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Лист1!$A$1:$L$19</definedName>
  </definedNames>
  <calcPr calcId="125725"/>
</workbook>
</file>

<file path=xl/calcChain.xml><?xml version="1.0" encoding="utf-8"?>
<calcChain xmlns="http://schemas.openxmlformats.org/spreadsheetml/2006/main">
  <c r="K10" i="2"/>
  <c r="H10"/>
  <c r="E10"/>
  <c r="J18" l="1"/>
  <c r="J17" s="1"/>
  <c r="K19"/>
  <c r="K16"/>
  <c r="K15"/>
  <c r="K14"/>
  <c r="K13"/>
  <c r="J12"/>
  <c r="K11"/>
  <c r="H19"/>
  <c r="H16"/>
  <c r="H15"/>
  <c r="H14"/>
  <c r="H13"/>
  <c r="H11"/>
  <c r="I18"/>
  <c r="I17" s="1"/>
  <c r="I12"/>
  <c r="G17"/>
  <c r="G10" s="1"/>
  <c r="G12"/>
  <c r="E19"/>
  <c r="E18"/>
  <c r="E16"/>
  <c r="E15"/>
  <c r="E14"/>
  <c r="E13"/>
  <c r="E11"/>
  <c r="D17"/>
  <c r="D12"/>
  <c r="F18"/>
  <c r="H18" s="1"/>
  <c r="C12"/>
  <c r="E12" s="1"/>
  <c r="C17"/>
  <c r="F12"/>
  <c r="H12" s="1"/>
  <c r="F17" l="1"/>
  <c r="H17" s="1"/>
  <c r="E17"/>
  <c r="K12"/>
  <c r="K18"/>
  <c r="K17"/>
  <c r="J10"/>
  <c r="I10"/>
  <c r="D10"/>
  <c r="C10"/>
  <c r="F10" l="1"/>
</calcChain>
</file>

<file path=xl/sharedStrings.xml><?xml version="1.0" encoding="utf-8"?>
<sst xmlns="http://schemas.openxmlformats.org/spreadsheetml/2006/main" count="27" uniqueCount="19">
  <si>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</si>
  <si>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</si>
  <si>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</si>
  <si>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</si>
  <si>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</si>
  <si>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</si>
  <si>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</si>
  <si>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</si>
  <si>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</si>
  <si>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</si>
  <si>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</si>
  <si>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</si>
  <si>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</si>
  <si>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</si>
  <si>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</si>
  <si>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Предлагаемое изменение программы государственных внутренних заимствований Архангельской области на 2017 год и на плановый период 2018 и 2019 годов</t>
  </si>
  <si>
    <t xml:space="preserve">                  к пояснительной записке</t>
  </si>
  <si>
    <t>(тыс.рублей)</t>
  </si>
  <si>
    <t xml:space="preserve">                  Приложение № 14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</si>
</sst>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5" fillId="0" borderId="2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right" vertical="center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view="pageBreakPreview" topLeftCell="B1" zoomScaleNormal="100" zoomScaleSheetLayoutView="100" workbookViewId="0">
      <selection activeCell="J14" sqref="J14"/>
    </sheetView>
  </sheetViews>
  <sheetFormatPr defaultRowHeight="12.75"/>
  <cols>
    <col min="1" max="1" width="2.5703125" hidden="1" customWidth="1"/>
    <col min="2" max="2" width="39" customWidth="1"/>
    <col min="3" max="3" width="15.42578125" customWidth="1"/>
    <col min="4" max="11" width="15.7109375" customWidth="1"/>
    <col min="12" max="12" width="1.140625" customWidth="1"/>
  </cols>
  <sheetData>
    <row r="1" spans="1:11" ht="13.5" customHeight="1">
      <c r="H1" s="10"/>
      <c r="I1" s="10"/>
      <c r="J1" s="13" t="s">
        <v>18</v>
      </c>
      <c r="K1" s="10"/>
    </row>
    <row r="2" spans="1:11" ht="13.5" customHeight="1">
      <c r="H2" s="10"/>
      <c r="I2" s="10"/>
      <c r="J2" s="14" t="s">
        <v>16</v>
      </c>
      <c r="K2" s="10"/>
    </row>
    <row r="3" spans="1:11">
      <c r="H3" s="10"/>
      <c r="I3" s="10"/>
      <c r="J3" s="10"/>
      <c r="K3" s="10"/>
    </row>
    <row r="4" spans="1:11" ht="14.25" customHeight="1"/>
    <row r="5" spans="1:11" ht="38.25" customHeight="1">
      <c r="B5" s="16" t="s">
        <v>15</v>
      </c>
      <c r="C5" s="17"/>
      <c r="D5" s="17"/>
      <c r="E5" s="17"/>
      <c r="F5" s="18"/>
      <c r="G5" s="18"/>
      <c r="H5" s="18"/>
      <c r="I5" s="18"/>
      <c r="J5" s="18"/>
      <c r="K5" s="19"/>
    </row>
    <row r="6" spans="1:11">
      <c r="B6" s="1"/>
      <c r="K6" s="15" t="s">
        <v>17</v>
      </c>
    </row>
    <row r="7" spans="1:11" ht="21.75" customHeight="1">
      <c r="B7" s="20" t="s">
        <v>4</v>
      </c>
      <c r="C7" s="22" t="s">
        <v>9</v>
      </c>
      <c r="D7" s="22"/>
      <c r="E7" s="22"/>
      <c r="F7" s="22" t="s">
        <v>10</v>
      </c>
      <c r="G7" s="22"/>
      <c r="H7" s="22"/>
      <c r="I7" s="22" t="s">
        <v>11</v>
      </c>
      <c r="J7" s="22"/>
      <c r="K7" s="22"/>
    </row>
    <row r="8" spans="1:11" ht="27" customHeight="1">
      <c r="A8" s="2"/>
      <c r="B8" s="21"/>
      <c r="C8" s="23" t="s">
        <v>12</v>
      </c>
      <c r="D8" s="24" t="s">
        <v>13</v>
      </c>
      <c r="E8" s="25" t="s">
        <v>14</v>
      </c>
      <c r="F8" s="23" t="s">
        <v>12</v>
      </c>
      <c r="G8" s="24" t="s">
        <v>13</v>
      </c>
      <c r="H8" s="25" t="s">
        <v>14</v>
      </c>
      <c r="I8" s="23" t="s">
        <v>12</v>
      </c>
      <c r="J8" s="24" t="s">
        <v>13</v>
      </c>
      <c r="K8" s="25" t="s">
        <v>14</v>
      </c>
    </row>
    <row r="9" spans="1:11" s="5" customFormat="1" ht="15" customHeight="1">
      <c r="A9" s="4"/>
      <c r="B9" s="3">
        <v>1</v>
      </c>
      <c r="C9" s="26">
        <v>2</v>
      </c>
      <c r="D9" s="27">
        <v>3</v>
      </c>
      <c r="E9" s="28">
        <v>4</v>
      </c>
      <c r="F9" s="26">
        <v>5</v>
      </c>
      <c r="G9" s="27">
        <v>6</v>
      </c>
      <c r="H9" s="28">
        <v>7</v>
      </c>
      <c r="I9" s="26">
        <v>8</v>
      </c>
      <c r="J9" s="27">
        <v>9</v>
      </c>
      <c r="K9" s="28">
        <v>10</v>
      </c>
    </row>
    <row r="10" spans="1:11" ht="28.5" customHeight="1">
      <c r="B10" s="9" t="s">
        <v>6</v>
      </c>
      <c r="C10" s="29">
        <f t="shared" ref="C10:K10" si="0">C12+C17</f>
        <v>316200</v>
      </c>
      <c r="D10" s="30">
        <f t="shared" si="0"/>
        <v>0</v>
      </c>
      <c r="E10" s="31">
        <f t="shared" si="0"/>
        <v>316200</v>
      </c>
      <c r="F10" s="38">
        <f t="shared" si="0"/>
        <v>0</v>
      </c>
      <c r="G10" s="30">
        <f t="shared" si="0"/>
        <v>0</v>
      </c>
      <c r="H10" s="31">
        <f t="shared" si="0"/>
        <v>0</v>
      </c>
      <c r="I10" s="38">
        <f t="shared" si="0"/>
        <v>3.7252902984619141E-9</v>
      </c>
      <c r="J10" s="30">
        <f t="shared" si="0"/>
        <v>440000</v>
      </c>
      <c r="K10" s="31">
        <f t="shared" si="0"/>
        <v>440000.00000000373</v>
      </c>
    </row>
    <row r="11" spans="1:11" ht="17.25" customHeight="1">
      <c r="B11" s="12" t="s">
        <v>5</v>
      </c>
      <c r="C11" s="32"/>
      <c r="D11" s="33"/>
      <c r="E11" s="34">
        <f t="shared" ref="E11:E19" si="1">C11+D11</f>
        <v>0</v>
      </c>
      <c r="F11" s="32"/>
      <c r="G11" s="33"/>
      <c r="H11" s="34">
        <f t="shared" ref="H11:H19" si="2">F11+G11</f>
        <v>0</v>
      </c>
      <c r="I11" s="32"/>
      <c r="J11" s="33"/>
      <c r="K11" s="34">
        <f t="shared" ref="K11:K19" si="3">I11+J11</f>
        <v>0</v>
      </c>
    </row>
    <row r="12" spans="1:11" ht="25.5">
      <c r="B12" s="6" t="s">
        <v>0</v>
      </c>
      <c r="C12" s="32">
        <f>C13-C15</f>
        <v>-6240553</v>
      </c>
      <c r="D12" s="33">
        <f>D13-D15</f>
        <v>0</v>
      </c>
      <c r="E12" s="34">
        <f t="shared" si="1"/>
        <v>-6240553</v>
      </c>
      <c r="F12" s="32">
        <f>F13-F15</f>
        <v>-6315767.200000003</v>
      </c>
      <c r="G12" s="33">
        <f>G13-G15</f>
        <v>0</v>
      </c>
      <c r="H12" s="34">
        <f t="shared" si="2"/>
        <v>-6315767.200000003</v>
      </c>
      <c r="I12" s="32">
        <f>I13-I15</f>
        <v>-4137199.799999997</v>
      </c>
      <c r="J12" s="33">
        <f>J13-J15</f>
        <v>0</v>
      </c>
      <c r="K12" s="34">
        <f t="shared" si="3"/>
        <v>-4137199.799999997</v>
      </c>
    </row>
    <row r="13" spans="1:11" ht="21.75" customHeight="1">
      <c r="B13" s="7" t="s">
        <v>1</v>
      </c>
      <c r="C13" s="32">
        <v>27396658.100000001</v>
      </c>
      <c r="D13" s="33">
        <v>0</v>
      </c>
      <c r="E13" s="34">
        <f t="shared" si="1"/>
        <v>27396658.100000001</v>
      </c>
      <c r="F13" s="32">
        <v>29363832.5</v>
      </c>
      <c r="G13" s="33">
        <v>0</v>
      </c>
      <c r="H13" s="34">
        <f t="shared" si="2"/>
        <v>29363832.5</v>
      </c>
      <c r="I13" s="32">
        <v>30762103.600000001</v>
      </c>
      <c r="J13" s="33">
        <v>0</v>
      </c>
      <c r="K13" s="34">
        <f t="shared" si="3"/>
        <v>30762103.600000001</v>
      </c>
    </row>
    <row r="14" spans="1:11" ht="69" customHeight="1">
      <c r="B14" s="11" t="s">
        <v>7</v>
      </c>
      <c r="C14" s="32">
        <v>27396658.100000001</v>
      </c>
      <c r="D14" s="33">
        <v>0</v>
      </c>
      <c r="E14" s="34">
        <f t="shared" si="1"/>
        <v>27396658.100000001</v>
      </c>
      <c r="F14" s="32">
        <v>29363832.5</v>
      </c>
      <c r="G14" s="33">
        <v>0</v>
      </c>
      <c r="H14" s="34">
        <f t="shared" si="2"/>
        <v>29363832.5</v>
      </c>
      <c r="I14" s="32">
        <v>30762103.600000001</v>
      </c>
      <c r="J14" s="33">
        <v>0</v>
      </c>
      <c r="K14" s="34">
        <f t="shared" si="3"/>
        <v>30762103.600000001</v>
      </c>
    </row>
    <row r="15" spans="1:11" ht="22.5" customHeight="1">
      <c r="B15" s="7" t="s">
        <v>2</v>
      </c>
      <c r="C15" s="32">
        <v>33637211.100000001</v>
      </c>
      <c r="D15" s="33">
        <v>0</v>
      </c>
      <c r="E15" s="34">
        <f t="shared" si="1"/>
        <v>33637211.100000001</v>
      </c>
      <c r="F15" s="32">
        <v>35679599.700000003</v>
      </c>
      <c r="G15" s="33">
        <v>0</v>
      </c>
      <c r="H15" s="34">
        <f t="shared" si="2"/>
        <v>35679599.700000003</v>
      </c>
      <c r="I15" s="32">
        <v>34899303.399999999</v>
      </c>
      <c r="J15" s="33">
        <v>0</v>
      </c>
      <c r="K15" s="34">
        <f t="shared" si="3"/>
        <v>34899303.399999999</v>
      </c>
    </row>
    <row r="16" spans="1:11" ht="56.25" customHeight="1">
      <c r="B16" s="11" t="s">
        <v>8</v>
      </c>
      <c r="C16" s="32">
        <v>27396658.100000001</v>
      </c>
      <c r="D16" s="33">
        <v>0</v>
      </c>
      <c r="E16" s="34">
        <f t="shared" si="1"/>
        <v>27396658.100000001</v>
      </c>
      <c r="F16" s="32">
        <v>29363832.5</v>
      </c>
      <c r="G16" s="33">
        <v>0</v>
      </c>
      <c r="H16" s="34">
        <f t="shared" si="2"/>
        <v>29363832.5</v>
      </c>
      <c r="I16" s="32">
        <v>30762103.600000001</v>
      </c>
      <c r="J16" s="33">
        <v>0</v>
      </c>
      <c r="K16" s="34">
        <f t="shared" si="3"/>
        <v>30762103.600000001</v>
      </c>
    </row>
    <row r="17" spans="2:11" ht="30" customHeight="1">
      <c r="B17" s="6" t="s">
        <v>3</v>
      </c>
      <c r="C17" s="32">
        <f>C18-C19</f>
        <v>6556753</v>
      </c>
      <c r="D17" s="33">
        <f>D18-D19</f>
        <v>0</v>
      </c>
      <c r="E17" s="34">
        <f t="shared" si="1"/>
        <v>6556753</v>
      </c>
      <c r="F17" s="32">
        <f>F18-F19</f>
        <v>6315767.2000000002</v>
      </c>
      <c r="G17" s="33">
        <f>G18-G19</f>
        <v>0</v>
      </c>
      <c r="H17" s="34">
        <f t="shared" si="2"/>
        <v>6315767.2000000002</v>
      </c>
      <c r="I17" s="32">
        <f>I18-I19</f>
        <v>4137199.8000000007</v>
      </c>
      <c r="J17" s="33">
        <f>J18-J19</f>
        <v>440000</v>
      </c>
      <c r="K17" s="34">
        <f t="shared" si="3"/>
        <v>4577199.8000000007</v>
      </c>
    </row>
    <row r="18" spans="2:11" ht="20.25" customHeight="1">
      <c r="B18" s="7" t="s">
        <v>1</v>
      </c>
      <c r="C18" s="32">
        <v>18556753</v>
      </c>
      <c r="D18" s="33">
        <v>10152967</v>
      </c>
      <c r="E18" s="34">
        <f t="shared" si="1"/>
        <v>28709720</v>
      </c>
      <c r="F18" s="32">
        <f>8307767.2+8000</f>
        <v>8315767.2000000002</v>
      </c>
      <c r="G18" s="33">
        <v>4000000</v>
      </c>
      <c r="H18" s="34">
        <f t="shared" si="2"/>
        <v>12315767.199999999</v>
      </c>
      <c r="I18" s="32">
        <f>9515924.3+8000</f>
        <v>9523924.3000000007</v>
      </c>
      <c r="J18" s="33">
        <f>7895999.7+440000</f>
        <v>8335999.7000000002</v>
      </c>
      <c r="K18" s="34">
        <f t="shared" si="3"/>
        <v>17859924</v>
      </c>
    </row>
    <row r="19" spans="2:11" ht="24" customHeight="1">
      <c r="B19" s="8" t="s">
        <v>2</v>
      </c>
      <c r="C19" s="35">
        <v>12000000</v>
      </c>
      <c r="D19" s="36">
        <v>10152967</v>
      </c>
      <c r="E19" s="37">
        <f t="shared" si="1"/>
        <v>22152967</v>
      </c>
      <c r="F19" s="35">
        <v>2000000</v>
      </c>
      <c r="G19" s="36">
        <v>4000000</v>
      </c>
      <c r="H19" s="37">
        <f t="shared" si="2"/>
        <v>6000000</v>
      </c>
      <c r="I19" s="35">
        <v>5386724.5</v>
      </c>
      <c r="J19" s="36">
        <v>7895999.7000000002</v>
      </c>
      <c r="K19" s="37">
        <f t="shared" si="3"/>
        <v>13282724.199999999</v>
      </c>
    </row>
  </sheetData>
  <mergeCells count="5">
    <mergeCell ref="B5:K5"/>
    <mergeCell ref="B7:B8"/>
    <mergeCell ref="C7:E7"/>
    <mergeCell ref="F7:H7"/>
    <mergeCell ref="I7:K7"/>
  </mergeCells>
  <phoneticPr fontId="6" type="noConversion"/>
  <pageMargins left="0.67" right="0.24" top="0.78740157480314965" bottom="0.78740157480314965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2017-01-25T10:44:07Z</cp:lastPrinted>
  <dcterms:created xsi:type="dcterms:W3CDTF">2000-09-19T07:45:36Z</dcterms:created>
  <dcterms:modified xsi:type="dcterms:W3CDTF">2017-01-30T12:45:58Z</dcterms:modified>
</cp:coreProperties>
</file>