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Расчет" sheetId="2" r:id="rId1"/>
    <sheet name="Новые заимствования" sheetId="3" state="hidden" r:id="rId2"/>
  </sheets>
  <definedNames>
    <definedName name="_xlnm.Print_Area" localSheetId="1">'Новые заимствования'!$A$1:$G$15</definedName>
    <definedName name="_xlnm.Print_Area" localSheetId="0">Расчет!$A$1:$D$58</definedName>
  </definedNames>
  <calcPr calcId="125725"/>
</workbook>
</file>

<file path=xl/calcChain.xml><?xml version="1.0" encoding="utf-8"?>
<calcChain xmlns="http://schemas.openxmlformats.org/spreadsheetml/2006/main">
  <c r="C10" i="2"/>
  <c r="C11" s="1"/>
  <c r="C12" s="1"/>
</calcChain>
</file>

<file path=xl/sharedStrings.xml><?xml version="1.0" encoding="utf-8"?>
<sst xmlns="http://schemas.openxmlformats.org/spreadsheetml/2006/main" count="21" uniqueCount="21">
  <si>
    <t>Размер предоставленного кредита</t>
  </si>
  <si>
    <t xml:space="preserve">Процентная ставка 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</si>
  <si>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</si>
  <si>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</si>
  <si>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</si>
  <si>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</si>
  <si>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>№ п/п</t>
  </si>
  <si>
    <t>Показатель</t>
  </si>
  <si>
    <t>Сумма, тыс. рублей</t>
  </si>
  <si>
    <t>к пояснительной записке</t>
  </si>
  <si>
    <t>тыс. рублей</t>
  </si>
  <si>
    <t>Расчет изменения плана расходов на обслуживание долговых обязательств Архангельской области в 2017 году</t>
  </si>
  <si>
    <t xml:space="preserve"> Процентная ставка </t>
  </si>
  <si>
    <t>Дата предоставления кредита</t>
  </si>
  <si>
    <t>Расчет расходов на обслуживание государственного долга 
по действующим контрактам и на новые заимствования</t>
  </si>
  <si>
    <t>Израсходовано на обслуживание государственного долга по состоянию на 30.01.2017</t>
  </si>
  <si>
    <t>Ожидаемые расходы на обслуживание государственного долга по выбранным кредитам до 31.12.2017</t>
  </si>
  <si>
    <t>Ожидаемое исполнение за 2017 год (стр.2+стр.3+стр.4)</t>
  </si>
  <si>
    <t>Недостаток ассигнований по расходам на обслуживание государственного долга в 2017 году</t>
  </si>
  <si>
    <t>Ожидаемые расходы на обслуживание государственного долга по новым заимствованиям до 31.12.2017</t>
  </si>
  <si>
    <t>Приложение № 16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</si>
</sst>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dd\ mmm\ yy"/>
    <numFmt numFmtId="166" formatCode="#,##0.0"/>
    <numFmt numFmtId="167" formatCode="0.000"/>
    <numFmt numFmtId="168" formatCode="0.0000%"/>
  </numFmts>
  <fonts count="10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165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3" fontId="0" fillId="0" borderId="0" xfId="0" applyNumberFormat="1"/>
    <xf numFmtId="167" fontId="1" fillId="0" borderId="1" xfId="1" applyNumberFormat="1" applyFont="1" applyFill="1" applyBorder="1" applyAlignment="1">
      <alignment horizontal="center" vertical="center" wrapText="1" shrinkToFit="1"/>
    </xf>
    <xf numFmtId="4" fontId="0" fillId="0" borderId="0" xfId="0" applyNumberFormat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166" fontId="1" fillId="2" borderId="2" xfId="0" applyNumberFormat="1" applyFont="1" applyFill="1" applyBorder="1" applyAlignment="1">
      <alignment horizontal="center" vertical="center"/>
    </xf>
    <xf numFmtId="166" fontId="0" fillId="2" borderId="0" xfId="0" applyNumberFormat="1" applyFill="1"/>
    <xf numFmtId="166" fontId="1" fillId="0" borderId="1" xfId="1" applyNumberFormat="1" applyFont="1" applyFill="1" applyBorder="1" applyAlignment="1">
      <alignment horizontal="center" vertical="center" wrapText="1" shrinkToFit="1"/>
    </xf>
    <xf numFmtId="166" fontId="4" fillId="0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/>
    <xf numFmtId="4" fontId="8" fillId="0" borderId="0" xfId="0" applyNumberFormat="1" applyFont="1"/>
    <xf numFmtId="10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166" fontId="3" fillId="2" borderId="1" xfId="1" applyNumberFormat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vertical="center" wrapText="1" indent="1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6" fontId="1" fillId="0" borderId="3" xfId="1" applyNumberFormat="1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14"/>
  <sheetViews>
    <sheetView tabSelected="1" view="pageBreakPreview" zoomScale="70" zoomScaleNormal="100" zoomScaleSheetLayoutView="70" workbookViewId="0">
      <selection activeCell="B11" sqref="B11"/>
    </sheetView>
  </sheetViews>
  <sheetFormatPr defaultColWidth="8.85546875" defaultRowHeight="12.75"/>
  <cols>
    <col min="1" max="1" width="8.5703125" style="7" customWidth="1"/>
    <col min="2" max="2" width="72.85546875" style="7" customWidth="1"/>
    <col min="3" max="3" width="25.7109375" style="7" customWidth="1"/>
    <col min="4" max="4" width="8.85546875" style="7"/>
    <col min="5" max="5" width="11" style="7" customWidth="1"/>
    <col min="6" max="6" width="11.42578125" style="7" customWidth="1"/>
    <col min="7" max="16384" width="8.85546875" style="7"/>
  </cols>
  <sheetData>
    <row r="1" spans="1:8">
      <c r="C1" s="35" t="s">
        <v>20</v>
      </c>
    </row>
    <row r="2" spans="1:8">
      <c r="C2" s="35" t="s">
        <v>9</v>
      </c>
    </row>
    <row r="4" spans="1:8" ht="47.45" customHeight="1">
      <c r="A4" s="36" t="s">
        <v>11</v>
      </c>
      <c r="B4" s="36"/>
      <c r="C4" s="36"/>
      <c r="D4" s="8"/>
    </row>
    <row r="5" spans="1:8" ht="15">
      <c r="A5" s="9"/>
      <c r="B5" s="10"/>
      <c r="C5" s="11"/>
    </row>
    <row r="6" spans="1:8" ht="31.9" customHeight="1">
      <c r="A6" s="12" t="s">
        <v>6</v>
      </c>
      <c r="B6" s="13" t="s">
        <v>7</v>
      </c>
      <c r="C6" s="27" t="s">
        <v>8</v>
      </c>
    </row>
    <row r="7" spans="1:8" ht="36" customHeight="1">
      <c r="A7" s="12">
        <v>1</v>
      </c>
      <c r="B7" s="29" t="s">
        <v>5</v>
      </c>
      <c r="C7" s="30">
        <v>1179525</v>
      </c>
    </row>
    <row r="8" spans="1:8" ht="36" customHeight="1">
      <c r="A8" s="31">
        <v>2</v>
      </c>
      <c r="B8" s="14" t="s">
        <v>15</v>
      </c>
      <c r="C8" s="15">
        <v>153757.20157999999</v>
      </c>
    </row>
    <row r="9" spans="1:8" ht="42" customHeight="1">
      <c r="A9" s="31">
        <v>3</v>
      </c>
      <c r="B9" s="14" t="s">
        <v>16</v>
      </c>
      <c r="C9" s="15">
        <v>704206.1</v>
      </c>
    </row>
    <row r="10" spans="1:8" ht="48" customHeight="1">
      <c r="A10" s="31">
        <v>4</v>
      </c>
      <c r="B10" s="14" t="s">
        <v>19</v>
      </c>
      <c r="C10" s="15">
        <f>'Новые заимствования'!G15</f>
        <v>1540442.7671232878</v>
      </c>
      <c r="F10" s="16"/>
      <c r="G10" s="16"/>
      <c r="H10" s="16"/>
    </row>
    <row r="11" spans="1:8" ht="48.6" customHeight="1">
      <c r="A11" s="12">
        <v>5</v>
      </c>
      <c r="B11" s="29" t="s">
        <v>17</v>
      </c>
      <c r="C11" s="30">
        <f>C8+C9+C10</f>
        <v>2398406.0687032877</v>
      </c>
    </row>
    <row r="12" spans="1:8" ht="43.5" customHeight="1">
      <c r="A12" s="12">
        <v>6</v>
      </c>
      <c r="B12" s="29" t="s">
        <v>18</v>
      </c>
      <c r="C12" s="30">
        <f>C7-C11</f>
        <v>-1218881.0687032877</v>
      </c>
      <c r="D12" s="16"/>
    </row>
    <row r="13" spans="1:8" ht="24" customHeight="1">
      <c r="C13" s="32"/>
    </row>
    <row r="14" spans="1:8">
      <c r="C14" s="16"/>
    </row>
  </sheetData>
  <mergeCells count="1">
    <mergeCell ref="A4:C4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1:I49"/>
  <sheetViews>
    <sheetView view="pageBreakPreview" zoomScaleNormal="100" workbookViewId="0">
      <selection activeCell="I16" sqref="I16"/>
    </sheetView>
  </sheetViews>
  <sheetFormatPr defaultRowHeight="12.75"/>
  <cols>
    <col min="1" max="1" width="20.28515625" customWidth="1"/>
    <col min="2" max="2" width="22.7109375" customWidth="1"/>
    <col min="3" max="3" width="18.42578125" customWidth="1"/>
    <col min="4" max="4" width="25.42578125" customWidth="1"/>
    <col min="5" max="5" width="22.7109375" customWidth="1"/>
    <col min="6" max="6" width="17.42578125" customWidth="1"/>
    <col min="7" max="7" width="22.7109375" customWidth="1"/>
    <col min="8" max="8" width="18" customWidth="1"/>
    <col min="9" max="9" width="20.7109375" style="6" customWidth="1"/>
  </cols>
  <sheetData>
    <row r="1" spans="1:9" ht="47.25" customHeight="1">
      <c r="A1" s="37" t="s">
        <v>14</v>
      </c>
      <c r="B1" s="37"/>
      <c r="C1" s="37"/>
      <c r="D1" s="37"/>
      <c r="E1" s="37"/>
      <c r="F1" s="37"/>
      <c r="G1" s="37"/>
    </row>
    <row r="2" spans="1:9" ht="15">
      <c r="G2" s="26" t="s">
        <v>10</v>
      </c>
    </row>
    <row r="3" spans="1:9" ht="12.75" customHeight="1">
      <c r="A3" s="41" t="s">
        <v>0</v>
      </c>
      <c r="B3" s="40" t="s">
        <v>12</v>
      </c>
      <c r="C3" s="40" t="s">
        <v>1</v>
      </c>
      <c r="D3" s="39" t="s">
        <v>13</v>
      </c>
      <c r="E3" s="39" t="s">
        <v>2</v>
      </c>
      <c r="F3" s="40" t="s">
        <v>3</v>
      </c>
      <c r="G3" s="38" t="s">
        <v>4</v>
      </c>
    </row>
    <row r="4" spans="1:9" ht="13.15" customHeight="1">
      <c r="A4" s="41"/>
      <c r="B4" s="40"/>
      <c r="C4" s="40"/>
      <c r="D4" s="39"/>
      <c r="E4" s="39"/>
      <c r="F4" s="40"/>
      <c r="G4" s="38"/>
    </row>
    <row r="5" spans="1:9" ht="39.6" customHeight="1">
      <c r="A5" s="41"/>
      <c r="B5" s="40"/>
      <c r="C5" s="40"/>
      <c r="D5" s="39"/>
      <c r="E5" s="39"/>
      <c r="F5" s="40"/>
      <c r="G5" s="38"/>
    </row>
    <row r="6" spans="1:9" ht="15">
      <c r="A6" s="24">
        <v>2000000</v>
      </c>
      <c r="B6" s="25">
        <v>0.10849399999999999</v>
      </c>
      <c r="C6" s="5">
        <v>0.10849399999999999</v>
      </c>
      <c r="D6" s="1">
        <v>42772</v>
      </c>
      <c r="E6" s="1">
        <v>43089</v>
      </c>
      <c r="F6" s="2">
        <v>318</v>
      </c>
      <c r="G6" s="17">
        <v>189047.07945205481</v>
      </c>
    </row>
    <row r="7" spans="1:9" ht="16.5" customHeight="1">
      <c r="A7" s="24">
        <v>2000000</v>
      </c>
      <c r="B7" s="25">
        <v>0.10849399999999999</v>
      </c>
      <c r="C7" s="5">
        <v>0.10849399999999999</v>
      </c>
      <c r="D7" s="1">
        <v>42788</v>
      </c>
      <c r="E7" s="1">
        <v>43089</v>
      </c>
      <c r="F7" s="2">
        <v>302</v>
      </c>
      <c r="G7" s="17">
        <v>179535.27671232878</v>
      </c>
    </row>
    <row r="8" spans="1:9" ht="16.5" customHeight="1">
      <c r="A8" s="24">
        <v>4000000</v>
      </c>
      <c r="B8" s="25">
        <v>0.108593</v>
      </c>
      <c r="C8" s="5">
        <v>0.108593</v>
      </c>
      <c r="D8" s="1">
        <v>42815</v>
      </c>
      <c r="E8" s="1">
        <v>43089</v>
      </c>
      <c r="F8" s="2">
        <v>275</v>
      </c>
      <c r="G8" s="17">
        <v>327266.57534246577</v>
      </c>
    </row>
    <row r="9" spans="1:9" ht="16.5" customHeight="1">
      <c r="A9" s="24">
        <v>2000000</v>
      </c>
      <c r="B9" s="25">
        <v>0.10849399999999999</v>
      </c>
      <c r="C9" s="5">
        <v>0.10849399999999999</v>
      </c>
      <c r="D9" s="1">
        <v>42835</v>
      </c>
      <c r="E9" s="1">
        <v>43089</v>
      </c>
      <c r="F9" s="2">
        <v>255</v>
      </c>
      <c r="G9" s="17">
        <v>151594.35616438356</v>
      </c>
    </row>
    <row r="10" spans="1:9" ht="16.5" customHeight="1">
      <c r="A10" s="24">
        <v>4000000</v>
      </c>
      <c r="B10" s="25">
        <v>0.108593</v>
      </c>
      <c r="C10" s="5">
        <v>0.108593</v>
      </c>
      <c r="D10" s="1">
        <v>42860</v>
      </c>
      <c r="E10" s="1">
        <v>43089</v>
      </c>
      <c r="F10" s="2">
        <v>230</v>
      </c>
      <c r="G10" s="17">
        <v>273713.8630136986</v>
      </c>
      <c r="H10" s="28"/>
    </row>
    <row r="11" spans="1:9" ht="16.5" customHeight="1">
      <c r="A11" s="24">
        <v>2500000</v>
      </c>
      <c r="B11" s="25">
        <v>0.1085</v>
      </c>
      <c r="C11" s="5">
        <v>0.1085</v>
      </c>
      <c r="D11" s="1">
        <v>42887</v>
      </c>
      <c r="E11" s="1">
        <v>43089</v>
      </c>
      <c r="F11" s="2">
        <v>203</v>
      </c>
      <c r="G11" s="17">
        <v>150859.5890410959</v>
      </c>
      <c r="H11" s="28"/>
    </row>
    <row r="12" spans="1:9" ht="16.5" customHeight="1">
      <c r="A12" s="24">
        <v>3000000</v>
      </c>
      <c r="B12" s="25">
        <v>0.1085</v>
      </c>
      <c r="C12" s="5">
        <v>0.1085</v>
      </c>
      <c r="D12" s="1">
        <v>42919</v>
      </c>
      <c r="E12" s="1">
        <v>43089</v>
      </c>
      <c r="F12" s="2">
        <v>171</v>
      </c>
      <c r="G12" s="17">
        <v>152494.5205479452</v>
      </c>
      <c r="H12" s="28"/>
    </row>
    <row r="13" spans="1:9" ht="16.5" customHeight="1">
      <c r="A13" s="24">
        <v>1500000</v>
      </c>
      <c r="B13" s="25">
        <v>0.1085</v>
      </c>
      <c r="C13" s="5">
        <v>0.1085</v>
      </c>
      <c r="D13" s="1">
        <v>42954</v>
      </c>
      <c r="E13" s="1">
        <v>43089</v>
      </c>
      <c r="F13" s="2">
        <v>136</v>
      </c>
      <c r="G13" s="17">
        <v>60641.095890410958</v>
      </c>
      <c r="H13" s="28"/>
    </row>
    <row r="14" spans="1:9" ht="16.5" customHeight="1">
      <c r="A14" s="24">
        <v>3000000</v>
      </c>
      <c r="B14" s="25">
        <v>0.1085</v>
      </c>
      <c r="C14" s="5">
        <v>0.1085</v>
      </c>
      <c r="D14" s="1">
        <v>43028</v>
      </c>
      <c r="E14" s="1">
        <v>43089</v>
      </c>
      <c r="F14" s="2">
        <v>62</v>
      </c>
      <c r="G14" s="17">
        <v>55290.410958904111</v>
      </c>
      <c r="H14" s="28"/>
    </row>
    <row r="15" spans="1:9" s="19" customFormat="1" ht="21.75" customHeight="1">
      <c r="A15" s="23">
        <v>22000000</v>
      </c>
      <c r="B15" s="21"/>
      <c r="C15" s="22"/>
      <c r="D15" s="1"/>
      <c r="E15" s="1"/>
      <c r="F15" s="2"/>
      <c r="G15" s="18">
        <v>1540442.7671232878</v>
      </c>
      <c r="I15" s="20"/>
    </row>
    <row r="16" spans="1:9" ht="15">
      <c r="A16" s="4"/>
      <c r="G16" s="34"/>
    </row>
    <row r="17" spans="1:7">
      <c r="A17" s="3"/>
      <c r="B17" s="3"/>
    </row>
    <row r="18" spans="1:7">
      <c r="B18" s="3"/>
      <c r="G18" s="33"/>
    </row>
    <row r="19" spans="1:7">
      <c r="B19" s="3"/>
    </row>
    <row r="20" spans="1:7">
      <c r="B20" s="3"/>
      <c r="G20" s="6"/>
    </row>
    <row r="21" spans="1:7">
      <c r="B21" s="3"/>
    </row>
    <row r="22" spans="1:7">
      <c r="B22" s="3"/>
    </row>
    <row r="23" spans="1:7">
      <c r="A23" s="3"/>
      <c r="B23" s="3"/>
    </row>
    <row r="24" spans="1:7">
      <c r="A24" s="3"/>
      <c r="B24" s="3"/>
    </row>
    <row r="25" spans="1:7">
      <c r="A25" s="3"/>
      <c r="B25" s="3"/>
    </row>
    <row r="26" spans="1:7">
      <c r="A26" s="3"/>
      <c r="B26" s="3"/>
    </row>
    <row r="27" spans="1:7">
      <c r="A27" s="3"/>
      <c r="B27" s="3"/>
    </row>
    <row r="28" spans="1:7">
      <c r="A28" s="3"/>
      <c r="B28" s="3"/>
    </row>
    <row r="29" spans="1:7">
      <c r="A29" s="3"/>
      <c r="B29" s="3"/>
    </row>
    <row r="30" spans="1:7">
      <c r="A30" s="3"/>
      <c r="B30" s="3"/>
    </row>
    <row r="31" spans="1:7">
      <c r="A31" s="3"/>
      <c r="B31" s="3"/>
    </row>
    <row r="32" spans="1:7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</sheetData>
  <mergeCells count="8">
    <mergeCell ref="A1:G1"/>
    <mergeCell ref="G3:G5"/>
    <mergeCell ref="D3:D5"/>
    <mergeCell ref="E3:E5"/>
    <mergeCell ref="F3:F5"/>
    <mergeCell ref="A3:A5"/>
    <mergeCell ref="B3:B5"/>
    <mergeCell ref="C3:C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>
    <oddFooter>&amp;R&amp;T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Новые заимствования</vt:lpstr>
      <vt:lpstr>'Новые заимствования'!Область_печати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Ленин</cp:lastModifiedBy>
  <cp:lastPrinted>2017-01-28T09:35:02Z</cp:lastPrinted>
  <dcterms:created xsi:type="dcterms:W3CDTF">1996-10-08T23:32:33Z</dcterms:created>
  <dcterms:modified xsi:type="dcterms:W3CDTF">2017-01-29T16:55:55Z</dcterms:modified>
</cp:coreProperties>
</file>