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50" windowHeight="12075"/>
  </bookViews>
  <sheets>
    <sheet name="Лист1" sheetId="1" r:id="rId1"/>
  </sheets>
  <definedNames>
    <definedName name="_xlnm.Print_Titles" localSheetId="0">Лист1!$6:$7</definedName>
  </definedNames>
  <calcPr calcId="125725"/>
</workbook>
</file>

<file path=xl/calcChain.xml><?xml version="1.0" encoding="utf-8"?>
<calcChain xmlns="http://schemas.openxmlformats.org/spreadsheetml/2006/main">
  <c r="G31" i="1"/>
  <c r="G30"/>
  <c r="G29"/>
  <c r="G28"/>
  <c r="G26"/>
  <c r="G24"/>
  <c r="G23"/>
  <c r="G22"/>
  <c r="G21"/>
  <c r="G20"/>
  <c r="G19"/>
  <c r="G18"/>
  <c r="G17"/>
  <c r="G16"/>
  <c r="G15"/>
  <c r="G13"/>
  <c r="G11"/>
  <c r="G10"/>
  <c r="G9"/>
  <c r="B14"/>
  <c r="B12"/>
  <c r="C27"/>
  <c r="C25"/>
  <c r="C23"/>
  <c r="C14"/>
  <c r="E25"/>
  <c r="G25" s="1"/>
  <c r="D25"/>
  <c r="B25"/>
  <c r="B30"/>
  <c r="B23"/>
  <c r="D23"/>
  <c r="D30" l="1"/>
  <c r="D27"/>
  <c r="D14"/>
  <c r="D12"/>
  <c r="D8"/>
  <c r="F31"/>
  <c r="F29"/>
  <c r="F28"/>
  <c r="F26"/>
  <c r="F24"/>
  <c r="F22"/>
  <c r="F21"/>
  <c r="F19"/>
  <c r="F17"/>
  <c r="F16"/>
  <c r="F15"/>
  <c r="F13"/>
  <c r="F11"/>
  <c r="F10"/>
  <c r="F9"/>
  <c r="B27"/>
  <c r="E30"/>
  <c r="C30"/>
  <c r="E27"/>
  <c r="E23"/>
  <c r="F23" s="1"/>
  <c r="E14"/>
  <c r="G14" s="1"/>
  <c r="E12"/>
  <c r="G12" s="1"/>
  <c r="C12"/>
  <c r="E8"/>
  <c r="C8"/>
  <c r="B8"/>
  <c r="B32" s="1"/>
  <c r="G8" l="1"/>
  <c r="F27"/>
  <c r="G27"/>
  <c r="E32"/>
  <c r="D32"/>
  <c r="C32"/>
  <c r="F25"/>
  <c r="F30"/>
  <c r="F14"/>
  <c r="F12"/>
  <c r="F8"/>
  <c r="G32" l="1"/>
  <c r="F32"/>
</calcChain>
</file>

<file path=xl/sharedStrings.xml><?xml version="1.0" encoding="utf-8"?>
<sst xmlns="http://schemas.openxmlformats.org/spreadsheetml/2006/main" count="35" uniqueCount="31">
  <si>
    <t>Наименование муниципального района, городского округа</t>
  </si>
  <si>
    <t>МО "Ленский муниципальный район"</t>
  </si>
  <si>
    <t>МО "Пинежский муниципальный район"</t>
  </si>
  <si>
    <t>МО "Приморский муниципальный район"</t>
  </si>
  <si>
    <t>Итого</t>
  </si>
  <si>
    <t>МО "Мезенский муниципальный район"</t>
  </si>
  <si>
    <t>тыс. рублей</t>
  </si>
  <si>
    <t>МО "Вельский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</si>
  <si>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</si>
  <si>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</si>
  <si>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</si>
  <si>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</si>
  <si>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"Город Архангельск"</t>
  </si>
  <si>
    <t>МО "Северодвинск"</t>
  </si>
  <si>
    <t>МО "Город Новодвинск"</t>
  </si>
  <si>
    <t>Государственная программа Архангельской области "Устойчивое развитие сельских территорий Архангельской области (2014 – 2017 годы)"</t>
  </si>
  <si>
    <t>Государственная программа Архангельской области "Развитие инфраструктуры Соловецкого архипелага (2014 – 2019 годы)"</t>
  </si>
  <si>
    <t>Государственная программа Архангельской области "Развитие образования и науки Архангельской области (2013 – 2018 годы)"</t>
  </si>
  <si>
    <t>Государственная программа Архангельской области "Развитие энергетики, связи и жилищно-коммунального хозяйства Архангельской области (2014 – 2020 годы)"</t>
  </si>
  <si>
    <t>Государственная программа Архангельской области "Обеспечение качественным, доступным жильем и объектами инженерной инфраструктуры населения Архангельской области (2014 – 2020 годы)"</t>
  </si>
  <si>
    <t>Государственная программа Архангельской области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2020 годы)"</t>
  </si>
  <si>
    <t>Государственная программа Архангельской области "Культура Русского Севера (2013 – 2020 годы)"</t>
  </si>
  <si>
    <t>МО "Верхнетоемский муниципальный район"</t>
  </si>
  <si>
    <t>Утверждено                    (в ред.22.12.2016                           №  510-31-ОЗ)</t>
  </si>
  <si>
    <t xml:space="preserve">Уточненная сводная бюджетная роспись на 2016 год </t>
  </si>
  <si>
    <t>Исполнено</t>
  </si>
  <si>
    <t>% исполнения к утвержденному плану</t>
  </si>
  <si>
    <t>% исполнения к уточненной бюджетной росписи на год</t>
  </si>
  <si>
    <t>Приложение № 15 к пояснительной записке к отчету об исполнении областного бюджета за 2016 год по форме таблицы 9 приложения № 14 к областному закону "Об областном бюджете на 2016 год"</t>
  </si>
  <si>
    <t>Отчет об исполнении областного бюджета по субсидиям бюджетам муниципальных образований Архангельской области на софинансирование капитальных вложений в объекты муниципальной собственности за 2016 год</t>
  </si>
  <si>
    <t>Доведено  министерством финансов Архангельской области  предельных объемов финансирования до главных распорядителей средств областного бюджета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</si>
</sst>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"/>
    <numFmt numFmtId="165" formatCode="0.0"/>
    <numFmt numFmtId="166" formatCode="_-* #,##0.0_р_._-;\-* #,##0.0_р_._-;_-* &quot;-&quot;??_р_._-;_-@_-"/>
  </numFmts>
  <fonts count="14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4" fontId="5" fillId="2" borderId="1" xfId="0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165" fontId="8" fillId="0" borderId="1" xfId="0" applyNumberFormat="1" applyFont="1" applyBorder="1" applyAlignment="1">
      <alignment horizontal="right" wrapText="1"/>
    </xf>
    <xf numFmtId="165" fontId="10" fillId="2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wrapText="1"/>
    </xf>
    <xf numFmtId="166" fontId="1" fillId="0" borderId="1" xfId="1" applyNumberFormat="1" applyFont="1" applyBorder="1" applyAlignment="1">
      <alignment horizontal="right" vertical="center" wrapText="1"/>
    </xf>
    <xf numFmtId="166" fontId="5" fillId="2" borderId="1" xfId="1" applyNumberFormat="1" applyFont="1" applyFill="1" applyBorder="1" applyAlignment="1">
      <alignment horizontal="right" vertical="center" wrapText="1"/>
    </xf>
    <xf numFmtId="166" fontId="10" fillId="2" borderId="1" xfId="1" applyNumberFormat="1" applyFont="1" applyFill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wrapText="1"/>
    </xf>
    <xf numFmtId="0" fontId="0" fillId="0" borderId="0" xfId="0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13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view="pageBreakPreview" zoomScaleSheetLayoutView="100" workbookViewId="0">
      <selection activeCell="F6" sqref="F6"/>
    </sheetView>
  </sheetViews>
  <sheetFormatPr defaultRowHeight="15"/>
  <cols>
    <col min="1" max="1" width="42.5703125" style="1" customWidth="1"/>
    <col min="2" max="2" width="16.28515625" style="1" customWidth="1"/>
    <col min="3" max="3" width="16.140625" customWidth="1"/>
    <col min="4" max="4" width="17.85546875" customWidth="1"/>
    <col min="5" max="5" width="14.7109375" customWidth="1"/>
    <col min="6" max="6" width="13.7109375" customWidth="1"/>
    <col min="7" max="7" width="14.7109375" customWidth="1"/>
  </cols>
  <sheetData>
    <row r="1" spans="1:9" ht="58.5" customHeight="1">
      <c r="C1" s="25" t="s">
        <v>28</v>
      </c>
      <c r="D1" s="25"/>
      <c r="E1" s="25"/>
      <c r="F1" s="25"/>
      <c r="G1" s="25"/>
      <c r="H1" s="4"/>
      <c r="I1" s="4"/>
    </row>
    <row r="3" spans="1:9" ht="61.5" customHeight="1">
      <c r="A3" s="23" t="s">
        <v>29</v>
      </c>
      <c r="B3" s="24"/>
      <c r="C3" s="24"/>
      <c r="D3" s="24"/>
      <c r="E3" s="24"/>
      <c r="F3" s="24"/>
      <c r="G3" s="24"/>
    </row>
    <row r="4" spans="1:9" ht="18" customHeight="1">
      <c r="A4" s="2"/>
      <c r="B4" s="3"/>
      <c r="C4" s="3"/>
      <c r="D4" s="18"/>
      <c r="E4" s="3"/>
      <c r="F4" s="3"/>
      <c r="G4" s="3"/>
    </row>
    <row r="5" spans="1:9" ht="15.75">
      <c r="G5" s="26" t="s">
        <v>6</v>
      </c>
    </row>
    <row r="6" spans="1:9" ht="153.75" customHeight="1">
      <c r="A6" s="21" t="s">
        <v>0</v>
      </c>
      <c r="B6" s="20" t="s">
        <v>23</v>
      </c>
      <c r="C6" s="20" t="s">
        <v>24</v>
      </c>
      <c r="D6" s="22" t="s">
        <v>30</v>
      </c>
      <c r="E6" s="20" t="s">
        <v>25</v>
      </c>
      <c r="F6" s="20" t="s">
        <v>26</v>
      </c>
      <c r="G6" s="20" t="s">
        <v>27</v>
      </c>
    </row>
    <row r="7" spans="1:9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</row>
    <row r="8" spans="1:9" ht="51">
      <c r="A8" s="9" t="s">
        <v>15</v>
      </c>
      <c r="B8" s="14">
        <f>B9+B10+B11</f>
        <v>86402.099999999991</v>
      </c>
      <c r="C8" s="14">
        <f t="shared" ref="C8:E8" si="0">C9+C10+C11</f>
        <v>86402.099999999991</v>
      </c>
      <c r="D8" s="14">
        <f t="shared" si="0"/>
        <v>86402.099999999991</v>
      </c>
      <c r="E8" s="14">
        <f t="shared" si="0"/>
        <v>86402.099999999991</v>
      </c>
      <c r="F8" s="10">
        <f>E8/C8*100</f>
        <v>100</v>
      </c>
      <c r="G8" s="10">
        <f>E8/C8*100</f>
        <v>100</v>
      </c>
    </row>
    <row r="9" spans="1:9" ht="15.75">
      <c r="A9" s="8" t="s">
        <v>7</v>
      </c>
      <c r="B9" s="15">
        <v>73833.7</v>
      </c>
      <c r="C9" s="15">
        <v>73833.7</v>
      </c>
      <c r="D9" s="15">
        <v>73833.7</v>
      </c>
      <c r="E9" s="15">
        <v>73833.7</v>
      </c>
      <c r="F9" s="11">
        <f t="shared" ref="F9:F32" si="1">E9/C9*100</f>
        <v>100</v>
      </c>
      <c r="G9" s="11">
        <f t="shared" ref="G9:G32" si="2">E9/C9*100</f>
        <v>100</v>
      </c>
    </row>
    <row r="10" spans="1:9" ht="15.75">
      <c r="A10" s="8" t="s">
        <v>22</v>
      </c>
      <c r="B10" s="15">
        <v>10048.4</v>
      </c>
      <c r="C10" s="15">
        <v>10048.4</v>
      </c>
      <c r="D10" s="15">
        <v>10048.4</v>
      </c>
      <c r="E10" s="15">
        <v>10048.4</v>
      </c>
      <c r="F10" s="11">
        <f t="shared" si="1"/>
        <v>100</v>
      </c>
      <c r="G10" s="11">
        <f t="shared" si="2"/>
        <v>100</v>
      </c>
    </row>
    <row r="11" spans="1:9" ht="15.75">
      <c r="A11" s="8" t="s">
        <v>11</v>
      </c>
      <c r="B11" s="15">
        <v>2520</v>
      </c>
      <c r="C11" s="15">
        <v>2520</v>
      </c>
      <c r="D11" s="15">
        <v>2520</v>
      </c>
      <c r="E11" s="15">
        <v>2520</v>
      </c>
      <c r="F11" s="11">
        <f t="shared" si="1"/>
        <v>100</v>
      </c>
      <c r="G11" s="11">
        <f t="shared" si="2"/>
        <v>100</v>
      </c>
    </row>
    <row r="12" spans="1:9" ht="38.25">
      <c r="A12" s="9" t="s">
        <v>16</v>
      </c>
      <c r="B12" s="16">
        <f>B13</f>
        <v>38044</v>
      </c>
      <c r="C12" s="16">
        <f t="shared" ref="C12:E12" si="3">C13</f>
        <v>38044</v>
      </c>
      <c r="D12" s="16">
        <f t="shared" si="3"/>
        <v>38044</v>
      </c>
      <c r="E12" s="16">
        <f t="shared" si="3"/>
        <v>38044</v>
      </c>
      <c r="F12" s="10">
        <f t="shared" si="1"/>
        <v>100</v>
      </c>
      <c r="G12" s="12">
        <f t="shared" si="2"/>
        <v>100</v>
      </c>
    </row>
    <row r="13" spans="1:9" ht="15.75">
      <c r="A13" s="8" t="s">
        <v>3</v>
      </c>
      <c r="B13" s="15">
        <v>38044</v>
      </c>
      <c r="C13" s="15">
        <v>38044</v>
      </c>
      <c r="D13" s="15">
        <v>38044</v>
      </c>
      <c r="E13" s="15">
        <v>38044</v>
      </c>
      <c r="F13" s="11">
        <f t="shared" si="1"/>
        <v>100</v>
      </c>
      <c r="G13" s="11">
        <f t="shared" si="2"/>
        <v>100</v>
      </c>
    </row>
    <row r="14" spans="1:9" ht="38.25">
      <c r="A14" s="9" t="s">
        <v>17</v>
      </c>
      <c r="B14" s="16">
        <f>B15+B16+B17+B19+B20+B21+B22</f>
        <v>206151.7</v>
      </c>
      <c r="C14" s="16">
        <f t="shared" ref="C14" si="4">SUM(C15:C22)</f>
        <v>206151.7</v>
      </c>
      <c r="D14" s="16">
        <f t="shared" ref="D14:E14" si="5">SUM(D15:D22)</f>
        <v>206151.6</v>
      </c>
      <c r="E14" s="16">
        <f t="shared" si="5"/>
        <v>206151.6</v>
      </c>
      <c r="F14" s="12">
        <f t="shared" si="1"/>
        <v>99.999951492032324</v>
      </c>
      <c r="G14" s="12">
        <f t="shared" si="2"/>
        <v>99.999951492032324</v>
      </c>
    </row>
    <row r="15" spans="1:9" ht="15.75">
      <c r="A15" s="8" t="s">
        <v>7</v>
      </c>
      <c r="B15" s="15">
        <v>16246.7</v>
      </c>
      <c r="C15" s="15">
        <v>16246.7</v>
      </c>
      <c r="D15" s="15">
        <v>16246.7</v>
      </c>
      <c r="E15" s="15">
        <v>16246.7</v>
      </c>
      <c r="F15" s="11">
        <f t="shared" si="1"/>
        <v>100</v>
      </c>
      <c r="G15" s="11">
        <f t="shared" si="2"/>
        <v>100</v>
      </c>
    </row>
    <row r="16" spans="1:9" ht="15.75">
      <c r="A16" s="8" t="s">
        <v>8</v>
      </c>
      <c r="B16" s="15">
        <v>45566</v>
      </c>
      <c r="C16" s="15">
        <v>45566</v>
      </c>
      <c r="D16" s="15">
        <v>45566</v>
      </c>
      <c r="E16" s="15">
        <v>45566</v>
      </c>
      <c r="F16" s="11">
        <f t="shared" si="1"/>
        <v>100</v>
      </c>
      <c r="G16" s="11">
        <f t="shared" si="2"/>
        <v>100</v>
      </c>
    </row>
    <row r="17" spans="1:7" ht="15.75">
      <c r="A17" s="8" t="s">
        <v>9</v>
      </c>
      <c r="B17" s="15">
        <v>38678.400000000001</v>
      </c>
      <c r="C17" s="15">
        <v>38678.400000000001</v>
      </c>
      <c r="D17" s="15">
        <v>38678.300000000003</v>
      </c>
      <c r="E17" s="15">
        <v>38678.300000000003</v>
      </c>
      <c r="F17" s="11">
        <f t="shared" si="1"/>
        <v>99.999741457764543</v>
      </c>
      <c r="G17" s="11">
        <f t="shared" si="2"/>
        <v>99.999741457764543</v>
      </c>
    </row>
    <row r="18" spans="1:7" ht="15.75" hidden="1">
      <c r="A18" s="8" t="s">
        <v>10</v>
      </c>
      <c r="B18" s="15"/>
      <c r="C18" s="15"/>
      <c r="D18" s="17"/>
      <c r="E18" s="17"/>
      <c r="F18" s="11">
        <v>0</v>
      </c>
      <c r="G18" s="11" t="e">
        <f t="shared" si="2"/>
        <v>#DIV/0!</v>
      </c>
    </row>
    <row r="19" spans="1:7" ht="15.75">
      <c r="A19" s="8" t="s">
        <v>1</v>
      </c>
      <c r="B19" s="15">
        <v>8000</v>
      </c>
      <c r="C19" s="15">
        <v>8000</v>
      </c>
      <c r="D19" s="15">
        <v>8000</v>
      </c>
      <c r="E19" s="15">
        <v>8000</v>
      </c>
      <c r="F19" s="11">
        <f t="shared" si="1"/>
        <v>100</v>
      </c>
      <c r="G19" s="11">
        <f t="shared" si="2"/>
        <v>100</v>
      </c>
    </row>
    <row r="20" spans="1:7" ht="15.75">
      <c r="A20" s="8" t="s">
        <v>5</v>
      </c>
      <c r="B20" s="15">
        <v>15000</v>
      </c>
      <c r="C20" s="15">
        <v>15000</v>
      </c>
      <c r="D20" s="15">
        <v>15000</v>
      </c>
      <c r="E20" s="15">
        <v>15000</v>
      </c>
      <c r="F20" s="11">
        <v>0</v>
      </c>
      <c r="G20" s="11">
        <f t="shared" si="2"/>
        <v>100</v>
      </c>
    </row>
    <row r="21" spans="1:7" ht="15.75">
      <c r="A21" s="8" t="s">
        <v>3</v>
      </c>
      <c r="B21" s="15">
        <v>5050</v>
      </c>
      <c r="C21" s="15">
        <v>5050</v>
      </c>
      <c r="D21" s="15">
        <v>5050</v>
      </c>
      <c r="E21" s="15">
        <v>5050</v>
      </c>
      <c r="F21" s="11">
        <f t="shared" si="1"/>
        <v>100</v>
      </c>
      <c r="G21" s="11">
        <f t="shared" si="2"/>
        <v>100</v>
      </c>
    </row>
    <row r="22" spans="1:7" ht="15.75">
      <c r="A22" s="8" t="s">
        <v>14</v>
      </c>
      <c r="B22" s="15">
        <v>77610.600000000006</v>
      </c>
      <c r="C22" s="15">
        <v>77610.600000000006</v>
      </c>
      <c r="D22" s="15">
        <v>77610.600000000006</v>
      </c>
      <c r="E22" s="15">
        <v>77610.600000000006</v>
      </c>
      <c r="F22" s="11">
        <f t="shared" si="1"/>
        <v>100</v>
      </c>
      <c r="G22" s="11">
        <f t="shared" si="2"/>
        <v>100</v>
      </c>
    </row>
    <row r="23" spans="1:7" ht="51" hidden="1">
      <c r="A23" s="9" t="s">
        <v>18</v>
      </c>
      <c r="B23" s="16">
        <f t="shared" ref="B23:E23" si="6">B24</f>
        <v>0</v>
      </c>
      <c r="C23" s="16">
        <f t="shared" si="6"/>
        <v>0</v>
      </c>
      <c r="D23" s="19">
        <f>D24</f>
        <v>0</v>
      </c>
      <c r="E23" s="19">
        <f t="shared" si="6"/>
        <v>0</v>
      </c>
      <c r="F23" s="12" t="e">
        <f t="shared" si="1"/>
        <v>#DIV/0!</v>
      </c>
      <c r="G23" s="12" t="e">
        <f t="shared" si="2"/>
        <v>#DIV/0!</v>
      </c>
    </row>
    <row r="24" spans="1:7" ht="15.75" hidden="1">
      <c r="A24" s="8" t="s">
        <v>12</v>
      </c>
      <c r="B24" s="15"/>
      <c r="C24" s="15"/>
      <c r="D24" s="17">
        <v>0</v>
      </c>
      <c r="E24" s="17">
        <v>0</v>
      </c>
      <c r="F24" s="11" t="e">
        <f t="shared" si="1"/>
        <v>#DIV/0!</v>
      </c>
      <c r="G24" s="11" t="e">
        <f t="shared" si="2"/>
        <v>#DIV/0!</v>
      </c>
    </row>
    <row r="25" spans="1:7" ht="63.75">
      <c r="A25" s="9" t="s">
        <v>19</v>
      </c>
      <c r="B25" s="16">
        <f>B26</f>
        <v>342</v>
      </c>
      <c r="C25" s="16">
        <f>C26</f>
        <v>342</v>
      </c>
      <c r="D25" s="16">
        <f t="shared" ref="D25:E25" si="7">D26</f>
        <v>342</v>
      </c>
      <c r="E25" s="16">
        <f t="shared" si="7"/>
        <v>342</v>
      </c>
      <c r="F25" s="12">
        <f t="shared" si="1"/>
        <v>100</v>
      </c>
      <c r="G25" s="12">
        <f t="shared" si="2"/>
        <v>100</v>
      </c>
    </row>
    <row r="26" spans="1:7" ht="16.5" customHeight="1">
      <c r="A26" s="8" t="s">
        <v>2</v>
      </c>
      <c r="B26" s="15">
        <v>342</v>
      </c>
      <c r="C26" s="15">
        <v>342</v>
      </c>
      <c r="D26" s="15">
        <v>342</v>
      </c>
      <c r="E26" s="15">
        <v>342</v>
      </c>
      <c r="F26" s="11">
        <f t="shared" si="1"/>
        <v>100</v>
      </c>
      <c r="G26" s="11">
        <f t="shared" si="2"/>
        <v>100</v>
      </c>
    </row>
    <row r="27" spans="1:7" ht="78.75" customHeight="1">
      <c r="A27" s="9" t="s">
        <v>20</v>
      </c>
      <c r="B27" s="16">
        <f>B29</f>
        <v>11942.7</v>
      </c>
      <c r="C27" s="16">
        <f>C29</f>
        <v>11942.7</v>
      </c>
      <c r="D27" s="16">
        <f t="shared" ref="D27:E27" si="8">D28+D29</f>
        <v>11942.7</v>
      </c>
      <c r="E27" s="16">
        <f t="shared" si="8"/>
        <v>11942.7</v>
      </c>
      <c r="F27" s="12">
        <f t="shared" si="1"/>
        <v>100</v>
      </c>
      <c r="G27" s="12">
        <f t="shared" si="2"/>
        <v>100</v>
      </c>
    </row>
    <row r="28" spans="1:7" ht="17.25" hidden="1" customHeight="1">
      <c r="A28" s="8" t="s">
        <v>10</v>
      </c>
      <c r="B28" s="15"/>
      <c r="C28" s="15"/>
      <c r="D28" s="17"/>
      <c r="E28" s="17"/>
      <c r="F28" s="11" t="e">
        <f t="shared" si="1"/>
        <v>#DIV/0!</v>
      </c>
      <c r="G28" s="11" t="e">
        <f t="shared" si="2"/>
        <v>#DIV/0!</v>
      </c>
    </row>
    <row r="29" spans="1:7" ht="17.25" customHeight="1">
      <c r="A29" s="8" t="s">
        <v>13</v>
      </c>
      <c r="B29" s="15">
        <v>11942.7</v>
      </c>
      <c r="C29" s="15">
        <v>11942.7</v>
      </c>
      <c r="D29" s="15">
        <v>11942.7</v>
      </c>
      <c r="E29" s="15">
        <v>11942.7</v>
      </c>
      <c r="F29" s="11">
        <f t="shared" si="1"/>
        <v>100</v>
      </c>
      <c r="G29" s="11">
        <f t="shared" si="2"/>
        <v>100</v>
      </c>
    </row>
    <row r="30" spans="1:7" ht="46.5" hidden="1" customHeight="1">
      <c r="A30" s="9" t="s">
        <v>21</v>
      </c>
      <c r="B30" s="16">
        <f>B31</f>
        <v>0</v>
      </c>
      <c r="C30" s="16">
        <f t="shared" ref="C30:E30" si="9">C31</f>
        <v>0</v>
      </c>
      <c r="D30" s="16">
        <f t="shared" si="9"/>
        <v>0</v>
      </c>
      <c r="E30" s="16">
        <f t="shared" si="9"/>
        <v>0</v>
      </c>
      <c r="F30" s="12" t="e">
        <f t="shared" si="1"/>
        <v>#DIV/0!</v>
      </c>
      <c r="G30" s="12" t="e">
        <f t="shared" si="2"/>
        <v>#DIV/0!</v>
      </c>
    </row>
    <row r="31" spans="1:7" ht="15.75" hidden="1">
      <c r="A31" s="8" t="s">
        <v>9</v>
      </c>
      <c r="B31" s="15"/>
      <c r="C31" s="15"/>
      <c r="D31" s="5">
        <v>0</v>
      </c>
      <c r="E31" s="5">
        <v>0</v>
      </c>
      <c r="F31" s="11" t="e">
        <f t="shared" si="1"/>
        <v>#DIV/0!</v>
      </c>
      <c r="G31" s="11" t="e">
        <f t="shared" si="2"/>
        <v>#DIV/0!</v>
      </c>
    </row>
    <row r="32" spans="1:7" ht="15.75">
      <c r="A32" s="9" t="s">
        <v>4</v>
      </c>
      <c r="B32" s="7">
        <f>B8+B12+B14+B23+B25+B27+B30</f>
        <v>342882.5</v>
      </c>
      <c r="C32" s="7">
        <f t="shared" ref="C32:E32" si="10">C8+C12+C14+C23+C25+C27+C30</f>
        <v>342882.5</v>
      </c>
      <c r="D32" s="7">
        <f t="shared" si="10"/>
        <v>342882.4</v>
      </c>
      <c r="E32" s="7">
        <f t="shared" si="10"/>
        <v>342882.4</v>
      </c>
      <c r="F32" s="13">
        <f t="shared" si="1"/>
        <v>99.999970835490302</v>
      </c>
      <c r="G32" s="13">
        <f t="shared" si="2"/>
        <v>99.999970835490302</v>
      </c>
    </row>
  </sheetData>
  <mergeCells count="2">
    <mergeCell ref="C1:G1"/>
    <mergeCell ref="A3:G3"/>
  </mergeCells>
  <pageMargins left="0.98425196850393704" right="0.51181102362204722" top="0.78740157480314965" bottom="0.78740157480314965" header="0.31496062992125984" footer="0.31496062992125984"/>
  <pageSetup paperSize="9" scale="9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2017-03-17T08:14:50Z</cp:lastPrinted>
  <dcterms:created xsi:type="dcterms:W3CDTF">2016-04-12T05:33:06Z</dcterms:created>
  <dcterms:modified xsi:type="dcterms:W3CDTF">2017-03-17T08:14:52Z</dcterms:modified>
</cp:coreProperties>
</file>