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C34" i="1"/>
  <c r="F34" s="1"/>
  <c r="C33"/>
  <c r="F33" s="1"/>
  <c r="C32"/>
  <c r="F32" s="1"/>
  <c r="C31"/>
  <c r="F31" s="1"/>
  <c r="C30"/>
  <c r="C29"/>
  <c r="F29" s="1"/>
  <c r="C28"/>
  <c r="F28" s="1"/>
  <c r="C27"/>
  <c r="F27" s="1"/>
  <c r="C26"/>
  <c r="F26" s="1"/>
  <c r="C25"/>
  <c r="C24"/>
  <c r="F24" s="1"/>
  <c r="C23"/>
  <c r="F23" s="1"/>
  <c r="C22"/>
  <c r="C21"/>
  <c r="F21" s="1"/>
  <c r="C20"/>
  <c r="F20" s="1"/>
  <c r="C19"/>
  <c r="C18"/>
  <c r="F18" s="1"/>
  <c r="C17"/>
  <c r="C16"/>
  <c r="F16" s="1"/>
  <c r="C15"/>
  <c r="C14"/>
  <c r="C13"/>
  <c r="F13" s="1"/>
  <c r="C12"/>
  <c r="F12" s="1"/>
  <c r="C11"/>
  <c r="C10"/>
  <c r="F10" s="1"/>
  <c r="C9"/>
  <c r="E35"/>
  <c r="D35"/>
  <c r="F30"/>
  <c r="F22"/>
  <c r="F19"/>
  <c r="F15"/>
  <c r="F14"/>
  <c r="F11"/>
  <c r="G21"/>
  <c r="G20"/>
  <c r="G19"/>
  <c r="G18"/>
  <c r="G17"/>
  <c r="F17"/>
  <c r="G16"/>
  <c r="G15"/>
  <c r="G14"/>
  <c r="G13"/>
  <c r="G12"/>
  <c r="G11"/>
  <c r="G10"/>
  <c r="G9"/>
  <c r="F9"/>
  <c r="G34"/>
  <c r="G33"/>
  <c r="G32"/>
  <c r="G31"/>
  <c r="F25"/>
  <c r="G30"/>
  <c r="G29"/>
  <c r="G28"/>
  <c r="G27"/>
  <c r="G26"/>
  <c r="G25"/>
  <c r="G24"/>
  <c r="G23"/>
  <c r="G22"/>
  <c r="C35" l="1"/>
  <c r="F35" s="1"/>
  <c r="B35"/>
  <c r="G35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<sst xmlns="http://schemas.openxmlformats.org/spreadsheetml/2006/main" count="38" uniqueCount="38">
  <si>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</si>
  <si>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</si>
  <si>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</si>
  <si>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</si>
  <si>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</si>
  <si>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</si>
  <si>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</si>
  <si>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</si>
  <si>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</si>
  <si>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</si>
  <si>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</si>
  <si>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</si>
  <si>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</si>
  <si>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</si>
  <si>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</si>
  <si>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</si>
  <si>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</si>
  <si>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</si>
  <si>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ИТОГО</t>
  </si>
  <si>
    <t>МО "Коношский муниципальный район"</t>
  </si>
  <si>
    <t>МО "Котласский муниципальный район"</t>
  </si>
  <si>
    <t>МО "Ленский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</si>
  <si>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</si>
  <si>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</si>
  <si>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</si>
  <si>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</si>
  <si>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</si>
  <si>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</si>
  <si>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</si>
  <si>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 xml:space="preserve">Исполнено </t>
  </si>
  <si>
    <t>Утверждено на год (в  ред.  05.06.2017 № 535-35-ОЗ)</t>
  </si>
  <si>
    <t>Уточненная сводная бюджетная роспись на 2017 год по состоянию на 30.06.2017</t>
  </si>
  <si>
    <t>План кассовых выплат на 1 полугодие 2017 года</t>
  </si>
  <si>
    <t>Исполнение 
1 полугодия, в процентах</t>
  </si>
  <si>
    <t>к плану 
на 1 полугодие</t>
  </si>
  <si>
    <t>Приложение № 20 к пояснительной записке к отчету об исполнении областного бюджета за 1 полугодие 2017 года по форме таблицы 16 приложения № 18 к областному закону "Об областном бюджете на 2017 год и на плановый период 2018 и 2019 годов "</t>
  </si>
  <si>
    <t>к уточненной сводной бюджетной росписи на год</t>
  </si>
  <si>
    <t>Отчет об исполнении областного бюджета по субвенциям бюджетам муниципальных образований Архангельской области на осуществление государственных полномочий по созданию комиссий по делам несовершеннолетних и защите их прав 
за 1 полугодие 2017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</si>
</sst>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3" fillId="3" borderId="2">
      <alignment horizontal="center" vertical="center" wrapText="1"/>
    </xf>
    <xf numFmtId="0" fontId="13" fillId="0" borderId="0"/>
    <xf numFmtId="0" fontId="14" fillId="0" borderId="0">
      <alignment horizontal="left" vertical="top" wrapText="1"/>
    </xf>
    <xf numFmtId="0" fontId="14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4" fillId="0" borderId="0">
      <alignment wrapText="1"/>
    </xf>
    <xf numFmtId="0" fontId="14" fillId="0" borderId="0">
      <alignment horizontal="right"/>
    </xf>
    <xf numFmtId="0" fontId="14" fillId="0" borderId="7">
      <alignment horizontal="center" vertical="center" wrapText="1"/>
    </xf>
    <xf numFmtId="0" fontId="14" fillId="0" borderId="8"/>
    <xf numFmtId="0" fontId="14" fillId="0" borderId="7">
      <alignment horizontal="center" vertical="center" shrinkToFit="1"/>
    </xf>
    <xf numFmtId="49" fontId="14" fillId="0" borderId="7">
      <alignment horizontal="left" vertical="top" wrapText="1"/>
    </xf>
    <xf numFmtId="4" fontId="14" fillId="4" borderId="7">
      <alignment horizontal="right" vertical="top" shrinkToFit="1"/>
    </xf>
    <xf numFmtId="0" fontId="16" fillId="0" borderId="7">
      <alignment horizontal="left"/>
    </xf>
    <xf numFmtId="4" fontId="16" fillId="5" borderId="7">
      <alignment horizontal="right" vertical="top" shrinkToFit="1"/>
    </xf>
    <xf numFmtId="0" fontId="14" fillId="0" borderId="9"/>
    <xf numFmtId="0" fontId="14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6" borderId="0"/>
    <xf numFmtId="0" fontId="14" fillId="6" borderId="10"/>
    <xf numFmtId="0" fontId="14" fillId="6" borderId="9"/>
    <xf numFmtId="0" fontId="14" fillId="6" borderId="11"/>
    <xf numFmtId="0" fontId="14" fillId="6" borderId="11">
      <alignment horizontal="center"/>
    </xf>
    <xf numFmtId="0" fontId="14" fillId="6" borderId="0">
      <alignment horizontal="center"/>
    </xf>
    <xf numFmtId="4" fontId="14" fillId="0" borderId="7">
      <alignment horizontal="right" vertical="top" shrinkToFit="1"/>
    </xf>
    <xf numFmtId="49" fontId="16" fillId="0" borderId="7">
      <alignment horizontal="left" vertical="top" wrapText="1"/>
    </xf>
    <xf numFmtId="0" fontId="14" fillId="6" borderId="0">
      <alignment horizontal="left"/>
    </xf>
    <xf numFmtId="4" fontId="14" fillId="0" borderId="8">
      <alignment horizontal="right" shrinkToFit="1"/>
    </xf>
    <xf numFmtId="4" fontId="14" fillId="0" borderId="0">
      <alignment horizontal="right" shrinkToFit="1"/>
    </xf>
    <xf numFmtId="0" fontId="14" fillId="6" borderId="9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0" fillId="3" borderId="4" xfId="1" applyNumberFormat="1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1">
    <cellStyle name="br" xfId="20"/>
    <cellStyle name="br 2" xfId="38"/>
    <cellStyle name="col" xfId="19"/>
    <cellStyle name="col 2" xfId="37"/>
    <cellStyle name="style0" xfId="21"/>
    <cellStyle name="style0 2" xfId="39"/>
    <cellStyle name="td" xfId="22"/>
    <cellStyle name="td 2" xfId="40"/>
    <cellStyle name="tr" xfId="18"/>
    <cellStyle name="tr 2" xfId="36"/>
    <cellStyle name="xl21" xfId="23"/>
    <cellStyle name="xl22" xfId="3"/>
    <cellStyle name="xl23" xfId="4"/>
    <cellStyle name="xl24" xfId="5"/>
    <cellStyle name="xl25" xfId="1"/>
    <cellStyle name="xl25 2" xfId="6"/>
    <cellStyle name="xl26" xfId="7"/>
    <cellStyle name="xl27" xfId="8"/>
    <cellStyle name="xl28" xfId="24"/>
    <cellStyle name="xl29" xfId="9"/>
    <cellStyle name="xl30" xfId="10"/>
    <cellStyle name="xl31" xfId="11"/>
    <cellStyle name="xl32" xfId="25"/>
    <cellStyle name="xl33" xfId="14"/>
    <cellStyle name="xl34" xfId="15"/>
    <cellStyle name="xl35" xfId="26"/>
    <cellStyle name="xl36" xfId="16"/>
    <cellStyle name="xl37" xfId="17"/>
    <cellStyle name="xl38" xfId="12"/>
    <cellStyle name="xl39" xfId="13"/>
    <cellStyle name="xl40" xfId="27"/>
    <cellStyle name="xl41" xfId="28"/>
    <cellStyle name="xl42" xfId="29"/>
    <cellStyle name="xl43" xfId="30"/>
    <cellStyle name="xl44" xfId="31"/>
    <cellStyle name="xl45" xfId="32"/>
    <cellStyle name="xl46" xfId="33"/>
    <cellStyle name="xl47" xfId="34"/>
    <cellStyle name="Обычный" xfId="0" builtinId="0"/>
    <cellStyle name="Обычный 2" xfId="35"/>
    <cellStyle name="Обычный 3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zoomScale="120" zoomScaleSheetLayoutView="120" workbookViewId="0">
      <selection activeCell="E18" sqref="E18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6.5" customHeight="1">
      <c r="D1" s="15" t="s">
        <v>35</v>
      </c>
      <c r="E1" s="15"/>
      <c r="F1" s="15"/>
      <c r="G1" s="15"/>
      <c r="H1" s="4"/>
      <c r="I1" s="4"/>
    </row>
    <row r="3" spans="1:9" ht="54" customHeight="1">
      <c r="A3" s="18" t="s">
        <v>37</v>
      </c>
      <c r="B3" s="19"/>
      <c r="C3" s="19"/>
      <c r="D3" s="19"/>
      <c r="E3" s="19"/>
      <c r="F3" s="19"/>
      <c r="G3" s="19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4</v>
      </c>
    </row>
    <row r="6" spans="1:9" ht="33.75" customHeight="1">
      <c r="A6" s="24" t="s">
        <v>0</v>
      </c>
      <c r="B6" s="16" t="s">
        <v>30</v>
      </c>
      <c r="C6" s="20" t="s">
        <v>31</v>
      </c>
      <c r="D6" s="20" t="s">
        <v>32</v>
      </c>
      <c r="E6" s="20" t="s">
        <v>29</v>
      </c>
      <c r="F6" s="22" t="s">
        <v>33</v>
      </c>
      <c r="G6" s="23"/>
    </row>
    <row r="7" spans="1:9" ht="91.5" customHeight="1">
      <c r="A7" s="24"/>
      <c r="B7" s="17"/>
      <c r="C7" s="21"/>
      <c r="D7" s="21"/>
      <c r="E7" s="21"/>
      <c r="F7" s="14" t="s">
        <v>36</v>
      </c>
      <c r="G7" s="14" t="s">
        <v>34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spans="1:9">
      <c r="A9" s="6" t="s">
        <v>5</v>
      </c>
      <c r="B9" s="10">
        <v>964.4</v>
      </c>
      <c r="C9" s="13">
        <f>B9</f>
        <v>964.4</v>
      </c>
      <c r="D9" s="10">
        <v>482.2</v>
      </c>
      <c r="E9" s="13">
        <v>482.2</v>
      </c>
      <c r="F9" s="9">
        <f t="shared" ref="F9:F21" si="0">E9/C9*100</f>
        <v>50</v>
      </c>
      <c r="G9" s="9">
        <f t="shared" ref="G9:G21" si="1">E9/D9*100</f>
        <v>100</v>
      </c>
    </row>
    <row r="10" spans="1:9">
      <c r="A10" s="6" t="s">
        <v>8</v>
      </c>
      <c r="B10" s="10">
        <v>964.4</v>
      </c>
      <c r="C10" s="13">
        <f t="shared" ref="C10:C34" si="2">B10</f>
        <v>964.4</v>
      </c>
      <c r="D10" s="10">
        <v>482.2</v>
      </c>
      <c r="E10" s="13">
        <v>451.2</v>
      </c>
      <c r="F10" s="9">
        <f t="shared" si="0"/>
        <v>46.785566155122353</v>
      </c>
      <c r="G10" s="9">
        <f t="shared" si="1"/>
        <v>93.571132310244707</v>
      </c>
    </row>
    <row r="11" spans="1:9">
      <c r="A11" s="6" t="s">
        <v>9</v>
      </c>
      <c r="B11" s="10">
        <v>964.4</v>
      </c>
      <c r="C11" s="13">
        <f t="shared" si="2"/>
        <v>964.4</v>
      </c>
      <c r="D11" s="10">
        <v>482.2</v>
      </c>
      <c r="E11" s="13">
        <v>416.5</v>
      </c>
      <c r="F11" s="9">
        <f t="shared" si="0"/>
        <v>43.187474077146412</v>
      </c>
      <c r="G11" s="9">
        <f t="shared" si="1"/>
        <v>86.374948154292824</v>
      </c>
    </row>
    <row r="12" spans="1:9">
      <c r="A12" s="6" t="s">
        <v>6</v>
      </c>
      <c r="B12" s="10">
        <v>964.4</v>
      </c>
      <c r="C12" s="13">
        <f t="shared" si="2"/>
        <v>964.4</v>
      </c>
      <c r="D12" s="10">
        <v>482.2</v>
      </c>
      <c r="E12" s="13">
        <v>455.6</v>
      </c>
      <c r="F12" s="9">
        <f>E12/C12*100</f>
        <v>47.241808378266285</v>
      </c>
      <c r="G12" s="9">
        <f t="shared" si="1"/>
        <v>94.48361675653257</v>
      </c>
    </row>
    <row r="13" spans="1:9">
      <c r="A13" s="6" t="s">
        <v>7</v>
      </c>
      <c r="B13" s="10">
        <v>964.4</v>
      </c>
      <c r="C13" s="13">
        <f t="shared" si="2"/>
        <v>964.4</v>
      </c>
      <c r="D13" s="10">
        <v>482.2</v>
      </c>
      <c r="E13" s="13">
        <v>445.3</v>
      </c>
      <c r="F13" s="9">
        <f t="shared" si="0"/>
        <v>46.173786810452093</v>
      </c>
      <c r="G13" s="9">
        <f t="shared" si="1"/>
        <v>92.347573620904186</v>
      </c>
    </row>
    <row r="14" spans="1:9">
      <c r="A14" s="6" t="s">
        <v>19</v>
      </c>
      <c r="B14" s="10">
        <v>964.4</v>
      </c>
      <c r="C14" s="13">
        <f t="shared" si="2"/>
        <v>964.4</v>
      </c>
      <c r="D14" s="10">
        <v>482.2</v>
      </c>
      <c r="E14" s="13">
        <v>462.4</v>
      </c>
      <c r="F14" s="9">
        <f t="shared" si="0"/>
        <v>47.946909995852344</v>
      </c>
      <c r="G14" s="9">
        <f t="shared" si="1"/>
        <v>95.893819991704689</v>
      </c>
    </row>
    <row r="15" spans="1:9">
      <c r="A15" s="6" t="s">
        <v>20</v>
      </c>
      <c r="B15" s="10">
        <v>964.4</v>
      </c>
      <c r="C15" s="13">
        <f t="shared" si="2"/>
        <v>964.4</v>
      </c>
      <c r="D15" s="10">
        <v>482.2</v>
      </c>
      <c r="E15" s="13">
        <v>429.9</v>
      </c>
      <c r="F15" s="9">
        <f t="shared" si="0"/>
        <v>44.576939029448361</v>
      </c>
      <c r="G15" s="9">
        <f t="shared" si="1"/>
        <v>89.153878058896723</v>
      </c>
    </row>
    <row r="16" spans="1:9">
      <c r="A16" s="6" t="s">
        <v>10</v>
      </c>
      <c r="B16" s="10">
        <v>964.4</v>
      </c>
      <c r="C16" s="13">
        <f t="shared" si="2"/>
        <v>964.4</v>
      </c>
      <c r="D16" s="10">
        <v>482.2</v>
      </c>
      <c r="E16" s="13">
        <v>473.7</v>
      </c>
      <c r="F16" s="9">
        <f t="shared" si="0"/>
        <v>49.11862297801742</v>
      </c>
      <c r="G16" s="9">
        <f t="shared" si="1"/>
        <v>98.23724595603484</v>
      </c>
    </row>
    <row r="17" spans="1:7">
      <c r="A17" s="6" t="s">
        <v>21</v>
      </c>
      <c r="B17" s="10">
        <v>964.4</v>
      </c>
      <c r="C17" s="13">
        <f t="shared" si="2"/>
        <v>964.4</v>
      </c>
      <c r="D17" s="10">
        <v>482.2</v>
      </c>
      <c r="E17" s="13">
        <v>410.5</v>
      </c>
      <c r="F17" s="9">
        <f>E17/C17*100</f>
        <v>42.565325591041066</v>
      </c>
      <c r="G17" s="9">
        <f t="shared" si="1"/>
        <v>85.130651182082133</v>
      </c>
    </row>
    <row r="18" spans="1:7">
      <c r="A18" s="6" t="s">
        <v>11</v>
      </c>
      <c r="B18" s="10">
        <v>1218.7</v>
      </c>
      <c r="C18" s="13">
        <f t="shared" si="2"/>
        <v>1218.7</v>
      </c>
      <c r="D18" s="10">
        <v>609.4</v>
      </c>
      <c r="E18" s="13">
        <v>503.3</v>
      </c>
      <c r="F18" s="9">
        <f t="shared" si="0"/>
        <v>41.298104537622052</v>
      </c>
      <c r="G18" s="9">
        <f t="shared" si="1"/>
        <v>82.589432228421401</v>
      </c>
    </row>
    <row r="19" spans="1:7">
      <c r="A19" s="6" t="s">
        <v>3</v>
      </c>
      <c r="B19" s="10">
        <v>1218.7</v>
      </c>
      <c r="C19" s="13">
        <f t="shared" si="2"/>
        <v>1218.7</v>
      </c>
      <c r="D19" s="10">
        <v>609.4</v>
      </c>
      <c r="E19" s="13">
        <v>543.1</v>
      </c>
      <c r="F19" s="9">
        <f t="shared" si="0"/>
        <v>44.563879543776153</v>
      </c>
      <c r="G19" s="9">
        <f t="shared" si="1"/>
        <v>89.120446340662951</v>
      </c>
    </row>
    <row r="20" spans="1:7">
      <c r="A20" s="6" t="s">
        <v>12</v>
      </c>
      <c r="B20" s="10">
        <v>964.4</v>
      </c>
      <c r="C20" s="13">
        <f t="shared" si="2"/>
        <v>964.4</v>
      </c>
      <c r="D20" s="10">
        <v>482.2</v>
      </c>
      <c r="E20" s="13">
        <v>471.8</v>
      </c>
      <c r="F20" s="9">
        <f t="shared" si="0"/>
        <v>48.92160929075073</v>
      </c>
      <c r="G20" s="9">
        <f t="shared" si="1"/>
        <v>97.843218581501461</v>
      </c>
    </row>
    <row r="21" spans="1:7">
      <c r="A21" s="6" t="s">
        <v>13</v>
      </c>
      <c r="B21" s="10">
        <v>964.4</v>
      </c>
      <c r="C21" s="13">
        <f t="shared" si="2"/>
        <v>964.4</v>
      </c>
      <c r="D21" s="10">
        <v>482.2</v>
      </c>
      <c r="E21" s="13">
        <v>476.6</v>
      </c>
      <c r="F21" s="9">
        <f t="shared" si="0"/>
        <v>49.419328079635008</v>
      </c>
      <c r="G21" s="9">
        <f t="shared" si="1"/>
        <v>98.838656159270016</v>
      </c>
    </row>
    <row r="22" spans="1:7">
      <c r="A22" s="6" t="s">
        <v>1</v>
      </c>
      <c r="B22" s="10">
        <v>1218.7</v>
      </c>
      <c r="C22" s="13">
        <f t="shared" si="2"/>
        <v>1218.7</v>
      </c>
      <c r="D22" s="10">
        <v>609.4</v>
      </c>
      <c r="E22" s="13">
        <v>609.20000000000005</v>
      </c>
      <c r="F22" s="9">
        <f>E22/C22*100</f>
        <v>49.987691802740628</v>
      </c>
      <c r="G22" s="9">
        <f>E22/D22*100</f>
        <v>99.967180833606832</v>
      </c>
    </row>
    <row r="23" spans="1:7">
      <c r="A23" s="6" t="s">
        <v>14</v>
      </c>
      <c r="B23" s="10">
        <v>964.4</v>
      </c>
      <c r="C23" s="13">
        <f t="shared" si="2"/>
        <v>964.4</v>
      </c>
      <c r="D23" s="10">
        <v>482.2</v>
      </c>
      <c r="E23" s="13">
        <v>418.5</v>
      </c>
      <c r="F23" s="10">
        <f t="shared" ref="F23:F30" si="3">E23/C23*100</f>
        <v>43.394856905848194</v>
      </c>
      <c r="G23" s="10">
        <f t="shared" ref="G23:G35" si="4">E23/D23*100</f>
        <v>86.789713811696387</v>
      </c>
    </row>
    <row r="24" spans="1:7">
      <c r="A24" s="6" t="s">
        <v>2</v>
      </c>
      <c r="B24" s="10">
        <v>964.4</v>
      </c>
      <c r="C24" s="13">
        <f t="shared" si="2"/>
        <v>964.4</v>
      </c>
      <c r="D24" s="10">
        <v>482.2</v>
      </c>
      <c r="E24" s="13">
        <v>466.3</v>
      </c>
      <c r="F24" s="10">
        <f t="shared" si="3"/>
        <v>48.351306511820823</v>
      </c>
      <c r="G24" s="10">
        <f t="shared" si="4"/>
        <v>96.702613023641646</v>
      </c>
    </row>
    <row r="25" spans="1:7">
      <c r="A25" s="6" t="s">
        <v>15</v>
      </c>
      <c r="B25" s="10">
        <v>964.4</v>
      </c>
      <c r="C25" s="13">
        <f t="shared" si="2"/>
        <v>964.4</v>
      </c>
      <c r="D25" s="10">
        <v>482.2</v>
      </c>
      <c r="E25" s="13">
        <v>462.5</v>
      </c>
      <c r="F25" s="9">
        <f t="shared" si="3"/>
        <v>47.957279137287436</v>
      </c>
      <c r="G25" s="9">
        <f t="shared" si="4"/>
        <v>95.914558274574873</v>
      </c>
    </row>
    <row r="26" spans="1:7">
      <c r="A26" s="6" t="s">
        <v>16</v>
      </c>
      <c r="B26" s="10">
        <v>964.4</v>
      </c>
      <c r="C26" s="13">
        <f t="shared" si="2"/>
        <v>964.4</v>
      </c>
      <c r="D26" s="10">
        <v>482.2</v>
      </c>
      <c r="E26" s="13">
        <v>482.2</v>
      </c>
      <c r="F26" s="10">
        <f t="shared" si="3"/>
        <v>50</v>
      </c>
      <c r="G26" s="10">
        <f t="shared" si="4"/>
        <v>100</v>
      </c>
    </row>
    <row r="27" spans="1:7">
      <c r="A27" s="6" t="s">
        <v>17</v>
      </c>
      <c r="B27" s="10">
        <v>964.4</v>
      </c>
      <c r="C27" s="13">
        <f t="shared" si="2"/>
        <v>964.4</v>
      </c>
      <c r="D27" s="10">
        <v>482.2</v>
      </c>
      <c r="E27" s="13">
        <v>360.9</v>
      </c>
      <c r="F27" s="8">
        <f t="shared" si="3"/>
        <v>37.422231439236832</v>
      </c>
      <c r="G27" s="8">
        <f t="shared" si="4"/>
        <v>74.844462878473664</v>
      </c>
    </row>
    <row r="28" spans="1:7">
      <c r="A28" s="6" t="s">
        <v>22</v>
      </c>
      <c r="B28" s="10">
        <v>7233</v>
      </c>
      <c r="C28" s="13">
        <f t="shared" si="2"/>
        <v>7233</v>
      </c>
      <c r="D28" s="10">
        <v>3616.6</v>
      </c>
      <c r="E28" s="13">
        <v>3267.7</v>
      </c>
      <c r="F28" s="10">
        <f t="shared" si="3"/>
        <v>45.177657956587858</v>
      </c>
      <c r="G28" s="10">
        <f t="shared" si="4"/>
        <v>90.352817563457393</v>
      </c>
    </row>
    <row r="29" spans="1:7">
      <c r="A29" s="6" t="s">
        <v>23</v>
      </c>
      <c r="B29" s="10">
        <v>3655.9</v>
      </c>
      <c r="C29" s="13">
        <f t="shared" si="2"/>
        <v>3655.9</v>
      </c>
      <c r="D29" s="10">
        <v>1828</v>
      </c>
      <c r="E29" s="13">
        <v>1589.7</v>
      </c>
      <c r="F29" s="10">
        <f t="shared" si="3"/>
        <v>43.483136847287945</v>
      </c>
      <c r="G29" s="10">
        <f t="shared" si="4"/>
        <v>86.963894967177254</v>
      </c>
    </row>
    <row r="30" spans="1:7">
      <c r="A30" s="6" t="s">
        <v>24</v>
      </c>
      <c r="B30" s="10">
        <v>1446.7</v>
      </c>
      <c r="C30" s="13">
        <f t="shared" si="2"/>
        <v>1446.7</v>
      </c>
      <c r="D30" s="10">
        <v>723.4</v>
      </c>
      <c r="E30" s="13">
        <v>723.4</v>
      </c>
      <c r="F30" s="10">
        <f t="shared" si="3"/>
        <v>50.003456141563554</v>
      </c>
      <c r="G30" s="10">
        <f t="shared" si="4"/>
        <v>100</v>
      </c>
    </row>
    <row r="31" spans="1:7">
      <c r="A31" s="6" t="s">
        <v>25</v>
      </c>
      <c r="B31" s="10">
        <v>964.4</v>
      </c>
      <c r="C31" s="13">
        <f t="shared" si="2"/>
        <v>964.4</v>
      </c>
      <c r="D31" s="10">
        <v>482.2</v>
      </c>
      <c r="E31" s="13">
        <v>477.1</v>
      </c>
      <c r="F31" s="10">
        <f t="shared" ref="F31:F34" si="5">E31/C31*100</f>
        <v>49.471173786810461</v>
      </c>
      <c r="G31" s="10">
        <f t="shared" ref="G31:G34" si="6">E31/D31*100</f>
        <v>98.942347573620921</v>
      </c>
    </row>
    <row r="32" spans="1:7">
      <c r="A32" s="6" t="s">
        <v>26</v>
      </c>
      <c r="B32" s="10">
        <v>964.4</v>
      </c>
      <c r="C32" s="13">
        <f t="shared" si="2"/>
        <v>964.4</v>
      </c>
      <c r="D32" s="10">
        <v>482.2</v>
      </c>
      <c r="E32" s="13">
        <v>438.7</v>
      </c>
      <c r="F32" s="10">
        <f t="shared" si="5"/>
        <v>45.48942347573621</v>
      </c>
      <c r="G32" s="10">
        <f t="shared" si="6"/>
        <v>90.97884695147242</v>
      </c>
    </row>
    <row r="33" spans="1:7">
      <c r="A33" s="6" t="s">
        <v>27</v>
      </c>
      <c r="B33" s="10">
        <v>964.4</v>
      </c>
      <c r="C33" s="13">
        <f t="shared" si="2"/>
        <v>964.4</v>
      </c>
      <c r="D33" s="10">
        <v>482.2</v>
      </c>
      <c r="E33" s="13">
        <v>432.2</v>
      </c>
      <c r="F33" s="10">
        <f t="shared" si="5"/>
        <v>44.815429282455412</v>
      </c>
      <c r="G33" s="10">
        <f t="shared" si="6"/>
        <v>89.630858564910824</v>
      </c>
    </row>
    <row r="34" spans="1:7">
      <c r="A34" s="6" t="s">
        <v>28</v>
      </c>
      <c r="B34" s="10">
        <v>406.4</v>
      </c>
      <c r="C34" s="13">
        <f t="shared" si="2"/>
        <v>406.4</v>
      </c>
      <c r="D34" s="10">
        <v>203.2</v>
      </c>
      <c r="E34" s="13">
        <v>197.1</v>
      </c>
      <c r="F34" s="10">
        <f t="shared" si="5"/>
        <v>48.499015748031496</v>
      </c>
      <c r="G34" s="10">
        <f t="shared" si="6"/>
        <v>96.998031496062993</v>
      </c>
    </row>
    <row r="35" spans="1:7">
      <c r="A35" s="7" t="s">
        <v>18</v>
      </c>
      <c r="B35" s="11">
        <f>SUM(B9:B34)</f>
        <v>34721.700000000012</v>
      </c>
      <c r="C35" s="11">
        <f t="shared" ref="C35:E35" si="7">SUM(C9:C34)</f>
        <v>34721.700000000012</v>
      </c>
      <c r="D35" s="11">
        <f t="shared" si="7"/>
        <v>17361.2</v>
      </c>
      <c r="E35" s="11">
        <f t="shared" si="7"/>
        <v>15947.600000000004</v>
      </c>
      <c r="F35" s="11">
        <f>E35/C35*100</f>
        <v>45.929778783872905</v>
      </c>
      <c r="G35" s="11">
        <f t="shared" si="4"/>
        <v>91.857705688546901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2017-07-25T11:05:36Z</cp:lastPrinted>
  <dcterms:created xsi:type="dcterms:W3CDTF">2016-04-12T05:33:06Z</dcterms:created>
  <dcterms:modified xsi:type="dcterms:W3CDTF">2017-07-25T11:05:38Z</dcterms:modified>
</cp:coreProperties>
</file>