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80" windowWidth="9720" windowHeight="7260"/>
  </bookViews>
  <sheets>
    <sheet name="Лист1" sheetId="9" r:id="rId1"/>
  </sheets>
  <definedNames>
    <definedName name="_xlnm.Print_Titles" localSheetId="0">Лист1!$14:$16</definedName>
    <definedName name="_xlnm.Print_Area" localSheetId="0">Лист1!$A$1:$M$42</definedName>
  </definedNames>
  <calcPr calcId="125725"/>
</workbook>
</file>

<file path=xl/calcChain.xml><?xml version="1.0" encoding="utf-8"?>
<calcChain xmlns="http://schemas.openxmlformats.org/spreadsheetml/2006/main">
  <c r="F20" i="9"/>
  <c r="H41"/>
  <c r="L41" s="1"/>
  <c r="L40" s="1"/>
  <c r="G41"/>
  <c r="K41" s="1"/>
  <c r="K40" s="1"/>
  <c r="F40"/>
  <c r="F39" s="1"/>
  <c r="F38" s="1"/>
  <c r="F37" s="1"/>
  <c r="E40"/>
  <c r="E39" s="1"/>
  <c r="E38" s="1"/>
  <c r="E37" s="1"/>
  <c r="D40"/>
  <c r="C40"/>
  <c r="C39" s="1"/>
  <c r="J38"/>
  <c r="I38"/>
  <c r="J40"/>
  <c r="I40"/>
  <c r="J37"/>
  <c r="I37"/>
  <c r="C35"/>
  <c r="D35"/>
  <c r="E35"/>
  <c r="F35"/>
  <c r="G36"/>
  <c r="H36"/>
  <c r="H35" l="1"/>
  <c r="G40"/>
  <c r="G35"/>
  <c r="H40"/>
  <c r="G39"/>
  <c r="K39" s="1"/>
  <c r="C38"/>
  <c r="D39"/>
  <c r="K37" l="1"/>
  <c r="K38"/>
  <c r="C37"/>
  <c r="G37" s="1"/>
  <c r="G38"/>
  <c r="D38"/>
  <c r="D37" s="1"/>
  <c r="H39"/>
  <c r="L39" s="1"/>
  <c r="H37" l="1"/>
  <c r="H38"/>
  <c r="L37"/>
  <c r="L38"/>
  <c r="H32" l="1"/>
  <c r="L32" s="1"/>
  <c r="L31" s="1"/>
  <c r="L30" s="1"/>
  <c r="L29" s="1"/>
  <c r="G32"/>
  <c r="H27"/>
  <c r="L27" s="1"/>
  <c r="L26" s="1"/>
  <c r="G27"/>
  <c r="K27" s="1"/>
  <c r="K26" s="1"/>
  <c r="H25"/>
  <c r="G25"/>
  <c r="H21"/>
  <c r="L21" s="1"/>
  <c r="L20" s="1"/>
  <c r="G21"/>
  <c r="K21" s="1"/>
  <c r="K20" s="1"/>
  <c r="F34"/>
  <c r="F33" s="1"/>
  <c r="E34"/>
  <c r="E33" s="1"/>
  <c r="F31"/>
  <c r="F30" s="1"/>
  <c r="F29" s="1"/>
  <c r="E31"/>
  <c r="E30" s="1"/>
  <c r="E29" s="1"/>
  <c r="F26"/>
  <c r="E26"/>
  <c r="F24"/>
  <c r="E24"/>
  <c r="E20"/>
  <c r="F18"/>
  <c r="E18"/>
  <c r="D34"/>
  <c r="D33" s="1"/>
  <c r="C34"/>
  <c r="C33" s="1"/>
  <c r="D31"/>
  <c r="D30" s="1"/>
  <c r="D29" s="1"/>
  <c r="C31"/>
  <c r="C30" s="1"/>
  <c r="C29" s="1"/>
  <c r="D26"/>
  <c r="C26"/>
  <c r="D24"/>
  <c r="C24"/>
  <c r="D20"/>
  <c r="C20"/>
  <c r="D18"/>
  <c r="G19"/>
  <c r="I31"/>
  <c r="I30" s="1"/>
  <c r="I29" s="1"/>
  <c r="I24"/>
  <c r="J24"/>
  <c r="K24"/>
  <c r="L24"/>
  <c r="I26"/>
  <c r="J26"/>
  <c r="I20"/>
  <c r="J20"/>
  <c r="I18"/>
  <c r="J18"/>
  <c r="G20" l="1"/>
  <c r="D22"/>
  <c r="H18"/>
  <c r="C18"/>
  <c r="C17" s="1"/>
  <c r="C28"/>
  <c r="H29"/>
  <c r="C22"/>
  <c r="G29"/>
  <c r="D28"/>
  <c r="H20"/>
  <c r="H26"/>
  <c r="F28"/>
  <c r="H19"/>
  <c r="G26"/>
  <c r="H24"/>
  <c r="G33"/>
  <c r="H34"/>
  <c r="H33"/>
  <c r="G34"/>
  <c r="H30"/>
  <c r="H31"/>
  <c r="G31"/>
  <c r="G30"/>
  <c r="E22"/>
  <c r="G24"/>
  <c r="F23"/>
  <c r="F22"/>
  <c r="F17"/>
  <c r="E28"/>
  <c r="E23"/>
  <c r="E17"/>
  <c r="E42" s="1"/>
  <c r="C23"/>
  <c r="D17"/>
  <c r="D23"/>
  <c r="K19"/>
  <c r="K18" s="1"/>
  <c r="K17" s="1"/>
  <c r="J17"/>
  <c r="J22"/>
  <c r="J23"/>
  <c r="L23"/>
  <c r="L22"/>
  <c r="I23"/>
  <c r="I35"/>
  <c r="I34" s="1"/>
  <c r="I33" s="1"/>
  <c r="I28" s="1"/>
  <c r="I17"/>
  <c r="J35"/>
  <c r="J34" s="1"/>
  <c r="J33" s="1"/>
  <c r="L36"/>
  <c r="L35" s="1"/>
  <c r="L34" s="1"/>
  <c r="L33" s="1"/>
  <c r="L28" s="1"/>
  <c r="K22"/>
  <c r="K23"/>
  <c r="J31"/>
  <c r="J30" s="1"/>
  <c r="J29" s="1"/>
  <c r="I22"/>
  <c r="H28" l="1"/>
  <c r="L19"/>
  <c r="L18" s="1"/>
  <c r="L17" s="1"/>
  <c r="L42" s="1"/>
  <c r="D42"/>
  <c r="F42"/>
  <c r="C42"/>
  <c r="H22"/>
  <c r="G28"/>
  <c r="G18"/>
  <c r="H17"/>
  <c r="G22"/>
  <c r="G23"/>
  <c r="H23"/>
  <c r="G17"/>
  <c r="I42"/>
  <c r="J28"/>
  <c r="J42" s="1"/>
  <c r="K36"/>
  <c r="K35" s="1"/>
  <c r="K34" s="1"/>
  <c r="K33" s="1"/>
  <c r="K32"/>
  <c r="K31" s="1"/>
  <c r="K30" s="1"/>
  <c r="K29" s="1"/>
  <c r="G42" l="1"/>
  <c r="H42"/>
  <c r="K28"/>
  <c r="K42" s="1"/>
</calcChain>
</file>

<file path=xl/sharedStrings.xml><?xml version="1.0" encoding="utf-8"?>
<sst xmlns="http://schemas.openxmlformats.org/spreadsheetml/2006/main" count="76" uniqueCount="67">
  <si>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</si>
  <si>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</si>
  <si>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</si>
  <si>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</si>
  <si>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</si>
  <si>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</si>
  <si>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</si>
  <si>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</si>
  <si>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</si>
  <si>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</si>
  <si>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</si>
  <si>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</si>
  <si>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</si>
  <si>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</si>
  <si>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</si>
  <si>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</si>
  <si>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</si>
  <si>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</si>
  <si>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</si>
  <si>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</si>
  <si>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</si>
  <si>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</si>
  <si>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</si>
  <si>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</si>
  <si>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</si>
  <si>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</si>
  <si>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</si>
  <si>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Получение кредитов от других бюджетов бюджетной системы Российской Федерации  бюджетом субъекта Российской Федерации в валюте Российской Федерации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</si>
  <si>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</si>
  <si>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</si>
  <si>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</si>
  <si>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</si>
  <si>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000 01 03 01 00 00 0000 800</t>
  </si>
  <si>
    <t>000 01 03 01 00 02 0000 810</t>
  </si>
  <si>
    <t>000 01 03 01 00 00 0000 700</t>
  </si>
  <si>
    <t>000 01 03 01 00 02 0000 710</t>
  </si>
  <si>
    <t>2016 год</t>
  </si>
  <si>
    <t>Код бюджетной классификации 
Российской Федерации</t>
  </si>
  <si>
    <t>Сумма, тыс. рублей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</si>
  <si>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</si>
  <si>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</si>
  <si>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</si>
  <si>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</si>
  <si>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</si>
  <si>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</si>
  <si>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2017 год</t>
  </si>
  <si>
    <t>Предлагаемые изменения</t>
  </si>
  <si>
    <t>2019 год</t>
  </si>
  <si>
    <t>2018 год</t>
  </si>
  <si>
    <t>Утверждено</t>
  </si>
  <si>
    <t>Иные источники внутреннего финансирования дефицитов бюджетов</t>
  </si>
  <si>
    <t>000 01 06 00 00 00 0000 000</t>
  </si>
  <si>
    <t xml:space="preserve">Исполнение государственных и муниципальных гарантий </t>
  </si>
  <si>
    <t>000 01 06 04 00 00 0000 000</t>
  </si>
  <si>
    <t>Исполнение государственных и муниципальных гарантий в валюте Российской Федерации</t>
  </si>
  <si>
    <t>000 01 06 04 01 00 0000 000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</si>
  <si>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</si>
  <si>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000 01 06 04 01 00 0000 800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</si>
  <si>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</si>
  <si>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000 01 06 04 01 02 0000 810</t>
  </si>
  <si>
    <t xml:space="preserve">                           к областному закону</t>
  </si>
  <si>
    <t xml:space="preserve">                           от 23 декабря 2016 г.</t>
  </si>
  <si>
    <t xml:space="preserve">                           № 503-31-ОЗ</t>
  </si>
  <si>
    <t>Источники финансирования дефицита областного бюджета на плановый период 2018 года и направления профицита областного бюджета на плановый период 2019 года</t>
  </si>
  <si>
    <t xml:space="preserve">                           "Приложение № 9</t>
  </si>
  <si>
    <t>"</t>
  </si>
  <si>
    <t xml:space="preserve">                           Приложение № 2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</si>
</sst>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_ ;\-#,##0.0\ 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10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1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164" fontId="11" fillId="0" borderId="10" xfId="0" applyNumberFormat="1" applyFont="1" applyFill="1" applyBorder="1" applyAlignment="1">
      <alignment vertical="center"/>
    </xf>
    <xf numFmtId="164" fontId="11" fillId="0" borderId="11" xfId="0" applyNumberFormat="1" applyFont="1" applyFill="1" applyBorder="1" applyAlignment="1">
      <alignment vertical="center"/>
    </xf>
    <xf numFmtId="164" fontId="11" fillId="0" borderId="12" xfId="0" applyNumberFormat="1" applyFont="1" applyFill="1" applyBorder="1" applyAlignment="1">
      <alignment vertical="center"/>
    </xf>
    <xf numFmtId="164" fontId="11" fillId="0" borderId="13" xfId="0" applyNumberFormat="1" applyFont="1" applyFill="1" applyBorder="1" applyAlignment="1">
      <alignment vertical="center"/>
    </xf>
    <xf numFmtId="0" fontId="0" fillId="0" borderId="0" xfId="0" applyFill="1" applyAlignment="1"/>
    <xf numFmtId="0" fontId="11" fillId="0" borderId="0" xfId="0" applyFont="1" applyFill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164" fontId="11" fillId="0" borderId="5" xfId="0" applyNumberFormat="1" applyFont="1" applyFill="1" applyBorder="1" applyAlignment="1">
      <alignment vertical="center"/>
    </xf>
    <xf numFmtId="2" fontId="7" fillId="0" borderId="2" xfId="1" applyNumberFormat="1" applyFont="1" applyFill="1" applyBorder="1" applyAlignment="1">
      <alignment horizontal="center" vertical="center" wrapText="1"/>
    </xf>
    <xf numFmtId="2" fontId="7" fillId="0" borderId="3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right"/>
    </xf>
    <xf numFmtId="165" fontId="8" fillId="0" borderId="3" xfId="0" applyNumberFormat="1" applyFont="1" applyFill="1" applyBorder="1" applyAlignment="1">
      <alignment horizontal="right" vertical="center"/>
    </xf>
    <xf numFmtId="0" fontId="11" fillId="0" borderId="0" xfId="0" applyFont="1" applyAlignment="1"/>
    <xf numFmtId="0" fontId="11" fillId="0" borderId="0" xfId="0" applyFont="1" applyFill="1"/>
    <xf numFmtId="0" fontId="6" fillId="0" borderId="14" xfId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165" fontId="8" fillId="0" borderId="2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view="pageBreakPreview" zoomScale="115" zoomScaleNormal="100" zoomScaleSheetLayoutView="115" workbookViewId="0">
      <selection activeCell="B13" sqref="B13"/>
    </sheetView>
  </sheetViews>
  <sheetFormatPr defaultColWidth="9.140625" defaultRowHeight="12.75"/>
  <cols>
    <col min="1" max="1" width="41.140625" style="2" customWidth="1"/>
    <col min="2" max="2" width="24.28515625" style="2" customWidth="1"/>
    <col min="3" max="3" width="16.140625" style="2" hidden="1" customWidth="1"/>
    <col min="4" max="4" width="16.28515625" style="2" hidden="1" customWidth="1"/>
    <col min="5" max="5" width="15.42578125" style="2" hidden="1" customWidth="1"/>
    <col min="6" max="6" width="14.7109375" style="2" hidden="1" customWidth="1"/>
    <col min="7" max="7" width="15.7109375" style="2" customWidth="1"/>
    <col min="8" max="8" width="15.42578125" style="2" customWidth="1"/>
    <col min="9" max="12" width="14.7109375" style="2" hidden="1" customWidth="1"/>
    <col min="13" max="13" width="1.140625" style="2" customWidth="1"/>
    <col min="14" max="14" width="14.7109375" style="2" bestFit="1" customWidth="1"/>
    <col min="15" max="16384" width="9.140625" style="2"/>
  </cols>
  <sheetData>
    <row r="1" spans="1:12">
      <c r="G1" s="31" t="s">
        <v>66</v>
      </c>
    </row>
    <row r="2" spans="1:12">
      <c r="G2" s="31" t="s">
        <v>60</v>
      </c>
    </row>
    <row r="7" spans="1:12">
      <c r="G7" s="31" t="s">
        <v>64</v>
      </c>
      <c r="H7" s="30"/>
      <c r="K7" s="31"/>
    </row>
    <row r="8" spans="1:12">
      <c r="G8" s="31" t="s">
        <v>60</v>
      </c>
      <c r="H8" s="30"/>
      <c r="K8" s="25"/>
    </row>
    <row r="9" spans="1:12">
      <c r="G9" s="42" t="s">
        <v>61</v>
      </c>
      <c r="H9" s="30"/>
      <c r="K9" s="25"/>
    </row>
    <row r="10" spans="1:12">
      <c r="G10" s="42" t="s">
        <v>62</v>
      </c>
      <c r="H10" s="30"/>
      <c r="K10" s="25"/>
    </row>
    <row r="11" spans="1:12">
      <c r="G11" s="42"/>
      <c r="H11" s="30"/>
      <c r="K11" s="25"/>
    </row>
    <row r="12" spans="1:12" ht="32.25" customHeight="1">
      <c r="A12" s="46" t="s">
        <v>63</v>
      </c>
      <c r="B12" s="46"/>
      <c r="C12" s="46"/>
      <c r="D12" s="46"/>
      <c r="E12" s="46"/>
      <c r="F12" s="46"/>
      <c r="G12" s="46"/>
      <c r="H12" s="46"/>
      <c r="I12" s="47"/>
      <c r="J12" s="47"/>
      <c r="K12" s="47"/>
      <c r="L12" s="47"/>
    </row>
    <row r="13" spans="1:12" ht="15.75" customHeight="1">
      <c r="A13" s="3"/>
      <c r="B13" s="3"/>
      <c r="C13" s="3"/>
      <c r="D13" s="3"/>
      <c r="E13" s="3"/>
      <c r="F13" s="3"/>
      <c r="G13" s="12"/>
      <c r="H13" s="40"/>
      <c r="I13" s="12"/>
      <c r="J13" s="12"/>
      <c r="K13" s="12"/>
      <c r="L13" s="12"/>
    </row>
    <row r="14" spans="1:12" ht="27.75" customHeight="1">
      <c r="A14" s="48" t="s">
        <v>0</v>
      </c>
      <c r="B14" s="48" t="s">
        <v>37</v>
      </c>
      <c r="C14" s="44" t="s">
        <v>49</v>
      </c>
      <c r="D14" s="45"/>
      <c r="E14" s="44" t="s">
        <v>46</v>
      </c>
      <c r="F14" s="45"/>
      <c r="G14" s="44" t="s">
        <v>38</v>
      </c>
      <c r="H14" s="45"/>
      <c r="I14" s="44" t="s">
        <v>46</v>
      </c>
      <c r="J14" s="45"/>
      <c r="K14" s="44" t="s">
        <v>38</v>
      </c>
      <c r="L14" s="45"/>
    </row>
    <row r="15" spans="1:12" ht="26.25" customHeight="1">
      <c r="A15" s="49"/>
      <c r="B15" s="49"/>
      <c r="C15" s="4" t="s">
        <v>48</v>
      </c>
      <c r="D15" s="5" t="s">
        <v>47</v>
      </c>
      <c r="E15" s="4" t="s">
        <v>48</v>
      </c>
      <c r="F15" s="5" t="s">
        <v>47</v>
      </c>
      <c r="G15" s="4" t="s">
        <v>48</v>
      </c>
      <c r="H15" s="5" t="s">
        <v>47</v>
      </c>
      <c r="I15" s="4" t="s">
        <v>36</v>
      </c>
      <c r="J15" s="5" t="s">
        <v>45</v>
      </c>
      <c r="K15" s="4" t="s">
        <v>47</v>
      </c>
      <c r="L15" s="5" t="s">
        <v>45</v>
      </c>
    </row>
    <row r="16" spans="1:12">
      <c r="A16" s="13">
        <v>1</v>
      </c>
      <c r="B16" s="13">
        <v>2</v>
      </c>
      <c r="C16" s="6">
        <v>3</v>
      </c>
      <c r="D16" s="7">
        <v>4</v>
      </c>
      <c r="E16" s="34"/>
      <c r="F16" s="35"/>
      <c r="G16" s="6">
        <v>3</v>
      </c>
      <c r="H16" s="7">
        <v>4</v>
      </c>
      <c r="I16" s="6">
        <v>5</v>
      </c>
      <c r="J16" s="7">
        <v>6</v>
      </c>
      <c r="K16" s="6">
        <v>3</v>
      </c>
      <c r="L16" s="7">
        <v>4</v>
      </c>
    </row>
    <row r="17" spans="1:14" ht="30" customHeight="1">
      <c r="A17" s="14" t="s">
        <v>1</v>
      </c>
      <c r="B17" s="15" t="s">
        <v>2</v>
      </c>
      <c r="C17" s="8">
        <f>C18-C20</f>
        <v>300000</v>
      </c>
      <c r="D17" s="9">
        <f>D18-D20</f>
        <v>0</v>
      </c>
      <c r="E17" s="8">
        <f>E18-E20</f>
        <v>2030594</v>
      </c>
      <c r="F17" s="9">
        <f>F18-F20</f>
        <v>3045890</v>
      </c>
      <c r="G17" s="8">
        <f>C17+E17</f>
        <v>2330594</v>
      </c>
      <c r="H17" s="9">
        <f>D17+F17</f>
        <v>3045890</v>
      </c>
      <c r="I17" s="8">
        <f t="shared" ref="I17:L17" si="0">I18-I20</f>
        <v>0</v>
      </c>
      <c r="J17" s="9">
        <f t="shared" si="0"/>
        <v>0</v>
      </c>
      <c r="K17" s="8">
        <f t="shared" si="0"/>
        <v>2330594</v>
      </c>
      <c r="L17" s="9">
        <f t="shared" si="0"/>
        <v>3045890</v>
      </c>
    </row>
    <row r="18" spans="1:14" ht="29.45" customHeight="1">
      <c r="A18" s="16" t="s">
        <v>3</v>
      </c>
      <c r="B18" s="17" t="s">
        <v>4</v>
      </c>
      <c r="C18" s="26">
        <f>C19</f>
        <v>6300000</v>
      </c>
      <c r="D18" s="27">
        <f>D19</f>
        <v>13282724.199999999</v>
      </c>
      <c r="E18" s="26">
        <f>E19</f>
        <v>2030594</v>
      </c>
      <c r="F18" s="27">
        <f>F19</f>
        <v>3045890</v>
      </c>
      <c r="G18" s="26">
        <f>C18+E18</f>
        <v>8330594</v>
      </c>
      <c r="H18" s="27">
        <f>D18+F18</f>
        <v>16328614.199999999</v>
      </c>
      <c r="I18" s="26">
        <f t="shared" ref="I18:L18" si="1">I19</f>
        <v>0</v>
      </c>
      <c r="J18" s="27">
        <f t="shared" si="1"/>
        <v>0</v>
      </c>
      <c r="K18" s="26">
        <f t="shared" si="1"/>
        <v>8330594</v>
      </c>
      <c r="L18" s="27">
        <f t="shared" si="1"/>
        <v>16328614.199999999</v>
      </c>
    </row>
    <row r="19" spans="1:14" ht="42" customHeight="1">
      <c r="A19" s="18" t="s">
        <v>39</v>
      </c>
      <c r="B19" s="17" t="s">
        <v>5</v>
      </c>
      <c r="C19" s="26">
        <v>6300000</v>
      </c>
      <c r="D19" s="27">
        <v>13282724.199999999</v>
      </c>
      <c r="E19" s="26">
        <v>2030594</v>
      </c>
      <c r="F19" s="27">
        <v>3045890</v>
      </c>
      <c r="G19" s="26">
        <f t="shared" ref="G19:G41" si="2">C19+E19</f>
        <v>8330594</v>
      </c>
      <c r="H19" s="27">
        <f t="shared" ref="H19:H41" si="3">D19+F19</f>
        <v>16328614.199999999</v>
      </c>
      <c r="I19" s="26"/>
      <c r="J19" s="27"/>
      <c r="K19" s="26">
        <f>G19+I19</f>
        <v>8330594</v>
      </c>
      <c r="L19" s="27">
        <f>H19+J19</f>
        <v>16328614.199999999</v>
      </c>
    </row>
    <row r="20" spans="1:14" ht="44.25" customHeight="1">
      <c r="A20" s="16" t="s">
        <v>6</v>
      </c>
      <c r="B20" s="17" t="s">
        <v>7</v>
      </c>
      <c r="C20" s="26">
        <f>C21</f>
        <v>6000000</v>
      </c>
      <c r="D20" s="27">
        <f>D21</f>
        <v>13282724.199999999</v>
      </c>
      <c r="E20" s="26">
        <f>E21</f>
        <v>0</v>
      </c>
      <c r="F20" s="27">
        <f>F21</f>
        <v>0</v>
      </c>
      <c r="G20" s="26">
        <f t="shared" si="2"/>
        <v>6000000</v>
      </c>
      <c r="H20" s="27">
        <f t="shared" si="3"/>
        <v>13282724.199999999</v>
      </c>
      <c r="I20" s="26">
        <f t="shared" ref="I20:L20" si="4">I21</f>
        <v>0</v>
      </c>
      <c r="J20" s="27">
        <f t="shared" si="4"/>
        <v>0</v>
      </c>
      <c r="K20" s="26">
        <f t="shared" si="4"/>
        <v>6000000</v>
      </c>
      <c r="L20" s="27">
        <f t="shared" si="4"/>
        <v>13282724.199999999</v>
      </c>
    </row>
    <row r="21" spans="1:14" ht="40.9" customHeight="1">
      <c r="A21" s="19" t="s">
        <v>40</v>
      </c>
      <c r="B21" s="20" t="s">
        <v>8</v>
      </c>
      <c r="C21" s="26">
        <v>6000000</v>
      </c>
      <c r="D21" s="27">
        <v>13282724.199999999</v>
      </c>
      <c r="E21" s="26"/>
      <c r="F21" s="27"/>
      <c r="G21" s="28">
        <f t="shared" si="2"/>
        <v>6000000</v>
      </c>
      <c r="H21" s="29">
        <f t="shared" si="3"/>
        <v>13282724.199999999</v>
      </c>
      <c r="I21" s="26"/>
      <c r="J21" s="27">
        <v>0</v>
      </c>
      <c r="K21" s="26">
        <f>G21+I21</f>
        <v>6000000</v>
      </c>
      <c r="L21" s="27">
        <f>H21+J21</f>
        <v>13282724.199999999</v>
      </c>
    </row>
    <row r="22" spans="1:14" ht="32.25" customHeight="1">
      <c r="A22" s="14" t="s">
        <v>30</v>
      </c>
      <c r="B22" s="21" t="s">
        <v>9</v>
      </c>
      <c r="C22" s="8">
        <f>C24-C26</f>
        <v>-300000</v>
      </c>
      <c r="D22" s="9">
        <f>D24-D26</f>
        <v>0</v>
      </c>
      <c r="E22" s="8">
        <f>E24-E26</f>
        <v>-2030594</v>
      </c>
      <c r="F22" s="9">
        <f>F24-F26</f>
        <v>-3045890</v>
      </c>
      <c r="G22" s="8">
        <f t="shared" si="2"/>
        <v>-2330594</v>
      </c>
      <c r="H22" s="9">
        <f t="shared" si="3"/>
        <v>-3045890</v>
      </c>
      <c r="I22" s="8">
        <f t="shared" ref="I22:L22" si="5">I24-I26</f>
        <v>0</v>
      </c>
      <c r="J22" s="9">
        <f t="shared" si="5"/>
        <v>0</v>
      </c>
      <c r="K22" s="8">
        <f t="shared" si="5"/>
        <v>-31694426.5</v>
      </c>
      <c r="L22" s="9">
        <f t="shared" si="5"/>
        <v>-33807993.600000001</v>
      </c>
    </row>
    <row r="23" spans="1:14" ht="42.75" customHeight="1">
      <c r="A23" s="16" t="s">
        <v>29</v>
      </c>
      <c r="B23" s="17" t="s">
        <v>31</v>
      </c>
      <c r="C23" s="26">
        <f>C24-C26</f>
        <v>-300000</v>
      </c>
      <c r="D23" s="27">
        <f>D24-D26</f>
        <v>0</v>
      </c>
      <c r="E23" s="26">
        <f>E24-E26</f>
        <v>-2030594</v>
      </c>
      <c r="F23" s="27">
        <f>F24-F26</f>
        <v>-3045890</v>
      </c>
      <c r="G23" s="26">
        <f t="shared" si="2"/>
        <v>-2330594</v>
      </c>
      <c r="H23" s="27">
        <f t="shared" si="3"/>
        <v>-3045890</v>
      </c>
      <c r="I23" s="26">
        <f t="shared" ref="I23:L23" si="6">I24-I26</f>
        <v>0</v>
      </c>
      <c r="J23" s="27">
        <f t="shared" si="6"/>
        <v>0</v>
      </c>
      <c r="K23" s="26">
        <f t="shared" si="6"/>
        <v>-31694426.5</v>
      </c>
      <c r="L23" s="27">
        <f t="shared" si="6"/>
        <v>-33807993.600000001</v>
      </c>
    </row>
    <row r="24" spans="1:14" ht="38.25">
      <c r="A24" s="16" t="s">
        <v>10</v>
      </c>
      <c r="B24" s="17" t="s">
        <v>34</v>
      </c>
      <c r="C24" s="26">
        <f>C25</f>
        <v>29363832.5</v>
      </c>
      <c r="D24" s="27">
        <f>D25</f>
        <v>30762103.600000001</v>
      </c>
      <c r="E24" s="26">
        <f>E25</f>
        <v>0</v>
      </c>
      <c r="F24" s="27">
        <f>F25</f>
        <v>0</v>
      </c>
      <c r="G24" s="26">
        <f t="shared" si="2"/>
        <v>29363832.5</v>
      </c>
      <c r="H24" s="27">
        <f t="shared" si="3"/>
        <v>30762103.600000001</v>
      </c>
      <c r="I24" s="26">
        <f t="shared" ref="I24:L24" si="7">I25</f>
        <v>0</v>
      </c>
      <c r="J24" s="27">
        <f t="shared" si="7"/>
        <v>0</v>
      </c>
      <c r="K24" s="26">
        <f t="shared" si="7"/>
        <v>0</v>
      </c>
      <c r="L24" s="27">
        <f t="shared" si="7"/>
        <v>0</v>
      </c>
    </row>
    <row r="25" spans="1:14" ht="51">
      <c r="A25" s="18" t="s">
        <v>27</v>
      </c>
      <c r="B25" s="17" t="s">
        <v>35</v>
      </c>
      <c r="C25" s="26">
        <v>29363832.5</v>
      </c>
      <c r="D25" s="27">
        <v>30762103.600000001</v>
      </c>
      <c r="E25" s="26">
        <v>0</v>
      </c>
      <c r="F25" s="27">
        <v>0</v>
      </c>
      <c r="G25" s="26">
        <f t="shared" si="2"/>
        <v>29363832.5</v>
      </c>
      <c r="H25" s="27">
        <f t="shared" si="3"/>
        <v>30762103.600000001</v>
      </c>
      <c r="I25" s="26"/>
      <c r="J25" s="27"/>
      <c r="K25" s="26"/>
      <c r="L25" s="27"/>
    </row>
    <row r="26" spans="1:14" ht="51">
      <c r="A26" s="16" t="s">
        <v>11</v>
      </c>
      <c r="B26" s="17" t="s">
        <v>32</v>
      </c>
      <c r="C26" s="26">
        <f>C27</f>
        <v>29663832.5</v>
      </c>
      <c r="D26" s="27">
        <f>D27</f>
        <v>30762103.600000001</v>
      </c>
      <c r="E26" s="26">
        <f>E27</f>
        <v>2030594</v>
      </c>
      <c r="F26" s="27">
        <f>F27</f>
        <v>3045890</v>
      </c>
      <c r="G26" s="26">
        <f t="shared" si="2"/>
        <v>31694426.5</v>
      </c>
      <c r="H26" s="27">
        <f t="shared" si="3"/>
        <v>33807993.600000001</v>
      </c>
      <c r="I26" s="26">
        <f t="shared" ref="I26:L26" si="8">I27</f>
        <v>0</v>
      </c>
      <c r="J26" s="27">
        <f t="shared" si="8"/>
        <v>0</v>
      </c>
      <c r="K26" s="26">
        <f t="shared" si="8"/>
        <v>31694426.5</v>
      </c>
      <c r="L26" s="27">
        <f t="shared" si="8"/>
        <v>33807993.600000001</v>
      </c>
    </row>
    <row r="27" spans="1:14" ht="54" customHeight="1">
      <c r="A27" s="19" t="s">
        <v>41</v>
      </c>
      <c r="B27" s="20" t="s">
        <v>33</v>
      </c>
      <c r="C27" s="26">
        <v>29663832.5</v>
      </c>
      <c r="D27" s="27">
        <v>30762103.600000001</v>
      </c>
      <c r="E27" s="26">
        <v>2030594</v>
      </c>
      <c r="F27" s="27">
        <v>3045890</v>
      </c>
      <c r="G27" s="28">
        <f t="shared" si="2"/>
        <v>31694426.5</v>
      </c>
      <c r="H27" s="29">
        <f t="shared" si="3"/>
        <v>33807993.600000001</v>
      </c>
      <c r="I27" s="26"/>
      <c r="J27" s="27"/>
      <c r="K27" s="26">
        <f>G27+I27</f>
        <v>31694426.5</v>
      </c>
      <c r="L27" s="27">
        <f>H27+J27</f>
        <v>33807993.600000001</v>
      </c>
    </row>
    <row r="28" spans="1:14" ht="33" customHeight="1">
      <c r="A28" s="14" t="s">
        <v>42</v>
      </c>
      <c r="B28" s="15" t="s">
        <v>12</v>
      </c>
      <c r="C28" s="8">
        <f>C33-C29</f>
        <v>0</v>
      </c>
      <c r="D28" s="9">
        <f>D33-D29</f>
        <v>0</v>
      </c>
      <c r="E28" s="8">
        <f>E33-E29</f>
        <v>0</v>
      </c>
      <c r="F28" s="9">
        <f>F33-F29</f>
        <v>0</v>
      </c>
      <c r="G28" s="8">
        <f t="shared" si="2"/>
        <v>0</v>
      </c>
      <c r="H28" s="9">
        <f t="shared" si="3"/>
        <v>0</v>
      </c>
      <c r="I28" s="8">
        <f t="shared" ref="I28:L28" si="9">I33-I29</f>
        <v>0</v>
      </c>
      <c r="J28" s="9">
        <f t="shared" si="9"/>
        <v>0</v>
      </c>
      <c r="K28" s="8">
        <f t="shared" si="9"/>
        <v>0</v>
      </c>
      <c r="L28" s="9">
        <f t="shared" si="9"/>
        <v>0</v>
      </c>
    </row>
    <row r="29" spans="1:14" ht="14.25" customHeight="1">
      <c r="A29" s="16" t="s">
        <v>13</v>
      </c>
      <c r="B29" s="22" t="s">
        <v>14</v>
      </c>
      <c r="C29" s="26">
        <f t="shared" ref="C29:F31" si="10">C30</f>
        <v>97818486.700000003</v>
      </c>
      <c r="D29" s="27">
        <f t="shared" si="10"/>
        <v>109609949.5</v>
      </c>
      <c r="E29" s="26">
        <f t="shared" si="10"/>
        <v>0</v>
      </c>
      <c r="F29" s="27">
        <f t="shared" si="10"/>
        <v>0</v>
      </c>
      <c r="G29" s="26">
        <f t="shared" si="2"/>
        <v>97818486.700000003</v>
      </c>
      <c r="H29" s="27">
        <f t="shared" si="3"/>
        <v>109609949.5</v>
      </c>
      <c r="I29" s="26">
        <f t="shared" ref="I29:L31" si="11">I30</f>
        <v>0</v>
      </c>
      <c r="J29" s="27">
        <f t="shared" si="11"/>
        <v>0</v>
      </c>
      <c r="K29" s="26">
        <f t="shared" si="11"/>
        <v>97818486.700000003</v>
      </c>
      <c r="L29" s="27">
        <f t="shared" si="11"/>
        <v>109609949.5</v>
      </c>
    </row>
    <row r="30" spans="1:14" ht="15" customHeight="1">
      <c r="A30" s="16" t="s">
        <v>15</v>
      </c>
      <c r="B30" s="17" t="s">
        <v>16</v>
      </c>
      <c r="C30" s="26">
        <f t="shared" si="10"/>
        <v>97818486.700000003</v>
      </c>
      <c r="D30" s="27">
        <f t="shared" si="10"/>
        <v>109609949.5</v>
      </c>
      <c r="E30" s="26">
        <f t="shared" si="10"/>
        <v>0</v>
      </c>
      <c r="F30" s="27">
        <f t="shared" si="10"/>
        <v>0</v>
      </c>
      <c r="G30" s="26">
        <f t="shared" si="2"/>
        <v>97818486.700000003</v>
      </c>
      <c r="H30" s="27">
        <f t="shared" si="3"/>
        <v>109609949.5</v>
      </c>
      <c r="I30" s="26">
        <f t="shared" si="11"/>
        <v>0</v>
      </c>
      <c r="J30" s="27">
        <f t="shared" si="11"/>
        <v>0</v>
      </c>
      <c r="K30" s="26">
        <f t="shared" si="11"/>
        <v>97818486.700000003</v>
      </c>
      <c r="L30" s="27">
        <f t="shared" si="11"/>
        <v>109609949.5</v>
      </c>
    </row>
    <row r="31" spans="1:14" ht="27.75" customHeight="1">
      <c r="A31" s="16" t="s">
        <v>17</v>
      </c>
      <c r="B31" s="17" t="s">
        <v>18</v>
      </c>
      <c r="C31" s="26">
        <f t="shared" si="10"/>
        <v>97818486.700000003</v>
      </c>
      <c r="D31" s="27">
        <f t="shared" si="10"/>
        <v>109609949.5</v>
      </c>
      <c r="E31" s="26">
        <f t="shared" si="10"/>
        <v>0</v>
      </c>
      <c r="F31" s="27">
        <f t="shared" si="10"/>
        <v>0</v>
      </c>
      <c r="G31" s="26">
        <f t="shared" si="2"/>
        <v>97818486.700000003</v>
      </c>
      <c r="H31" s="27">
        <f t="shared" si="3"/>
        <v>109609949.5</v>
      </c>
      <c r="I31" s="26">
        <f t="shared" si="11"/>
        <v>0</v>
      </c>
      <c r="J31" s="27">
        <f t="shared" si="11"/>
        <v>0</v>
      </c>
      <c r="K31" s="26">
        <f t="shared" si="11"/>
        <v>97818486.700000003</v>
      </c>
      <c r="L31" s="27">
        <f t="shared" si="11"/>
        <v>109609949.5</v>
      </c>
    </row>
    <row r="32" spans="1:14" ht="32.450000000000003" customHeight="1">
      <c r="A32" s="18" t="s">
        <v>43</v>
      </c>
      <c r="B32" s="17" t="s">
        <v>19</v>
      </c>
      <c r="C32" s="26">
        <v>97818486.700000003</v>
      </c>
      <c r="D32" s="27">
        <v>109609949.5</v>
      </c>
      <c r="E32" s="26">
        <v>0</v>
      </c>
      <c r="F32" s="27">
        <v>0</v>
      </c>
      <c r="G32" s="26">
        <f t="shared" si="2"/>
        <v>97818486.700000003</v>
      </c>
      <c r="H32" s="27">
        <f t="shared" si="3"/>
        <v>109609949.5</v>
      </c>
      <c r="I32" s="26"/>
      <c r="J32" s="27"/>
      <c r="K32" s="26">
        <f>G32+I32</f>
        <v>97818486.700000003</v>
      </c>
      <c r="L32" s="27">
        <f>H32+J32</f>
        <v>109609949.5</v>
      </c>
      <c r="N32" s="23"/>
    </row>
    <row r="33" spans="1:14" ht="15" customHeight="1">
      <c r="A33" s="16" t="s">
        <v>20</v>
      </c>
      <c r="B33" s="17" t="s">
        <v>21</v>
      </c>
      <c r="C33" s="26">
        <f t="shared" ref="C33:F35" si="12">C34</f>
        <v>97818486.700000003</v>
      </c>
      <c r="D33" s="27">
        <f t="shared" si="12"/>
        <v>109609949.5</v>
      </c>
      <c r="E33" s="26">
        <f t="shared" si="12"/>
        <v>0</v>
      </c>
      <c r="F33" s="27">
        <f t="shared" si="12"/>
        <v>0</v>
      </c>
      <c r="G33" s="26">
        <f t="shared" si="2"/>
        <v>97818486.700000003</v>
      </c>
      <c r="H33" s="27">
        <f t="shared" si="3"/>
        <v>109609949.5</v>
      </c>
      <c r="I33" s="26">
        <f t="shared" ref="I33:L40" si="13">I34</f>
        <v>0</v>
      </c>
      <c r="J33" s="27">
        <f t="shared" si="13"/>
        <v>0</v>
      </c>
      <c r="K33" s="26">
        <f t="shared" si="13"/>
        <v>97818486.700000003</v>
      </c>
      <c r="L33" s="27">
        <f t="shared" si="13"/>
        <v>109609949.5</v>
      </c>
    </row>
    <row r="34" spans="1:14" ht="14.25" customHeight="1">
      <c r="A34" s="16" t="s">
        <v>22</v>
      </c>
      <c r="B34" s="17" t="s">
        <v>23</v>
      </c>
      <c r="C34" s="26">
        <f>C35</f>
        <v>97818486.700000003</v>
      </c>
      <c r="D34" s="27">
        <f>D35</f>
        <v>109609949.5</v>
      </c>
      <c r="E34" s="26">
        <f>E35</f>
        <v>0</v>
      </c>
      <c r="F34" s="27">
        <f>F35</f>
        <v>0</v>
      </c>
      <c r="G34" s="26">
        <f t="shared" si="2"/>
        <v>97818486.700000003</v>
      </c>
      <c r="H34" s="27">
        <f t="shared" si="3"/>
        <v>109609949.5</v>
      </c>
      <c r="I34" s="26">
        <f>I35</f>
        <v>0</v>
      </c>
      <c r="J34" s="27">
        <f>J35</f>
        <v>0</v>
      </c>
      <c r="K34" s="26">
        <f>K35</f>
        <v>97818486.700000003</v>
      </c>
      <c r="L34" s="27">
        <f>L35</f>
        <v>109609949.5</v>
      </c>
    </row>
    <row r="35" spans="1:14" ht="29.25" customHeight="1">
      <c r="A35" s="16" t="s">
        <v>24</v>
      </c>
      <c r="B35" s="17" t="s">
        <v>25</v>
      </c>
      <c r="C35" s="26">
        <f t="shared" si="12"/>
        <v>97818486.700000003</v>
      </c>
      <c r="D35" s="27">
        <f t="shared" si="12"/>
        <v>109609949.5</v>
      </c>
      <c r="E35" s="26">
        <f t="shared" si="12"/>
        <v>0</v>
      </c>
      <c r="F35" s="27">
        <f t="shared" si="12"/>
        <v>0</v>
      </c>
      <c r="G35" s="26">
        <f t="shared" si="2"/>
        <v>97818486.700000003</v>
      </c>
      <c r="H35" s="27">
        <f t="shared" si="3"/>
        <v>109609949.5</v>
      </c>
      <c r="I35" s="26">
        <f t="shared" si="13"/>
        <v>0</v>
      </c>
      <c r="J35" s="27">
        <f t="shared" si="13"/>
        <v>0</v>
      </c>
      <c r="K35" s="26">
        <f t="shared" si="13"/>
        <v>97818486.700000003</v>
      </c>
      <c r="L35" s="27">
        <f t="shared" si="13"/>
        <v>109609949.5</v>
      </c>
    </row>
    <row r="36" spans="1:14" ht="33" customHeight="1">
      <c r="A36" s="19" t="s">
        <v>44</v>
      </c>
      <c r="B36" s="20" t="s">
        <v>26</v>
      </c>
      <c r="C36" s="28">
        <v>97818486.700000003</v>
      </c>
      <c r="D36" s="29">
        <v>109609949.5</v>
      </c>
      <c r="E36" s="28">
        <v>0</v>
      </c>
      <c r="F36" s="29">
        <v>0</v>
      </c>
      <c r="G36" s="28">
        <f t="shared" si="2"/>
        <v>97818486.700000003</v>
      </c>
      <c r="H36" s="29">
        <f t="shared" si="3"/>
        <v>109609949.5</v>
      </c>
      <c r="I36" s="28"/>
      <c r="J36" s="29"/>
      <c r="K36" s="26">
        <f>G36+I36</f>
        <v>97818486.700000003</v>
      </c>
      <c r="L36" s="27">
        <f>H36+J36</f>
        <v>109609949.5</v>
      </c>
      <c r="N36" s="23"/>
    </row>
    <row r="37" spans="1:14" ht="29.25" customHeight="1">
      <c r="A37" s="36" t="s">
        <v>50</v>
      </c>
      <c r="B37" s="37" t="s">
        <v>51</v>
      </c>
      <c r="C37" s="32">
        <f t="shared" ref="C37:F40" si="14">C38</f>
        <v>0</v>
      </c>
      <c r="D37" s="33">
        <f>-D38</f>
        <v>-440000</v>
      </c>
      <c r="E37" s="32">
        <f t="shared" si="14"/>
        <v>0</v>
      </c>
      <c r="F37" s="33">
        <f>F38</f>
        <v>0</v>
      </c>
      <c r="G37" s="26">
        <f t="shared" si="2"/>
        <v>0</v>
      </c>
      <c r="H37" s="27">
        <f t="shared" si="3"/>
        <v>-440000</v>
      </c>
      <c r="I37" s="26">
        <f>I39</f>
        <v>0</v>
      </c>
      <c r="J37" s="27">
        <f>J39</f>
        <v>0</v>
      </c>
      <c r="K37" s="26">
        <f>K39</f>
        <v>0</v>
      </c>
      <c r="L37" s="27">
        <f>L39</f>
        <v>440000</v>
      </c>
    </row>
    <row r="38" spans="1:14" ht="29.25" customHeight="1">
      <c r="A38" s="14" t="s">
        <v>52</v>
      </c>
      <c r="B38" s="21" t="s">
        <v>53</v>
      </c>
      <c r="C38" s="26">
        <f t="shared" si="14"/>
        <v>0</v>
      </c>
      <c r="D38" s="27">
        <f t="shared" si="14"/>
        <v>440000</v>
      </c>
      <c r="E38" s="26">
        <f t="shared" si="14"/>
        <v>0</v>
      </c>
      <c r="F38" s="27">
        <f t="shared" si="14"/>
        <v>0</v>
      </c>
      <c r="G38" s="26">
        <f t="shared" si="2"/>
        <v>0</v>
      </c>
      <c r="H38" s="27">
        <f t="shared" si="3"/>
        <v>440000</v>
      </c>
      <c r="I38" s="26">
        <f t="shared" si="13"/>
        <v>0</v>
      </c>
      <c r="J38" s="27">
        <f t="shared" si="13"/>
        <v>0</v>
      </c>
      <c r="K38" s="26">
        <f t="shared" si="13"/>
        <v>0</v>
      </c>
      <c r="L38" s="27">
        <f t="shared" si="13"/>
        <v>440000</v>
      </c>
    </row>
    <row r="39" spans="1:14" ht="33" customHeight="1">
      <c r="A39" s="16" t="s">
        <v>54</v>
      </c>
      <c r="B39" s="17" t="s">
        <v>55</v>
      </c>
      <c r="C39" s="26">
        <f t="shared" si="14"/>
        <v>0</v>
      </c>
      <c r="D39" s="27">
        <f t="shared" si="14"/>
        <v>440000</v>
      </c>
      <c r="E39" s="26">
        <f t="shared" si="14"/>
        <v>0</v>
      </c>
      <c r="F39" s="27">
        <f t="shared" si="14"/>
        <v>0</v>
      </c>
      <c r="G39" s="26">
        <f t="shared" si="2"/>
        <v>0</v>
      </c>
      <c r="H39" s="27">
        <f t="shared" si="3"/>
        <v>440000</v>
      </c>
      <c r="I39" s="28"/>
      <c r="J39" s="29"/>
      <c r="K39" s="26">
        <f>G39+I39</f>
        <v>0</v>
      </c>
      <c r="L39" s="27">
        <f>H39+J39</f>
        <v>440000</v>
      </c>
      <c r="N39" s="23"/>
    </row>
    <row r="40" spans="1:14" ht="29.25" customHeight="1">
      <c r="A40" s="38" t="s">
        <v>56</v>
      </c>
      <c r="B40" s="17" t="s">
        <v>57</v>
      </c>
      <c r="C40" s="26">
        <f t="shared" si="14"/>
        <v>0</v>
      </c>
      <c r="D40" s="27">
        <f t="shared" si="14"/>
        <v>440000</v>
      </c>
      <c r="E40" s="26">
        <f t="shared" si="14"/>
        <v>0</v>
      </c>
      <c r="F40" s="27">
        <f t="shared" si="14"/>
        <v>0</v>
      </c>
      <c r="G40" s="26">
        <f t="shared" si="2"/>
        <v>0</v>
      </c>
      <c r="H40" s="27">
        <f t="shared" si="3"/>
        <v>440000</v>
      </c>
      <c r="I40" s="26">
        <f t="shared" si="13"/>
        <v>0</v>
      </c>
      <c r="J40" s="27">
        <f t="shared" si="13"/>
        <v>0</v>
      </c>
      <c r="K40" s="26">
        <f t="shared" si="13"/>
        <v>0</v>
      </c>
      <c r="L40" s="27">
        <f t="shared" si="13"/>
        <v>440000</v>
      </c>
    </row>
    <row r="41" spans="1:14" ht="51.75" customHeight="1">
      <c r="A41" s="39" t="s">
        <v>58</v>
      </c>
      <c r="B41" s="20" t="s">
        <v>59</v>
      </c>
      <c r="C41" s="28">
        <v>0</v>
      </c>
      <c r="D41" s="29">
        <v>440000</v>
      </c>
      <c r="E41" s="28">
        <v>0</v>
      </c>
      <c r="F41" s="29"/>
      <c r="G41" s="28">
        <f t="shared" si="2"/>
        <v>0</v>
      </c>
      <c r="H41" s="29">
        <f t="shared" si="3"/>
        <v>440000</v>
      </c>
      <c r="I41" s="28"/>
      <c r="J41" s="29"/>
      <c r="K41" s="26">
        <f>G41+I41</f>
        <v>0</v>
      </c>
      <c r="L41" s="27">
        <f>H41+J41</f>
        <v>440000</v>
      </c>
      <c r="N41" s="23"/>
    </row>
    <row r="42" spans="1:14" ht="25.5" customHeight="1">
      <c r="A42" s="1" t="s">
        <v>28</v>
      </c>
      <c r="B42" s="24"/>
      <c r="C42" s="41">
        <f>C17+C28+C22+C37</f>
        <v>0</v>
      </c>
      <c r="D42" s="41">
        <f>D17+D28+D22+D37</f>
        <v>-440000</v>
      </c>
      <c r="E42" s="41">
        <f t="shared" ref="E42:H42" si="15">E17+E28+E22+E37</f>
        <v>0</v>
      </c>
      <c r="F42" s="41">
        <f t="shared" si="15"/>
        <v>0</v>
      </c>
      <c r="G42" s="50">
        <f t="shared" si="15"/>
        <v>0</v>
      </c>
      <c r="H42" s="41">
        <f t="shared" si="15"/>
        <v>-440000</v>
      </c>
      <c r="I42" s="10" t="e">
        <f>I17+I22+I28+#REF!</f>
        <v>#REF!</v>
      </c>
      <c r="J42" s="11" t="e">
        <f>J17+J22+J28+#REF!</f>
        <v>#REF!</v>
      </c>
      <c r="K42" s="10" t="e">
        <f>K17+K22+K28+#REF!</f>
        <v>#REF!</v>
      </c>
      <c r="L42" s="11" t="e">
        <f>L17+L22+L28+#REF!</f>
        <v>#REF!</v>
      </c>
      <c r="M42" s="43" t="s">
        <v>65</v>
      </c>
    </row>
  </sheetData>
  <mergeCells count="8">
    <mergeCell ref="I14:J14"/>
    <mergeCell ref="K14:L14"/>
    <mergeCell ref="A12:L12"/>
    <mergeCell ref="G14:H14"/>
    <mergeCell ref="B14:B15"/>
    <mergeCell ref="A14:A15"/>
    <mergeCell ref="C14:D14"/>
    <mergeCell ref="E14:F14"/>
  </mergeCells>
  <phoneticPr fontId="1" type="noConversion"/>
  <pageMargins left="1.0236220472440944" right="0.39370078740157483" top="0.70866141732283472" bottom="0.78740157480314965" header="0.31496062992125984" footer="0.51181102362204722"/>
  <pageSetup paperSize="9" scale="85" fitToHeight="2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2017-09-11T06:53:54Z</cp:lastPrinted>
  <dcterms:created xsi:type="dcterms:W3CDTF">1996-10-08T23:32:33Z</dcterms:created>
  <dcterms:modified xsi:type="dcterms:W3CDTF">2017-09-11T06:54:01Z</dcterms:modified>
</cp:coreProperties>
</file>