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Area" localSheetId="0">Лист1!$B$1:$L$19</definedName>
  </definedNames>
  <calcPr calcId="125725"/>
</workbook>
</file>

<file path=xl/calcChain.xml><?xml version="1.0" encoding="utf-8"?>
<calcChain xmlns="http://schemas.openxmlformats.org/spreadsheetml/2006/main">
  <c r="G15" i="2"/>
  <c r="D13"/>
  <c r="J17" l="1"/>
  <c r="K19"/>
  <c r="K16"/>
  <c r="K15"/>
  <c r="K14"/>
  <c r="K13"/>
  <c r="J12"/>
  <c r="H19"/>
  <c r="H16"/>
  <c r="H15"/>
  <c r="H14"/>
  <c r="H13"/>
  <c r="I17"/>
  <c r="I12"/>
  <c r="G17"/>
  <c r="G12"/>
  <c r="E19"/>
  <c r="E18"/>
  <c r="E16"/>
  <c r="E15"/>
  <c r="E14"/>
  <c r="E13"/>
  <c r="D17"/>
  <c r="D12"/>
  <c r="H18"/>
  <c r="C12"/>
  <c r="C17"/>
  <c r="F12"/>
  <c r="E12" l="1"/>
  <c r="G10"/>
  <c r="H12"/>
  <c r="F17"/>
  <c r="H17" s="1"/>
  <c r="E17"/>
  <c r="K12"/>
  <c r="K18"/>
  <c r="K17"/>
  <c r="J10"/>
  <c r="I10"/>
  <c r="D10"/>
  <c r="C10"/>
  <c r="E10" l="1"/>
  <c r="K10"/>
</calcChain>
</file>

<file path=xl/sharedStrings.xml><?xml version="1.0" encoding="utf-8"?>
<sst xmlns="http://schemas.openxmlformats.org/spreadsheetml/2006/main" count="28" uniqueCount="20">
  <si>
    <t>Кредиты, привлекаемые от других бюджетов</t>
  </si>
  <si>
    <t>Привлечение</t>
  </si>
  <si>
    <t>Погашение</t>
  </si>
  <si>
    <t>Кредиты, привлекаемые от кредитных организаций</t>
  </si>
  <si>
    <t>Наименование показателя</t>
  </si>
  <si>
    <t>в том числе:</t>
  </si>
  <si>
    <t>Государственные заимствования, всего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</si>
  <si>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</si>
  <si>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</si>
  <si>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2017 год</t>
  </si>
  <si>
    <t>2018 год</t>
  </si>
  <si>
    <t>2019 год</t>
  </si>
  <si>
    <t>Утверждено</t>
  </si>
  <si>
    <t>Предлагаемые изменения</t>
  </si>
  <si>
    <t>Сумма с учетом изменений</t>
  </si>
  <si>
    <t>Сумма, тыс. рублей</t>
  </si>
  <si>
    <t>-</t>
  </si>
  <si>
    <t xml:space="preserve">                   к пояснительной записке</t>
  </si>
  <si>
    <t>Предлагаемое изменение программы государственных внутренних заимствований Архангельской области на 2017 год и на плановый период 2018 и 2019 годов</t>
  </si>
  <si>
    <t xml:space="preserve">                   Приложение № 17</t>
  </si>
</sst>
</file>

<file path=xl/styles.xml><?xml version="1.0" encoding="utf-8"?>
<styleSheet xmlns="http://schemas.openxmlformats.org/spreadsheetml/2006/main">
  <numFmts count="3">
    <numFmt numFmtId="164" formatCode="_-* #,##0.0_р_._-;\-* #,##0.0_р_._-;_-* &quot;-&quot;?_р_._-;_-@_-"/>
    <numFmt numFmtId="165" formatCode="#,##0.0_ ;\-#,##0.0\ "/>
    <numFmt numFmtId="166" formatCode="_-* #,##0.0\ _₽_-;\-* #,##0.0\ _₽_-;_-* &quot;-&quot;?\ _₽_-;_-@_-"/>
  </numFmts>
  <fonts count="7">
    <font>
      <sz val="10"/>
      <name val="Arial Cyr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2"/>
    </xf>
    <xf numFmtId="0" fontId="0" fillId="0" borderId="3" xfId="0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 indent="3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4" fontId="0" fillId="0" borderId="21" xfId="0" applyNumberForma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6" fontId="1" fillId="0" borderId="1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166" fontId="0" fillId="0" borderId="24" xfId="0" applyNumberFormat="1" applyFill="1" applyBorder="1" applyAlignment="1">
      <alignment horizontal="right" vertical="center"/>
    </xf>
    <xf numFmtId="164" fontId="1" fillId="0" borderId="25" xfId="0" applyNumberFormat="1" applyFont="1" applyFill="1" applyBorder="1" applyAlignment="1">
      <alignment horizontal="center" vertical="center"/>
    </xf>
    <xf numFmtId="164" fontId="1" fillId="0" borderId="26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165" fontId="1" fillId="0" borderId="14" xfId="0" applyNumberFormat="1" applyFont="1" applyFill="1" applyBorder="1" applyAlignment="1">
      <alignment horizontal="right" vertical="center" indent="1"/>
    </xf>
    <xf numFmtId="164" fontId="0" fillId="0" borderId="17" xfId="0" applyNumberFormat="1" applyFill="1" applyBorder="1" applyAlignment="1">
      <alignment horizontal="center" vertical="center"/>
    </xf>
    <xf numFmtId="164" fontId="0" fillId="0" borderId="20" xfId="0" applyNumberForma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/>
    </xf>
    <xf numFmtId="165" fontId="1" fillId="0" borderId="28" xfId="0" applyNumberFormat="1" applyFont="1" applyFill="1" applyBorder="1" applyAlignment="1">
      <alignment horizontal="right" vertical="center" indent="1"/>
    </xf>
    <xf numFmtId="164" fontId="0" fillId="0" borderId="29" xfId="0" applyNumberFormat="1" applyFill="1" applyBorder="1" applyAlignment="1">
      <alignment horizontal="center" vertical="center"/>
    </xf>
    <xf numFmtId="164" fontId="0" fillId="0" borderId="30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tabSelected="1" view="pageBreakPreview" topLeftCell="B1" zoomScaleNormal="100" zoomScaleSheetLayoutView="100" workbookViewId="0">
      <selection activeCell="E15" sqref="E15"/>
    </sheetView>
  </sheetViews>
  <sheetFormatPr defaultRowHeight="12.75"/>
  <cols>
    <col min="1" max="1" width="2.5703125" hidden="1" customWidth="1"/>
    <col min="2" max="2" width="39" customWidth="1"/>
    <col min="3" max="3" width="15.42578125" customWidth="1"/>
    <col min="4" max="4" width="15.7109375" customWidth="1"/>
    <col min="5" max="11" width="15.7109375" style="23" customWidth="1"/>
    <col min="12" max="12" width="1.140625" customWidth="1"/>
  </cols>
  <sheetData>
    <row r="1" spans="1:11">
      <c r="H1"/>
      <c r="J1" s="36" t="s">
        <v>19</v>
      </c>
    </row>
    <row r="2" spans="1:11">
      <c r="H2"/>
      <c r="J2" s="37" t="s">
        <v>17</v>
      </c>
    </row>
    <row r="3" spans="1:11" ht="14.25" customHeight="1"/>
    <row r="4" spans="1:11" ht="35.25" customHeight="1">
      <c r="B4" s="38" t="s">
        <v>18</v>
      </c>
      <c r="C4" s="39"/>
      <c r="D4" s="39"/>
      <c r="E4" s="39"/>
      <c r="F4" s="40"/>
      <c r="G4" s="40"/>
      <c r="H4" s="40"/>
      <c r="I4" s="40"/>
      <c r="J4" s="40"/>
      <c r="K4" s="41"/>
    </row>
    <row r="5" spans="1:11" ht="14.25" customHeight="1">
      <c r="B5" s="11"/>
      <c r="C5" s="12"/>
      <c r="D5" s="12"/>
      <c r="E5" s="24"/>
      <c r="F5" s="25"/>
      <c r="G5" s="25"/>
      <c r="H5" s="25"/>
      <c r="I5" s="25"/>
      <c r="J5" s="25"/>
      <c r="K5" s="26"/>
    </row>
    <row r="6" spans="1:11" ht="18.75" customHeight="1">
      <c r="B6" s="46" t="s">
        <v>4</v>
      </c>
      <c r="C6" s="49" t="s">
        <v>15</v>
      </c>
      <c r="D6" s="50"/>
      <c r="E6" s="50"/>
      <c r="F6" s="50"/>
      <c r="G6" s="50"/>
      <c r="H6" s="50"/>
      <c r="I6" s="50"/>
      <c r="J6" s="50"/>
      <c r="K6" s="51"/>
    </row>
    <row r="7" spans="1:11" ht="21.75" customHeight="1">
      <c r="B7" s="47"/>
      <c r="C7" s="42" t="s">
        <v>9</v>
      </c>
      <c r="D7" s="43"/>
      <c r="E7" s="70"/>
      <c r="F7" s="64" t="s">
        <v>10</v>
      </c>
      <c r="G7" s="44"/>
      <c r="H7" s="52"/>
      <c r="I7" s="58" t="s">
        <v>11</v>
      </c>
      <c r="J7" s="44"/>
      <c r="K7" s="45"/>
    </row>
    <row r="8" spans="1:11" ht="27" customHeight="1">
      <c r="A8" s="1"/>
      <c r="B8" s="48"/>
      <c r="C8" s="13" t="s">
        <v>12</v>
      </c>
      <c r="D8" s="14" t="s">
        <v>13</v>
      </c>
      <c r="E8" s="28" t="s">
        <v>14</v>
      </c>
      <c r="F8" s="65" t="s">
        <v>12</v>
      </c>
      <c r="G8" s="27" t="s">
        <v>13</v>
      </c>
      <c r="H8" s="53" t="s">
        <v>14</v>
      </c>
      <c r="I8" s="59" t="s">
        <v>12</v>
      </c>
      <c r="J8" s="27" t="s">
        <v>13</v>
      </c>
      <c r="K8" s="28" t="s">
        <v>14</v>
      </c>
    </row>
    <row r="9" spans="1:11" s="4" customFormat="1" ht="15" customHeight="1">
      <c r="A9" s="3"/>
      <c r="B9" s="2">
        <v>1</v>
      </c>
      <c r="C9" s="15">
        <v>2</v>
      </c>
      <c r="D9" s="16">
        <v>3</v>
      </c>
      <c r="E9" s="30">
        <v>4</v>
      </c>
      <c r="F9" s="66">
        <v>5</v>
      </c>
      <c r="G9" s="29">
        <v>6</v>
      </c>
      <c r="H9" s="54">
        <v>7</v>
      </c>
      <c r="I9" s="60">
        <v>8</v>
      </c>
      <c r="J9" s="29">
        <v>9</v>
      </c>
      <c r="K9" s="30">
        <v>10</v>
      </c>
    </row>
    <row r="10" spans="1:11" ht="28.5" customHeight="1">
      <c r="B10" s="8" t="s">
        <v>6</v>
      </c>
      <c r="C10" s="17">
        <f t="shared" ref="C10:K10" si="0">C12+C17</f>
        <v>-123800</v>
      </c>
      <c r="D10" s="18">
        <f t="shared" si="0"/>
        <v>0</v>
      </c>
      <c r="E10" s="71">
        <f t="shared" si="0"/>
        <v>-123800</v>
      </c>
      <c r="F10" s="67">
        <v>0</v>
      </c>
      <c r="G10" s="22">
        <f t="shared" si="0"/>
        <v>0</v>
      </c>
      <c r="H10" s="55" t="s">
        <v>16</v>
      </c>
      <c r="I10" s="61">
        <f t="shared" si="0"/>
        <v>0</v>
      </c>
      <c r="J10" s="22">
        <f t="shared" si="0"/>
        <v>0</v>
      </c>
      <c r="K10" s="35">
        <f t="shared" si="0"/>
        <v>0</v>
      </c>
    </row>
    <row r="11" spans="1:11" ht="17.25" customHeight="1">
      <c r="B11" s="10" t="s">
        <v>5</v>
      </c>
      <c r="C11" s="19"/>
      <c r="D11" s="20"/>
      <c r="E11" s="32"/>
      <c r="F11" s="68"/>
      <c r="G11" s="31"/>
      <c r="H11" s="56"/>
      <c r="I11" s="62"/>
      <c r="J11" s="31"/>
      <c r="K11" s="32"/>
    </row>
    <row r="12" spans="1:11" ht="25.5">
      <c r="B12" s="5" t="s">
        <v>0</v>
      </c>
      <c r="C12" s="19">
        <f>C13-C15</f>
        <v>-16393520</v>
      </c>
      <c r="D12" s="20">
        <f>D13-D15</f>
        <v>10875876</v>
      </c>
      <c r="E12" s="32">
        <f t="shared" ref="E12:E19" si="1">C12+D12</f>
        <v>-5517644</v>
      </c>
      <c r="F12" s="68">
        <f>F13-F15</f>
        <v>-300000.00000000373</v>
      </c>
      <c r="G12" s="31">
        <f>G13-G15</f>
        <v>-2030594</v>
      </c>
      <c r="H12" s="56">
        <f t="shared" ref="H12:H19" si="2">F12+G12</f>
        <v>-2330594.0000000037</v>
      </c>
      <c r="I12" s="62">
        <f>I13-I15</f>
        <v>0</v>
      </c>
      <c r="J12" s="31">
        <f>J13-J15</f>
        <v>-3045890</v>
      </c>
      <c r="K12" s="32">
        <f t="shared" ref="K12:K19" si="3">I12+J12</f>
        <v>-3045890</v>
      </c>
    </row>
    <row r="13" spans="1:11" ht="21.75" customHeight="1">
      <c r="B13" s="6" t="s">
        <v>1</v>
      </c>
      <c r="C13" s="19">
        <v>27396658.100000001</v>
      </c>
      <c r="D13" s="20">
        <f>5076484+5799392+D14</f>
        <v>10875876</v>
      </c>
      <c r="E13" s="32">
        <f t="shared" si="1"/>
        <v>38272534.100000001</v>
      </c>
      <c r="F13" s="68">
        <v>29363832.5</v>
      </c>
      <c r="G13" s="31">
        <v>0</v>
      </c>
      <c r="H13" s="56">
        <f t="shared" si="2"/>
        <v>29363832.5</v>
      </c>
      <c r="I13" s="62">
        <v>30762103.600000001</v>
      </c>
      <c r="J13" s="31">
        <v>0</v>
      </c>
      <c r="K13" s="32">
        <f t="shared" si="3"/>
        <v>30762103.600000001</v>
      </c>
    </row>
    <row r="14" spans="1:11" ht="69" customHeight="1">
      <c r="B14" s="9" t="s">
        <v>7</v>
      </c>
      <c r="C14" s="19">
        <v>27396658.100000001</v>
      </c>
      <c r="D14" s="20">
        <v>0</v>
      </c>
      <c r="E14" s="32">
        <f t="shared" si="1"/>
        <v>27396658.100000001</v>
      </c>
      <c r="F14" s="68">
        <v>29363832.5</v>
      </c>
      <c r="G14" s="31">
        <v>0</v>
      </c>
      <c r="H14" s="56">
        <f t="shared" si="2"/>
        <v>29363832.5</v>
      </c>
      <c r="I14" s="62">
        <v>30762103.600000001</v>
      </c>
      <c r="J14" s="31">
        <v>0</v>
      </c>
      <c r="K14" s="32">
        <f t="shared" si="3"/>
        <v>30762103.600000001</v>
      </c>
    </row>
    <row r="15" spans="1:11" ht="22.5" customHeight="1">
      <c r="B15" s="6" t="s">
        <v>2</v>
      </c>
      <c r="C15" s="19">
        <v>43790178.100000001</v>
      </c>
      <c r="D15" s="20"/>
      <c r="E15" s="32">
        <f t="shared" si="1"/>
        <v>43790178.100000001</v>
      </c>
      <c r="F15" s="68">
        <v>29663832.500000004</v>
      </c>
      <c r="G15" s="31">
        <f>2030594+G16</f>
        <v>2030594</v>
      </c>
      <c r="H15" s="56">
        <f t="shared" si="2"/>
        <v>31694426.500000004</v>
      </c>
      <c r="I15" s="62">
        <v>30762103.599999998</v>
      </c>
      <c r="J15" s="31">
        <v>3045890</v>
      </c>
      <c r="K15" s="32">
        <f t="shared" si="3"/>
        <v>33807993.599999994</v>
      </c>
    </row>
    <row r="16" spans="1:11" ht="56.25" customHeight="1">
      <c r="B16" s="9" t="s">
        <v>8</v>
      </c>
      <c r="C16" s="19">
        <v>27396658.100000001</v>
      </c>
      <c r="D16" s="20">
        <v>0</v>
      </c>
      <c r="E16" s="32">
        <f t="shared" si="1"/>
        <v>27396658.100000001</v>
      </c>
      <c r="F16" s="68">
        <v>29363832.5</v>
      </c>
      <c r="G16" s="31">
        <v>0</v>
      </c>
      <c r="H16" s="56">
        <f t="shared" si="2"/>
        <v>29363832.5</v>
      </c>
      <c r="I16" s="62">
        <v>30762103.600000001</v>
      </c>
      <c r="J16" s="31">
        <v>0</v>
      </c>
      <c r="K16" s="32">
        <f t="shared" si="3"/>
        <v>30762103.600000001</v>
      </c>
    </row>
    <row r="17" spans="2:11" ht="30" customHeight="1">
      <c r="B17" s="5" t="s">
        <v>3</v>
      </c>
      <c r="C17" s="19">
        <f>C18-C19</f>
        <v>16269720</v>
      </c>
      <c r="D17" s="20">
        <f>D18-D19</f>
        <v>-10875876</v>
      </c>
      <c r="E17" s="32">
        <f t="shared" si="1"/>
        <v>5393844</v>
      </c>
      <c r="F17" s="68">
        <f>F18-F19</f>
        <v>300000</v>
      </c>
      <c r="G17" s="31">
        <f>G18-G19</f>
        <v>2030594</v>
      </c>
      <c r="H17" s="56">
        <f t="shared" si="2"/>
        <v>2330594</v>
      </c>
      <c r="I17" s="62">
        <f>I18-I19</f>
        <v>0</v>
      </c>
      <c r="J17" s="31">
        <f>J18-J19</f>
        <v>3045890</v>
      </c>
      <c r="K17" s="32">
        <f t="shared" si="3"/>
        <v>3045890</v>
      </c>
    </row>
    <row r="18" spans="2:11" ht="20.25" customHeight="1">
      <c r="B18" s="6" t="s">
        <v>1</v>
      </c>
      <c r="C18" s="19">
        <v>49910156.5</v>
      </c>
      <c r="D18" s="20">
        <v>9000000</v>
      </c>
      <c r="E18" s="32">
        <f t="shared" si="1"/>
        <v>58910156.5</v>
      </c>
      <c r="F18" s="68">
        <v>6300000</v>
      </c>
      <c r="G18" s="31">
        <v>2030594</v>
      </c>
      <c r="H18" s="56">
        <f t="shared" si="2"/>
        <v>8330594</v>
      </c>
      <c r="I18" s="62">
        <v>13282724.199999999</v>
      </c>
      <c r="J18" s="31">
        <v>3045890</v>
      </c>
      <c r="K18" s="32">
        <f t="shared" si="3"/>
        <v>16328614.199999999</v>
      </c>
    </row>
    <row r="19" spans="2:11" ht="24" customHeight="1">
      <c r="B19" s="7" t="s">
        <v>2</v>
      </c>
      <c r="C19" s="21">
        <v>33640436.5</v>
      </c>
      <c r="D19" s="72">
        <v>19875876</v>
      </c>
      <c r="E19" s="34">
        <f t="shared" si="1"/>
        <v>53516312.5</v>
      </c>
      <c r="F19" s="69">
        <v>6000000</v>
      </c>
      <c r="G19" s="33"/>
      <c r="H19" s="57">
        <f t="shared" si="2"/>
        <v>6000000</v>
      </c>
      <c r="I19" s="63">
        <v>13282724.199999999</v>
      </c>
      <c r="J19" s="33"/>
      <c r="K19" s="34">
        <f t="shared" si="3"/>
        <v>13282724.199999999</v>
      </c>
    </row>
  </sheetData>
  <mergeCells count="6">
    <mergeCell ref="B4:K4"/>
    <mergeCell ref="C7:E7"/>
    <mergeCell ref="F7:H7"/>
    <mergeCell ref="I7:K7"/>
    <mergeCell ref="B6:B8"/>
    <mergeCell ref="C6:K6"/>
  </mergeCells>
  <phoneticPr fontId="5" type="noConversion"/>
  <pageMargins left="1.1811023622047245" right="0.39370078740157483" top="0.78740157480314965" bottom="0.78740157480314965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2017-09-11T07:22:51Z</cp:lastPrinted>
  <dcterms:created xsi:type="dcterms:W3CDTF">2000-09-19T07:45:36Z</dcterms:created>
  <dcterms:modified xsi:type="dcterms:W3CDTF">2017-09-11T07:23:59Z</dcterms:modified>
</cp:coreProperties>
</file>