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Лист1!$4:$4</definedName>
    <definedName name="_xlnm.Print_Area" localSheetId="0">Лист1!$A$2:$H$19</definedName>
  </definedNames>
  <calcPr calcId="125725"/>
</workbook>
</file>

<file path=xl/calcChain.xml><?xml version="1.0" encoding="utf-8"?>
<calcChain xmlns="http://schemas.openxmlformats.org/spreadsheetml/2006/main">
  <c r="G19" i="1"/>
  <c r="F19"/>
  <c r="E19"/>
  <c r="D19"/>
  <c r="C19"/>
  <c r="D15" l="1"/>
  <c r="D9" l="1"/>
  <c r="D8"/>
  <c r="D7" l="1"/>
  <c r="C7"/>
  <c r="D13" l="1"/>
  <c r="A6" l="1"/>
</calcChain>
</file>

<file path=xl/sharedStrings.xml><?xml version="1.0" encoding="utf-8"?>
<sst xmlns="http://schemas.openxmlformats.org/spreadsheetml/2006/main" count="40" uniqueCount="27">
  <si>
    <t>Наименование объекта</t>
  </si>
  <si>
    <t>№            п/п</t>
  </si>
  <si>
    <t>ИТОГО</t>
  </si>
  <si>
    <t>Планируе-мый срок ввода в эксплуата-цию объектов в очередном финансовом году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</si>
  <si>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</t>
  </si>
  <si>
    <t>Строительство детского сада                                           на 60 мест в пос. Турдеевск
г. Архангельска</t>
  </si>
  <si>
    <t>Средняя общеобразовательная школа с эстетическим уклоном на 240 мест в пос. Ерцево Коношского района</t>
  </si>
  <si>
    <r>
      <t xml:space="preserve">Стоимость объекта, подтвержден-ная данными бухгалтерского учета на начало текущего финансового года, тыс.руб. </t>
    </r>
    <r>
      <rPr>
        <i/>
        <sz val="13"/>
        <color theme="1"/>
        <rFont val="Times New Roman"/>
        <family val="1"/>
        <charset val="204"/>
      </rPr>
      <t>(на 01.01.2017)</t>
    </r>
    <r>
      <rPr>
        <b/>
        <sz val="13"/>
        <color theme="1"/>
        <rFont val="Times New Roman"/>
        <family val="1"/>
        <charset val="204"/>
      </rPr>
      <t xml:space="preserve">
</t>
    </r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</si>
  <si>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01.01.2018)</t>
    </r>
  </si>
  <si>
    <r>
      <t xml:space="preserve">Задолжен- ность за выполненные работы на начало текущего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01.01.2017)</t>
    </r>
  </si>
  <si>
    <r>
      <t xml:space="preserve">Ожидаемая оценка задолжен-ности  за выполненные работы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01.01.2018)</t>
    </r>
  </si>
  <si>
    <t>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</si>
  <si>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-</t>
  </si>
  <si>
    <t xml:space="preserve"> -</t>
  </si>
  <si>
    <t>4 квартал 2018 года</t>
  </si>
  <si>
    <t xml:space="preserve">октябрь 2018 года </t>
  </si>
  <si>
    <t xml:space="preserve">Остаток сметной стоимости объектов, вводимых в текущем финансовом году,               тыс. руб. </t>
  </si>
  <si>
    <t>Строительство больницы на 15 коек с поликлиникой на 100 посещений, Обозерский филиал ГБУЗ АО "Плесецкая ЦРБ"</t>
  </si>
  <si>
    <t>Строительство и реконструкция системы водоснабжения поселка Соловецкий</t>
  </si>
  <si>
    <t>Создание "под ключ" 300-квартирного дома по пр. Московскому в г. Архангельске</t>
  </si>
  <si>
    <t>Обеспечение объектами инженерной инфраструктуры 300-квартирного дома по пр. Московскому в г. Архангельске</t>
  </si>
  <si>
    <t>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</si>
  <si>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Строительство начальной общеобразовательной школы на 320 учащихся в с.Красноборск Архангельской области</t>
  </si>
  <si>
    <t>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</si>
  <si>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Строительство центра культурного развития в г.Каргополе по адресу: Архангельская область,                                               г. Каргополь, ул. Гагарина, 25</t>
  </si>
  <si>
    <t>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 (I этап, 1 подэтап)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</si>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</sst>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  <numFmt numFmtId="167" formatCode="#,##0.0000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7" fontId="15" fillId="2" borderId="0" xfId="0" applyNumberFormat="1" applyFont="1" applyFill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2"/>
  <sheetViews>
    <sheetView tabSelected="1" zoomScale="84" zoomScaleNormal="84" workbookViewId="0">
      <pane ySplit="4" topLeftCell="A5" activePane="bottomLeft" state="frozen"/>
      <selection pane="bottomLeft" activeCell="A2" sqref="A2:H2"/>
    </sheetView>
  </sheetViews>
  <sheetFormatPr defaultColWidth="9.140625" defaultRowHeight="12.75"/>
  <cols>
    <col min="1" max="1" width="5.7109375" style="1" customWidth="1"/>
    <col min="2" max="2" width="38.28515625" style="3" customWidth="1"/>
    <col min="3" max="3" width="19.85546875" style="1" customWidth="1"/>
    <col min="4" max="4" width="20.140625" style="1" customWidth="1"/>
    <col min="5" max="5" width="17.85546875" style="1" customWidth="1"/>
    <col min="6" max="6" width="18.28515625" style="1" customWidth="1"/>
    <col min="7" max="8" width="16.140625" style="1" customWidth="1"/>
    <col min="9" max="9" width="22.85546875" style="1" customWidth="1"/>
    <col min="10" max="16384" width="9.140625" style="1"/>
  </cols>
  <sheetData>
    <row r="1" spans="1:9" ht="9.75" customHeight="1">
      <c r="F1" s="42"/>
      <c r="G1" s="42"/>
      <c r="H1" s="42"/>
    </row>
    <row r="2" spans="1:9" ht="73.5" customHeight="1">
      <c r="A2" s="40" t="s">
        <v>4</v>
      </c>
      <c r="B2" s="40"/>
      <c r="C2" s="40"/>
      <c r="D2" s="40"/>
      <c r="E2" s="40"/>
      <c r="F2" s="40"/>
      <c r="G2" s="40"/>
      <c r="H2" s="40"/>
    </row>
    <row r="3" spans="1:9" ht="13.9" customHeight="1">
      <c r="A3" s="12"/>
      <c r="B3" s="13"/>
      <c r="C3" s="12"/>
      <c r="D3" s="12"/>
      <c r="E3" s="12"/>
      <c r="F3" s="12"/>
      <c r="G3" s="12"/>
      <c r="H3" s="12"/>
    </row>
    <row r="4" spans="1:9" ht="200.25" customHeight="1">
      <c r="A4" s="14" t="s">
        <v>1</v>
      </c>
      <c r="B4" s="19" t="s">
        <v>0</v>
      </c>
      <c r="C4" s="19" t="s">
        <v>7</v>
      </c>
      <c r="D4" s="23" t="s">
        <v>8</v>
      </c>
      <c r="E4" s="23" t="s">
        <v>9</v>
      </c>
      <c r="F4" s="23" t="s">
        <v>10</v>
      </c>
      <c r="G4" s="23" t="s">
        <v>16</v>
      </c>
      <c r="H4" s="23" t="s">
        <v>3</v>
      </c>
    </row>
    <row r="5" spans="1:9" s="2" customFormat="1" hidden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9" s="6" customFormat="1" ht="89.25" customHeight="1">
      <c r="A6" s="15">
        <f>1</f>
        <v>1</v>
      </c>
      <c r="B6" s="16" t="s">
        <v>19</v>
      </c>
      <c r="C6" s="25">
        <v>21739.894649999998</v>
      </c>
      <c r="D6" s="20">
        <v>41905.445399999997</v>
      </c>
      <c r="E6" s="20">
        <v>0</v>
      </c>
      <c r="F6" s="20">
        <v>0</v>
      </c>
      <c r="G6" s="20" t="s">
        <v>13</v>
      </c>
      <c r="H6" s="30" t="s">
        <v>14</v>
      </c>
    </row>
    <row r="7" spans="1:9" s="6" customFormat="1" ht="110.25" customHeight="1">
      <c r="A7" s="15">
        <v>2</v>
      </c>
      <c r="B7" s="16" t="s">
        <v>20</v>
      </c>
      <c r="C7" s="25">
        <f>2504.14775+2.2715</f>
        <v>2506.4192499999999</v>
      </c>
      <c r="D7" s="20">
        <f>8283.53634+2.2715</f>
        <v>8285.8078400000013</v>
      </c>
      <c r="E7" s="20">
        <v>0</v>
      </c>
      <c r="F7" s="20">
        <v>0</v>
      </c>
      <c r="G7" s="20" t="s">
        <v>13</v>
      </c>
      <c r="H7" s="30" t="s">
        <v>14</v>
      </c>
    </row>
    <row r="8" spans="1:9" s="6" customFormat="1" ht="132" customHeight="1">
      <c r="A8" s="15">
        <v>3</v>
      </c>
      <c r="B8" s="31" t="s">
        <v>11</v>
      </c>
      <c r="C8" s="25">
        <v>1117482.4000000001</v>
      </c>
      <c r="D8" s="25">
        <f>481740+1117482.4</f>
        <v>1599222.4</v>
      </c>
      <c r="E8" s="20">
        <v>18412.7</v>
      </c>
      <c r="F8" s="20" t="s">
        <v>12</v>
      </c>
      <c r="G8" s="20" t="s">
        <v>12</v>
      </c>
      <c r="H8" s="21" t="s">
        <v>12</v>
      </c>
    </row>
    <row r="9" spans="1:9" s="6" customFormat="1" ht="173.25" customHeight="1">
      <c r="A9" s="15">
        <v>4</v>
      </c>
      <c r="B9" s="31" t="s">
        <v>21</v>
      </c>
      <c r="C9" s="25">
        <v>416899.19999999995</v>
      </c>
      <c r="D9" s="25">
        <f>141180+416899.2</f>
        <v>558079.19999999995</v>
      </c>
      <c r="E9" s="20">
        <v>0</v>
      </c>
      <c r="F9" s="20">
        <v>0</v>
      </c>
      <c r="G9" s="20">
        <v>0</v>
      </c>
      <c r="H9" s="20">
        <v>0</v>
      </c>
    </row>
    <row r="10" spans="1:9" s="6" customFormat="1" ht="61.5" customHeight="1">
      <c r="A10" s="15">
        <v>5</v>
      </c>
      <c r="B10" s="31" t="s">
        <v>5</v>
      </c>
      <c r="C10" s="26">
        <v>0</v>
      </c>
      <c r="D10" s="27">
        <v>31909.5</v>
      </c>
      <c r="E10" s="27">
        <v>0</v>
      </c>
      <c r="F10" s="27">
        <v>0</v>
      </c>
      <c r="G10" s="27" t="s">
        <v>12</v>
      </c>
      <c r="H10" s="28">
        <v>43191</v>
      </c>
    </row>
    <row r="11" spans="1:9" s="6" customFormat="1" ht="108.75" customHeight="1">
      <c r="A11" s="15">
        <v>6</v>
      </c>
      <c r="B11" s="31" t="s">
        <v>22</v>
      </c>
      <c r="C11" s="26">
        <v>108490.32023</v>
      </c>
      <c r="D11" s="26">
        <v>309762.90000000002</v>
      </c>
      <c r="E11" s="26">
        <v>0</v>
      </c>
      <c r="F11" s="26">
        <v>37612.800000000003</v>
      </c>
      <c r="G11" s="26" t="s">
        <v>12</v>
      </c>
      <c r="H11" s="35">
        <v>43160</v>
      </c>
    </row>
    <row r="12" spans="1:9" s="6" customFormat="1" ht="88.5" customHeight="1">
      <c r="A12" s="15">
        <v>7</v>
      </c>
      <c r="B12" s="31" t="s">
        <v>6</v>
      </c>
      <c r="C12" s="26">
        <v>0</v>
      </c>
      <c r="D12" s="26">
        <v>30040</v>
      </c>
      <c r="E12" s="26">
        <v>0</v>
      </c>
      <c r="F12" s="26">
        <v>0</v>
      </c>
      <c r="G12" s="26">
        <v>0</v>
      </c>
      <c r="H12" s="35">
        <v>43405</v>
      </c>
    </row>
    <row r="13" spans="1:9" s="6" customFormat="1" ht="187.5" customHeight="1">
      <c r="A13" s="15">
        <v>8</v>
      </c>
      <c r="B13" s="16" t="s">
        <v>23</v>
      </c>
      <c r="C13" s="25">
        <v>169157.62385000003</v>
      </c>
      <c r="D13" s="20">
        <f>C13+187780+74894.32621</f>
        <v>431831.95006000006</v>
      </c>
      <c r="E13" s="27">
        <v>0</v>
      </c>
      <c r="F13" s="27">
        <v>0</v>
      </c>
      <c r="G13" s="27">
        <v>0</v>
      </c>
      <c r="H13" s="28">
        <v>43160</v>
      </c>
    </row>
    <row r="14" spans="1:9" s="6" customFormat="1" ht="111" customHeight="1">
      <c r="A14" s="15">
        <v>9</v>
      </c>
      <c r="B14" s="31" t="s">
        <v>24</v>
      </c>
      <c r="C14" s="26">
        <v>0</v>
      </c>
      <c r="D14" s="27">
        <v>91075.595000000001</v>
      </c>
      <c r="E14" s="27">
        <v>0</v>
      </c>
      <c r="F14" s="27">
        <v>0</v>
      </c>
      <c r="G14" s="27">
        <v>0</v>
      </c>
      <c r="H14" s="29">
        <v>2018</v>
      </c>
      <c r="I14" s="32"/>
    </row>
    <row r="15" spans="1:9" s="6" customFormat="1" ht="111.75" customHeight="1">
      <c r="A15" s="15">
        <v>10</v>
      </c>
      <c r="B15" s="22" t="s">
        <v>17</v>
      </c>
      <c r="C15" s="26">
        <v>0</v>
      </c>
      <c r="D15" s="26">
        <f>6700</f>
        <v>6700</v>
      </c>
      <c r="E15" s="27">
        <v>0</v>
      </c>
      <c r="F15" s="27">
        <v>0</v>
      </c>
      <c r="G15" s="27">
        <v>0</v>
      </c>
      <c r="H15" s="36" t="s">
        <v>12</v>
      </c>
    </row>
    <row r="16" spans="1:9" s="6" customFormat="1" ht="138" customHeight="1">
      <c r="A16" s="15">
        <v>11</v>
      </c>
      <c r="B16" s="22" t="s">
        <v>25</v>
      </c>
      <c r="C16" s="26">
        <v>0</v>
      </c>
      <c r="D16" s="27">
        <v>46551.51</v>
      </c>
      <c r="E16" s="27" t="s">
        <v>12</v>
      </c>
      <c r="F16" s="27">
        <v>0</v>
      </c>
      <c r="G16" s="27" t="s">
        <v>12</v>
      </c>
      <c r="H16" s="36" t="s">
        <v>12</v>
      </c>
    </row>
    <row r="17" spans="1:8" s="6" customFormat="1" ht="378" customHeight="1">
      <c r="A17" s="15">
        <v>12</v>
      </c>
      <c r="B17" s="22" t="s">
        <v>26</v>
      </c>
      <c r="C17" s="26">
        <v>0</v>
      </c>
      <c r="D17" s="33">
        <v>1825.17</v>
      </c>
      <c r="E17" s="27" t="s">
        <v>12</v>
      </c>
      <c r="F17" s="27">
        <v>0</v>
      </c>
      <c r="G17" s="27" t="s">
        <v>12</v>
      </c>
      <c r="H17" s="34" t="s">
        <v>15</v>
      </c>
    </row>
    <row r="18" spans="1:8" s="6" customFormat="1" ht="104.25" customHeight="1">
      <c r="A18" s="37">
        <v>13</v>
      </c>
      <c r="B18" s="22" t="s">
        <v>18</v>
      </c>
      <c r="C18" s="26">
        <v>118437.46</v>
      </c>
      <c r="D18" s="33">
        <v>26200</v>
      </c>
      <c r="E18" s="27">
        <v>0</v>
      </c>
      <c r="F18" s="27">
        <v>0</v>
      </c>
      <c r="G18" s="27">
        <v>0</v>
      </c>
      <c r="H18" s="30" t="s">
        <v>14</v>
      </c>
    </row>
    <row r="19" spans="1:8" s="7" customFormat="1" ht="31.9" customHeight="1">
      <c r="A19" s="38" t="s">
        <v>2</v>
      </c>
      <c r="B19" s="39"/>
      <c r="C19" s="17">
        <f>SUM(C6:C18)</f>
        <v>1954713.3179800001</v>
      </c>
      <c r="D19" s="17">
        <f t="shared" ref="D19:G19" si="0">SUM(D6:D18)</f>
        <v>3183389.4783000001</v>
      </c>
      <c r="E19" s="17">
        <f t="shared" si="0"/>
        <v>18412.7</v>
      </c>
      <c r="F19" s="17">
        <f t="shared" si="0"/>
        <v>37612.800000000003</v>
      </c>
      <c r="G19" s="17">
        <f t="shared" si="0"/>
        <v>0</v>
      </c>
      <c r="H19" s="17"/>
    </row>
    <row r="20" spans="1:8" s="7" customFormat="1" ht="28.5" customHeight="1">
      <c r="B20" s="8"/>
      <c r="D20" s="41"/>
      <c r="E20" s="41"/>
    </row>
    <row r="21" spans="1:8" s="9" customFormat="1" ht="126" customHeight="1">
      <c r="A21" s="10"/>
      <c r="B21" s="11"/>
      <c r="C21" s="24"/>
    </row>
    <row r="22" spans="1:8" s="7" customFormat="1">
      <c r="B22" s="8"/>
    </row>
    <row r="23" spans="1:8" s="7" customFormat="1">
      <c r="B23" s="8"/>
    </row>
    <row r="24" spans="1:8" s="7" customFormat="1">
      <c r="B24" s="8"/>
    </row>
    <row r="25" spans="1:8" s="7" customFormat="1">
      <c r="B25" s="8"/>
    </row>
    <row r="26" spans="1:8" s="7" customFormat="1">
      <c r="B26" s="8"/>
    </row>
    <row r="27" spans="1:8" s="4" customFormat="1">
      <c r="B27" s="5"/>
    </row>
    <row r="28" spans="1:8" s="4" customFormat="1">
      <c r="B28" s="5"/>
    </row>
    <row r="29" spans="1:8" s="4" customFormat="1">
      <c r="B29" s="5"/>
    </row>
    <row r="30" spans="1:8" s="4" customFormat="1">
      <c r="B30" s="5"/>
    </row>
    <row r="31" spans="1:8" s="4" customFormat="1">
      <c r="B31" s="5"/>
    </row>
    <row r="32" spans="1:8" s="4" customFormat="1">
      <c r="B32" s="5"/>
    </row>
    <row r="33" spans="2:2" s="4" customFormat="1">
      <c r="B33" s="5"/>
    </row>
    <row r="34" spans="2:2" s="4" customFormat="1">
      <c r="B34" s="5"/>
    </row>
    <row r="35" spans="2:2" s="4" customFormat="1">
      <c r="B35" s="5"/>
    </row>
    <row r="36" spans="2:2" s="4" customFormat="1">
      <c r="B36" s="5"/>
    </row>
    <row r="37" spans="2:2" s="4" customFormat="1">
      <c r="B37" s="5"/>
    </row>
    <row r="38" spans="2:2" s="4" customFormat="1">
      <c r="B38" s="5"/>
    </row>
    <row r="39" spans="2:2" s="4" customFormat="1">
      <c r="B39" s="5"/>
    </row>
    <row r="40" spans="2:2" s="4" customFormat="1">
      <c r="B40" s="5"/>
    </row>
    <row r="41" spans="2:2" s="4" customFormat="1">
      <c r="B41" s="5"/>
    </row>
    <row r="42" spans="2:2" s="4" customFormat="1">
      <c r="B42" s="5"/>
    </row>
    <row r="43" spans="2:2" s="4" customFormat="1">
      <c r="B43" s="5"/>
    </row>
    <row r="44" spans="2:2" s="4" customFormat="1">
      <c r="B44" s="5"/>
    </row>
    <row r="45" spans="2:2" s="4" customFormat="1">
      <c r="B45" s="5"/>
    </row>
    <row r="46" spans="2:2" s="4" customFormat="1">
      <c r="B46" s="5"/>
    </row>
    <row r="47" spans="2:2" s="4" customFormat="1">
      <c r="B47" s="5"/>
    </row>
    <row r="48" spans="2:2" s="4" customFormat="1">
      <c r="B48" s="5"/>
    </row>
    <row r="49" spans="2:2" s="4" customFormat="1">
      <c r="B49" s="5"/>
    </row>
    <row r="50" spans="2:2" s="4" customFormat="1">
      <c r="B50" s="5"/>
    </row>
    <row r="51" spans="2:2" s="4" customFormat="1">
      <c r="B51" s="5"/>
    </row>
    <row r="52" spans="2:2" s="4" customFormat="1">
      <c r="B52" s="5"/>
    </row>
    <row r="53" spans="2:2" s="4" customFormat="1">
      <c r="B53" s="5"/>
    </row>
    <row r="54" spans="2:2" s="4" customFormat="1">
      <c r="B54" s="5"/>
    </row>
    <row r="55" spans="2:2" s="4" customFormat="1">
      <c r="B55" s="5"/>
    </row>
    <row r="56" spans="2:2" s="4" customFormat="1">
      <c r="B56" s="5"/>
    </row>
    <row r="57" spans="2:2" s="4" customFormat="1">
      <c r="B57" s="5"/>
    </row>
    <row r="58" spans="2:2" s="4" customFormat="1">
      <c r="B58" s="5"/>
    </row>
    <row r="59" spans="2:2" s="4" customFormat="1">
      <c r="B59" s="5"/>
    </row>
    <row r="60" spans="2:2" s="4" customFormat="1">
      <c r="B60" s="5"/>
    </row>
    <row r="61" spans="2:2" s="4" customFormat="1">
      <c r="B61" s="5"/>
    </row>
    <row r="62" spans="2:2" s="4" customFormat="1">
      <c r="B62" s="5"/>
    </row>
    <row r="63" spans="2:2" s="4" customFormat="1">
      <c r="B63" s="5"/>
    </row>
    <row r="64" spans="2:2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  <row r="832" spans="2:2" s="4" customFormat="1">
      <c r="B832" s="5"/>
    </row>
  </sheetData>
  <mergeCells count="4">
    <mergeCell ref="A19:B19"/>
    <mergeCell ref="A2:H2"/>
    <mergeCell ref="D20:E20"/>
    <mergeCell ref="F1:H1"/>
  </mergeCells>
  <pageMargins left="1.1811023622047245" right="0.39370078740157483" top="0.74803149606299213" bottom="0.74803149606299213" header="0.31496062992125984" footer="0.31496062992125984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2017-10-13T11:48:41Z</dcterms:modified>
</cp:coreProperties>
</file>