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80" windowWidth="11955" windowHeight="6780"/>
  </bookViews>
  <sheets>
    <sheet name="лист" sheetId="5" r:id="rId1"/>
  </sheets>
  <definedNames>
    <definedName name="_xlnm.Print_Titles" localSheetId="0">лист!$B:$B</definedName>
    <definedName name="_xlnm.Print_Area" localSheetId="0">лист!$B$1:$Z$13</definedName>
  </definedNames>
  <calcPr calcId="125725"/>
</workbook>
</file>

<file path=xl/calcChain.xml><?xml version="1.0" encoding="utf-8"?>
<calcChain xmlns="http://schemas.openxmlformats.org/spreadsheetml/2006/main">
  <c r="Z13" i="5"/>
  <c r="Y13"/>
  <c r="X13"/>
  <c r="W13"/>
  <c r="V13"/>
  <c r="U13"/>
  <c r="W12"/>
  <c r="V12"/>
  <c r="U12"/>
  <c r="Z11"/>
  <c r="Y11"/>
  <c r="X11"/>
  <c r="W11"/>
  <c r="V11"/>
  <c r="U11"/>
  <c r="R11" l="1"/>
  <c r="O11"/>
  <c r="L11"/>
  <c r="T13" l="1"/>
  <c r="S13"/>
  <c r="R13"/>
  <c r="Q13"/>
  <c r="P13"/>
  <c r="O13"/>
  <c r="N13"/>
  <c r="M13"/>
  <c r="L13" l="1"/>
  <c r="J12" l="1"/>
  <c r="K12"/>
  <c r="J11"/>
  <c r="J13" s="1"/>
  <c r="D13"/>
  <c r="E13"/>
  <c r="G13"/>
  <c r="H13"/>
  <c r="F12"/>
  <c r="F13" s="1"/>
  <c r="F11"/>
  <c r="C12"/>
  <c r="C11"/>
  <c r="I11" l="1"/>
  <c r="K13"/>
  <c r="I12"/>
  <c r="C13"/>
  <c r="I13" l="1"/>
</calcChain>
</file>

<file path=xl/sharedStrings.xml><?xml version="1.0" encoding="utf-8"?>
<sst xmlns="http://schemas.openxmlformats.org/spreadsheetml/2006/main" count="50" uniqueCount="21">
  <si>
    <t>Итого</t>
  </si>
  <si>
    <t>Наименование объекта</t>
  </si>
  <si>
    <t>ВСЕГО</t>
  </si>
  <si>
    <t>в том числе</t>
  </si>
  <si>
    <t xml:space="preserve">федеральный бюджет </t>
  </si>
  <si>
    <t>областной           бюджет</t>
  </si>
  <si>
    <t>Укрепление правого берега реки Северная Двина в Соломбальском территориальном округе                              г. Архангельска на участке от улицы Маяковского до улицы Кедрова (I этап, 1 подэтап)</t>
  </si>
  <si>
    <t>Предлагаемые изменения</t>
  </si>
  <si>
    <t>Утверждено</t>
  </si>
  <si>
    <t>Реконструкция аэропортового комплекса "Соловки", о. Соловецкий, Архангельская область</t>
  </si>
  <si>
    <t>Уточненная сводная бюджетная роспись на 2018 год по состоянию на 31.03.2018 года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</si>
  <si>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</si>
  <si>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</si>
  <si>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</si>
  <si>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>тыс. рублей</t>
  </si>
  <si>
    <t>Продолжение приложения № 7</t>
  </si>
  <si>
    <t>Приложение № 7 к пояснительной записке к отчету об исполнении областного бюджета за 1 полугодие 2018 года  по форме приложения № 19 к областному закону "Об областном бюджете на 2018 год и на плановый период 2019 и 2020 годов"</t>
  </si>
  <si>
    <t xml:space="preserve"> План кассовых выплат на 1 полугодие 2018 года </t>
  </si>
  <si>
    <t>Исполнено на 30.06.2018</t>
  </si>
  <si>
    <t>к плану на 1 полугодие</t>
  </si>
  <si>
    <t>Отчет об исполнении областного бюджета по бюджетным ассигнованиям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бюджета, за 1 полугодие 2018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</si>
</sst>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7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2">
      <alignment horizontal="center" vertical="center" wrapText="1"/>
    </xf>
    <xf numFmtId="49" fontId="13" fillId="0" borderId="2">
      <alignment horizontal="center" vertical="center" wrapText="1"/>
    </xf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9" fillId="0" borderId="1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vertical="center" wrapText="1"/>
    </xf>
    <xf numFmtId="164" fontId="8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1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0" borderId="9" xfId="3" applyNumberFormat="1" applyFont="1" applyBorder="1" applyProtection="1">
      <alignment horizontal="center" vertical="center" wrapText="1"/>
    </xf>
    <xf numFmtId="0" fontId="14" fillId="0" borderId="3" xfId="3" applyNumberFormat="1" applyFont="1" applyBorder="1" applyProtection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4" fillId="0" borderId="10" xfId="4" applyNumberFormat="1" applyFont="1" applyBorder="1" applyAlignment="1" applyProtection="1">
      <alignment horizontal="center" vertical="center" wrapText="1"/>
    </xf>
    <xf numFmtId="49" fontId="14" fillId="0" borderId="12" xfId="4" applyNumberFormat="1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4" fillId="0" borderId="13" xfId="4" applyNumberFormat="1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8" fillId="0" borderId="1" xfId="1" applyNumberFormat="1" applyFont="1" applyBorder="1" applyAlignment="1">
      <alignment vertical="center" wrapText="1"/>
    </xf>
  </cellXfs>
  <cellStyles count="5">
    <cellStyle name="st66" xfId="3"/>
    <cellStyle name="xl68" xfId="4"/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9"/>
  <sheetViews>
    <sheetView tabSelected="1" view="pageBreakPreview" topLeftCell="B1" zoomScaleSheetLayoutView="100" workbookViewId="0">
      <selection activeCell="I3" sqref="I3:Q3"/>
    </sheetView>
  </sheetViews>
  <sheetFormatPr defaultRowHeight="12.75"/>
  <cols>
    <col min="1" max="1" width="2" hidden="1" customWidth="1"/>
    <col min="2" max="2" width="45.28515625" customWidth="1"/>
    <col min="3" max="8" width="14.7109375" hidden="1" customWidth="1"/>
    <col min="9" max="9" width="13.140625" customWidth="1"/>
    <col min="10" max="10" width="12.85546875" customWidth="1"/>
    <col min="11" max="11" width="13.7109375" customWidth="1"/>
    <col min="12" max="12" width="12" customWidth="1"/>
    <col min="13" max="14" width="12.7109375" customWidth="1"/>
    <col min="15" max="15" width="12.140625" customWidth="1"/>
    <col min="16" max="16" width="12.7109375" customWidth="1"/>
    <col min="17" max="17" width="13.28515625" customWidth="1"/>
    <col min="18" max="18" width="15.28515625" customWidth="1"/>
    <col min="19" max="19" width="13.7109375" customWidth="1"/>
    <col min="20" max="20" width="16.28515625" customWidth="1"/>
    <col min="21" max="25" width="16.85546875" customWidth="1"/>
    <col min="26" max="26" width="22.140625" customWidth="1"/>
  </cols>
  <sheetData>
    <row r="1" spans="1:26" ht="62.25" customHeight="1">
      <c r="M1" s="37" t="s">
        <v>16</v>
      </c>
      <c r="N1" s="37"/>
      <c r="O1" s="37"/>
      <c r="P1" s="37"/>
      <c r="Q1" s="37"/>
      <c r="U1" s="38" t="s">
        <v>15</v>
      </c>
      <c r="V1" s="38"/>
      <c r="W1" s="38"/>
      <c r="X1" s="38"/>
      <c r="Y1" s="38"/>
      <c r="Z1" s="38"/>
    </row>
    <row r="2" spans="1:26" ht="15" customHeight="1"/>
    <row r="3" spans="1:26" ht="62.25" customHeight="1">
      <c r="I3" s="31" t="s">
        <v>20</v>
      </c>
      <c r="J3" s="32"/>
      <c r="K3" s="32"/>
      <c r="L3" s="32"/>
      <c r="M3" s="32"/>
      <c r="N3" s="32"/>
      <c r="O3" s="32"/>
      <c r="P3" s="32"/>
      <c r="Q3" s="32"/>
      <c r="R3" s="19"/>
    </row>
    <row r="4" spans="1:26" ht="21" customHeight="1">
      <c r="B4" s="18"/>
      <c r="C4" s="19"/>
      <c r="D4" s="19"/>
      <c r="E4" s="19"/>
      <c r="F4" s="19"/>
      <c r="G4" s="19"/>
      <c r="H4" s="19"/>
      <c r="I4" s="19"/>
      <c r="J4" s="19"/>
      <c r="K4" s="19"/>
    </row>
    <row r="5" spans="1:26" ht="31.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Q5" s="22" t="s">
        <v>14</v>
      </c>
      <c r="Z5" s="22" t="s">
        <v>14</v>
      </c>
    </row>
    <row r="6" spans="1:26" ht="28.5" customHeight="1">
      <c r="B6" s="26" t="s">
        <v>1</v>
      </c>
      <c r="C6" s="8"/>
      <c r="D6" s="8"/>
      <c r="E6" s="8"/>
      <c r="F6" s="8"/>
      <c r="G6" s="8"/>
      <c r="H6" s="8"/>
      <c r="I6" s="26" t="s">
        <v>10</v>
      </c>
      <c r="J6" s="27"/>
      <c r="K6" s="27"/>
      <c r="L6" s="26" t="s">
        <v>17</v>
      </c>
      <c r="M6" s="27"/>
      <c r="N6" s="27"/>
      <c r="O6" s="26" t="s">
        <v>11</v>
      </c>
      <c r="P6" s="27"/>
      <c r="Q6" s="27"/>
      <c r="R6" s="26" t="s">
        <v>18</v>
      </c>
      <c r="S6" s="27"/>
      <c r="T6" s="27"/>
      <c r="U6" s="39" t="s">
        <v>12</v>
      </c>
      <c r="V6" s="39"/>
      <c r="W6" s="39"/>
      <c r="X6" s="39"/>
      <c r="Y6" s="39"/>
      <c r="Z6" s="40"/>
    </row>
    <row r="7" spans="1:26" ht="58.5" customHeight="1">
      <c r="A7" s="1"/>
      <c r="B7" s="29"/>
      <c r="C7" s="33" t="s">
        <v>8</v>
      </c>
      <c r="D7" s="34"/>
      <c r="E7" s="34"/>
      <c r="F7" s="23" t="s">
        <v>7</v>
      </c>
      <c r="G7" s="34"/>
      <c r="H7" s="36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43" t="s">
        <v>13</v>
      </c>
      <c r="V7" s="44"/>
      <c r="W7" s="45"/>
      <c r="X7" s="46" t="s">
        <v>19</v>
      </c>
      <c r="Y7" s="47"/>
      <c r="Z7" s="45"/>
    </row>
    <row r="8" spans="1:26" ht="21.75" customHeight="1">
      <c r="A8" s="1"/>
      <c r="B8" s="29"/>
      <c r="C8" s="33" t="s">
        <v>2</v>
      </c>
      <c r="D8" s="25" t="s">
        <v>3</v>
      </c>
      <c r="E8" s="25"/>
      <c r="F8" s="23" t="s">
        <v>2</v>
      </c>
      <c r="G8" s="25" t="s">
        <v>3</v>
      </c>
      <c r="H8" s="25"/>
      <c r="I8" s="23" t="s">
        <v>2</v>
      </c>
      <c r="J8" s="25" t="s">
        <v>3</v>
      </c>
      <c r="K8" s="25"/>
      <c r="L8" s="23" t="s">
        <v>2</v>
      </c>
      <c r="M8" s="25" t="s">
        <v>3</v>
      </c>
      <c r="N8" s="25"/>
      <c r="O8" s="23" t="s">
        <v>2</v>
      </c>
      <c r="P8" s="25" t="s">
        <v>3</v>
      </c>
      <c r="Q8" s="25"/>
      <c r="R8" s="23" t="s">
        <v>2</v>
      </c>
      <c r="S8" s="25" t="s">
        <v>3</v>
      </c>
      <c r="T8" s="25"/>
      <c r="U8" s="23" t="s">
        <v>2</v>
      </c>
      <c r="V8" s="41" t="s">
        <v>3</v>
      </c>
      <c r="W8" s="42"/>
      <c r="X8" s="23" t="s">
        <v>2</v>
      </c>
      <c r="Y8" s="41" t="s">
        <v>3</v>
      </c>
      <c r="Z8" s="42"/>
    </row>
    <row r="9" spans="1:26" ht="36.6" customHeight="1">
      <c r="A9" s="1"/>
      <c r="B9" s="30"/>
      <c r="C9" s="35"/>
      <c r="D9" s="12" t="s">
        <v>4</v>
      </c>
      <c r="E9" s="12" t="s">
        <v>5</v>
      </c>
      <c r="F9" s="24"/>
      <c r="G9" s="16" t="s">
        <v>4</v>
      </c>
      <c r="H9" s="16" t="s">
        <v>5</v>
      </c>
      <c r="I9" s="24"/>
      <c r="J9" s="16" t="s">
        <v>4</v>
      </c>
      <c r="K9" s="16" t="s">
        <v>5</v>
      </c>
      <c r="L9" s="24"/>
      <c r="M9" s="17" t="s">
        <v>4</v>
      </c>
      <c r="N9" s="17" t="s">
        <v>5</v>
      </c>
      <c r="O9" s="24"/>
      <c r="P9" s="17" t="s">
        <v>4</v>
      </c>
      <c r="Q9" s="17" t="s">
        <v>5</v>
      </c>
      <c r="R9" s="24"/>
      <c r="S9" s="17" t="s">
        <v>4</v>
      </c>
      <c r="T9" s="17" t="s">
        <v>5</v>
      </c>
      <c r="U9" s="24"/>
      <c r="V9" s="20" t="s">
        <v>4</v>
      </c>
      <c r="W9" s="20" t="s">
        <v>5</v>
      </c>
      <c r="X9" s="24"/>
      <c r="Y9" s="20" t="s">
        <v>4</v>
      </c>
      <c r="Z9" s="20" t="s">
        <v>5</v>
      </c>
    </row>
    <row r="10" spans="1:26" s="5" customFormat="1" ht="12" customHeight="1">
      <c r="B10" s="11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2</v>
      </c>
      <c r="J10" s="13">
        <v>3</v>
      </c>
      <c r="K10" s="13">
        <v>4</v>
      </c>
      <c r="L10" s="13">
        <v>5</v>
      </c>
      <c r="M10" s="13">
        <v>6</v>
      </c>
      <c r="N10" s="13">
        <v>7</v>
      </c>
      <c r="O10" s="13">
        <v>5</v>
      </c>
      <c r="P10" s="13">
        <v>6</v>
      </c>
      <c r="Q10" s="13">
        <v>7</v>
      </c>
      <c r="R10" s="13">
        <v>5</v>
      </c>
      <c r="S10" s="13">
        <v>6</v>
      </c>
      <c r="T10" s="13">
        <v>7</v>
      </c>
      <c r="U10" s="21"/>
      <c r="V10" s="21"/>
      <c r="W10" s="21"/>
      <c r="X10" s="21"/>
      <c r="Y10" s="21"/>
      <c r="Z10" s="21"/>
    </row>
    <row r="11" spans="1:26" ht="65.25" customHeight="1">
      <c r="A11" s="3"/>
      <c r="B11" s="9" t="s">
        <v>6</v>
      </c>
      <c r="C11" s="14">
        <f>D11+E11</f>
        <v>112588</v>
      </c>
      <c r="D11" s="14">
        <v>100000</v>
      </c>
      <c r="E11" s="14">
        <v>12588</v>
      </c>
      <c r="F11" s="14">
        <f>G11+H11</f>
        <v>0</v>
      </c>
      <c r="G11" s="14">
        <v>0</v>
      </c>
      <c r="H11" s="14">
        <v>0</v>
      </c>
      <c r="I11" s="14">
        <f>J11+K11</f>
        <v>118174</v>
      </c>
      <c r="J11" s="14">
        <f>D11+G11</f>
        <v>100000</v>
      </c>
      <c r="K11" s="14">
        <v>18174</v>
      </c>
      <c r="L11" s="14">
        <f>SUM(M11:N11)</f>
        <v>7921.2889299999997</v>
      </c>
      <c r="M11" s="14">
        <v>7129.1594699999996</v>
      </c>
      <c r="N11" s="14">
        <v>792.12945999999999</v>
      </c>
      <c r="O11" s="14">
        <f>SUM(P11:Q11)</f>
        <v>7921.2889299999997</v>
      </c>
      <c r="P11" s="14">
        <v>7129.1594699999996</v>
      </c>
      <c r="Q11" s="14">
        <v>792.12945999999999</v>
      </c>
      <c r="R11" s="14">
        <f>SUM(S11:T11)</f>
        <v>7921.2889299999997</v>
      </c>
      <c r="S11" s="14">
        <v>7129.1594699999996</v>
      </c>
      <c r="T11" s="14">
        <v>792.12945999999999</v>
      </c>
      <c r="U11" s="14">
        <f>R11/I11*100</f>
        <v>6.7030725286442019</v>
      </c>
      <c r="V11" s="14">
        <f t="shared" ref="V11:W11" si="0">S11/J11*100</f>
        <v>7.1291594700000003</v>
      </c>
      <c r="W11" s="14">
        <f t="shared" si="0"/>
        <v>4.3585862220754921</v>
      </c>
      <c r="X11" s="14">
        <f>R11/L11</f>
        <v>1</v>
      </c>
      <c r="Y11" s="14">
        <f t="shared" ref="Y11:Z11" si="1">S11/M11</f>
        <v>1</v>
      </c>
      <c r="Z11" s="14">
        <f t="shared" si="1"/>
        <v>1</v>
      </c>
    </row>
    <row r="12" spans="1:26" ht="62.25" customHeight="1">
      <c r="A12" s="3"/>
      <c r="B12" s="9" t="s">
        <v>9</v>
      </c>
      <c r="C12" s="14">
        <f>D12+E12</f>
        <v>0</v>
      </c>
      <c r="D12" s="14">
        <v>0</v>
      </c>
      <c r="E12" s="14">
        <v>0</v>
      </c>
      <c r="F12" s="14">
        <f>G12+H12</f>
        <v>333333.3</v>
      </c>
      <c r="G12" s="14">
        <v>300000</v>
      </c>
      <c r="H12" s="14">
        <v>33333.300000000003</v>
      </c>
      <c r="I12" s="14">
        <f>J12+K12</f>
        <v>333333.3</v>
      </c>
      <c r="J12" s="14">
        <f>D12+G12</f>
        <v>300000</v>
      </c>
      <c r="K12" s="14">
        <f>E12+H12</f>
        <v>33333.300000000003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f t="shared" ref="U12:U13" si="2">R12/I12*100</f>
        <v>0</v>
      </c>
      <c r="V12" s="14">
        <f t="shared" ref="V12:V13" si="3">S12/J12*100</f>
        <v>0</v>
      </c>
      <c r="W12" s="14">
        <f t="shared" ref="W12:W13" si="4">T12/K12*100</f>
        <v>0</v>
      </c>
      <c r="X12" s="14">
        <v>0</v>
      </c>
      <c r="Y12" s="14">
        <v>0</v>
      </c>
      <c r="Z12" s="14">
        <v>0</v>
      </c>
    </row>
    <row r="13" spans="1:26" s="4" customFormat="1" ht="22.5" customHeight="1">
      <c r="A13" s="6"/>
      <c r="B13" s="10" t="s">
        <v>0</v>
      </c>
      <c r="C13" s="15">
        <f>SUM(C11:C12)</f>
        <v>112588</v>
      </c>
      <c r="D13" s="15">
        <f t="shared" ref="D13:K13" si="5">SUM(D11:D12)</f>
        <v>100000</v>
      </c>
      <c r="E13" s="15">
        <f t="shared" si="5"/>
        <v>12588</v>
      </c>
      <c r="F13" s="15">
        <f t="shared" si="5"/>
        <v>333333.3</v>
      </c>
      <c r="G13" s="15">
        <f t="shared" si="5"/>
        <v>300000</v>
      </c>
      <c r="H13" s="15">
        <f t="shared" si="5"/>
        <v>33333.300000000003</v>
      </c>
      <c r="I13" s="15">
        <f t="shared" si="5"/>
        <v>451507.3</v>
      </c>
      <c r="J13" s="15">
        <f t="shared" si="5"/>
        <v>400000</v>
      </c>
      <c r="K13" s="15">
        <f t="shared" si="5"/>
        <v>51507.3</v>
      </c>
      <c r="L13" s="15">
        <f t="shared" ref="L13:N13" si="6">SUM(L11:L12)</f>
        <v>7921.2889299999997</v>
      </c>
      <c r="M13" s="15">
        <f t="shared" si="6"/>
        <v>7129.1594699999996</v>
      </c>
      <c r="N13" s="15">
        <f t="shared" si="6"/>
        <v>792.12945999999999</v>
      </c>
      <c r="O13" s="15">
        <f t="shared" ref="O13:Q13" si="7">SUM(O11:O12)</f>
        <v>7921.2889299999997</v>
      </c>
      <c r="P13" s="15">
        <f t="shared" si="7"/>
        <v>7129.1594699999996</v>
      </c>
      <c r="Q13" s="15">
        <f t="shared" si="7"/>
        <v>792.12945999999999</v>
      </c>
      <c r="R13" s="15">
        <f t="shared" ref="R13:Z13" si="8">SUM(R11:R12)</f>
        <v>7921.2889299999997</v>
      </c>
      <c r="S13" s="15">
        <f t="shared" si="8"/>
        <v>7129.1594699999996</v>
      </c>
      <c r="T13" s="15">
        <f t="shared" si="8"/>
        <v>792.12945999999999</v>
      </c>
      <c r="U13" s="48">
        <f t="shared" si="2"/>
        <v>1.7544099353432381</v>
      </c>
      <c r="V13" s="48">
        <f t="shared" si="3"/>
        <v>1.7822898675000001</v>
      </c>
      <c r="W13" s="48">
        <f t="shared" si="4"/>
        <v>1.5378974630780491</v>
      </c>
      <c r="X13" s="48">
        <f t="shared" ref="X12:X13" si="9">R13/L13</f>
        <v>1</v>
      </c>
      <c r="Y13" s="48">
        <f t="shared" ref="Y12:Y13" si="10">S13/M13</f>
        <v>1</v>
      </c>
      <c r="Z13" s="48">
        <f t="shared" ref="Z12:Z13" si="11">T13/N13</f>
        <v>1</v>
      </c>
    </row>
    <row r="14" spans="1:26" ht="11.25" customHeight="1">
      <c r="A14" s="2"/>
    </row>
    <row r="15" spans="1:26" ht="15">
      <c r="A15" s="2"/>
    </row>
    <row r="16" spans="1:26" ht="15">
      <c r="A16" s="2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</sheetData>
  <mergeCells count="29">
    <mergeCell ref="L6:N7"/>
    <mergeCell ref="M1:Q1"/>
    <mergeCell ref="U1:Z1"/>
    <mergeCell ref="R8:R9"/>
    <mergeCell ref="S8:T8"/>
    <mergeCell ref="U6:Z6"/>
    <mergeCell ref="R6:T7"/>
    <mergeCell ref="U8:U9"/>
    <mergeCell ref="V8:W8"/>
    <mergeCell ref="U7:W7"/>
    <mergeCell ref="X7:Z7"/>
    <mergeCell ref="X8:X9"/>
    <mergeCell ref="Y8:Z8"/>
    <mergeCell ref="I8:I9"/>
    <mergeCell ref="J8:K8"/>
    <mergeCell ref="I6:K7"/>
    <mergeCell ref="B6:B9"/>
    <mergeCell ref="I3:Q3"/>
    <mergeCell ref="C7:E7"/>
    <mergeCell ref="C8:C9"/>
    <mergeCell ref="D8:E8"/>
    <mergeCell ref="F7:H7"/>
    <mergeCell ref="F8:F9"/>
    <mergeCell ref="G8:H8"/>
    <mergeCell ref="L8:L9"/>
    <mergeCell ref="M8:N8"/>
    <mergeCell ref="O8:O9"/>
    <mergeCell ref="P8:Q8"/>
    <mergeCell ref="O6:Q7"/>
  </mergeCells>
  <phoneticPr fontId="0" type="noConversion"/>
  <pageMargins left="1.1811023622047245" right="0.59055118110236227" top="0.78740157480314965" bottom="0.98425196850393704" header="0.51181102362204722" footer="0.51181102362204722"/>
  <pageSetup paperSize="9" scale="64" firstPageNumber="83" orientation="landscape" r:id="rId1"/>
  <headerFooter alignWithMargins="0"/>
  <colBreaks count="1" manualBreakCount="1">
    <brk id="1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Pavlenko</cp:lastModifiedBy>
  <cp:lastPrinted>2018-04-19T15:10:27Z</cp:lastPrinted>
  <dcterms:created xsi:type="dcterms:W3CDTF">2000-09-19T07:45:36Z</dcterms:created>
  <dcterms:modified xsi:type="dcterms:W3CDTF">2018-07-19T10:22:44Z</dcterms:modified>
</cp:coreProperties>
</file>