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Лист1!$A$1:$F$48</definedName>
  </definedNames>
  <calcPr calcId="125725"/>
</workbook>
</file>

<file path=xl/calcChain.xml><?xml version="1.0" encoding="utf-8"?>
<calcChain xmlns="http://schemas.openxmlformats.org/spreadsheetml/2006/main">
  <c r="D33" i="9"/>
  <c r="D29"/>
  <c r="D46"/>
  <c r="D45" s="1"/>
  <c r="D43"/>
  <c r="D42" s="1"/>
  <c r="D40"/>
  <c r="D38" s="1"/>
  <c r="D36"/>
  <c r="D35" s="1"/>
  <c r="D20"/>
  <c r="D19" s="1"/>
  <c r="D18" s="1"/>
  <c r="D16"/>
  <c r="D15" s="1"/>
  <c r="D11"/>
  <c r="D9"/>
  <c r="E44"/>
  <c r="E43" s="1"/>
  <c r="E42" s="1"/>
  <c r="K42" s="1"/>
  <c r="E47"/>
  <c r="E46" s="1"/>
  <c r="E45" s="1"/>
  <c r="C46"/>
  <c r="C45" s="1"/>
  <c r="K43" l="1"/>
  <c r="K44"/>
  <c r="D34"/>
  <c r="K45"/>
  <c r="K46"/>
  <c r="K47"/>
  <c r="D39"/>
  <c r="D13"/>
  <c r="D8"/>
  <c r="D14"/>
  <c r="E10"/>
  <c r="K10" s="1"/>
  <c r="E12"/>
  <c r="K12" s="1"/>
  <c r="E17"/>
  <c r="K17" s="1"/>
  <c r="E21"/>
  <c r="K21" s="1"/>
  <c r="E22"/>
  <c r="K22" s="1"/>
  <c r="E23"/>
  <c r="K23" s="1"/>
  <c r="E24"/>
  <c r="K24" s="1"/>
  <c r="E37"/>
  <c r="E41"/>
  <c r="E40" l="1"/>
  <c r="K40" s="1"/>
  <c r="K41"/>
  <c r="E36"/>
  <c r="K37"/>
  <c r="E20"/>
  <c r="E16"/>
  <c r="E11"/>
  <c r="K11" s="1"/>
  <c r="E9"/>
  <c r="K9" s="1"/>
  <c r="D28"/>
  <c r="D27" s="1"/>
  <c r="D26" s="1"/>
  <c r="C16"/>
  <c r="C20"/>
  <c r="C19" s="1"/>
  <c r="E35" l="1"/>
  <c r="K36"/>
  <c r="E19"/>
  <c r="K20"/>
  <c r="E15"/>
  <c r="K15" s="1"/>
  <c r="K16"/>
  <c r="E38"/>
  <c r="K38" s="1"/>
  <c r="E39"/>
  <c r="K39" s="1"/>
  <c r="E8"/>
  <c r="K8" s="1"/>
  <c r="D32"/>
  <c r="D31" s="1"/>
  <c r="D30" s="1"/>
  <c r="D25" s="1"/>
  <c r="C43"/>
  <c r="C40"/>
  <c r="C36"/>
  <c r="C15"/>
  <c r="C11"/>
  <c r="C9"/>
  <c r="E34" l="1"/>
  <c r="K35"/>
  <c r="E18"/>
  <c r="K19"/>
  <c r="C18"/>
  <c r="C13" s="1"/>
  <c r="D48"/>
  <c r="C35"/>
  <c r="C42"/>
  <c r="C38"/>
  <c r="C8"/>
  <c r="C39"/>
  <c r="C34" l="1"/>
  <c r="K18"/>
  <c r="E14"/>
  <c r="K14" s="1"/>
  <c r="E13"/>
  <c r="K13" s="1"/>
  <c r="C14"/>
  <c r="K34"/>
  <c r="E29"/>
  <c r="K29" s="1"/>
  <c r="C32"/>
  <c r="E28" l="1"/>
  <c r="K28" s="1"/>
  <c r="E33"/>
  <c r="K33" s="1"/>
  <c r="C28"/>
  <c r="C31"/>
  <c r="E27" l="1"/>
  <c r="K27" s="1"/>
  <c r="E32"/>
  <c r="K32" s="1"/>
  <c r="C27"/>
  <c r="C30"/>
  <c r="E26" l="1"/>
  <c r="K26" s="1"/>
  <c r="E31"/>
  <c r="K31" s="1"/>
  <c r="C26"/>
  <c r="E30" l="1"/>
  <c r="K30" s="1"/>
  <c r="C25"/>
  <c r="E25" l="1"/>
  <c r="K25" s="1"/>
  <c r="C48"/>
  <c r="E48" s="1"/>
  <c r="K48" s="1"/>
</calcChain>
</file>

<file path=xl/sharedStrings.xml><?xml version="1.0" encoding="utf-8"?>
<sst xmlns="http://schemas.openxmlformats.org/spreadsheetml/2006/main" count="85" uniqueCount="85">
  <si>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</si>
  <si>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</si>
  <si>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</si>
  <si>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</si>
  <si>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</si>
  <si>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</si>
  <si>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</si>
  <si>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</si>
  <si>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</si>
  <si>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</si>
  <si>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</si>
  <si>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</si>
  <si>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</si>
  <si>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</si>
  <si>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</si>
  <si>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</si>
  <si>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</si>
  <si>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</si>
  <si>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</si>
  <si>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</si>
  <si>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</si>
  <si>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</si>
  <si>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</si>
  <si>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</si>
  <si>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</si>
  <si>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</si>
  <si>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</si>
  <si>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</si>
  <si>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</si>
  <si>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</si>
  <si>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</si>
  <si>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</si>
  <si>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</si>
  <si>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</si>
  <si>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</si>
  <si>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</si>
  <si>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</si>
  <si>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</si>
  <si>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</si>
  <si>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</si>
  <si>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</si>
  <si>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</si>
  <si>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</si>
  <si>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</si>
  <si>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</si>
  <si>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</si>
  <si>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</si>
  <si>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</si>
  <si>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</si>
  <si>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</si>
  <si>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</si>
  <si>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</si>
  <si>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</si>
  <si>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</si>
  <si>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</si>
  <si>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</si>
  <si>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</si>
  <si>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</si>
  <si>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</si>
  <si>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</si>
  <si>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</si>
  <si>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</si>
  <si>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</si>
  <si>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</si>
  <si>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</si>
  <si>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</si>
  <si>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</si>
  <si>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</si>
  <si>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</si>
  <si>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</si>
  <si>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</si>
  <si>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</si>
  <si>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</si>
  <si>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</si>
  <si>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</si>
  <si>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</si>
  <si>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</si>
  <si>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>Сумма,
тыс. рублей</t>
  </si>
  <si>
    <t>Предлагаемое изменение источников финансирования дефицита областного бюджета на 2019 год</t>
  </si>
  <si>
    <t>Сумма с учетом предлагаемых изменений</t>
  </si>
  <si>
    <t xml:space="preserve">                   к пояснительной записке</t>
  </si>
  <si>
    <t>Утверждено</t>
  </si>
  <si>
    <t>тыс. рублей</t>
  </si>
  <si>
    <t xml:space="preserve">Бюджетные кредиты из других бюджетов бюджетной системы Российской Федерации </t>
  </si>
  <si>
    <t xml:space="preserve"> 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</si>
</sst>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4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1" fillId="0" borderId="0" xfId="0" applyFont="1" applyFill="1" applyAlignment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view="pageBreakPreview" zoomScale="133" zoomScaleNormal="100" zoomScaleSheetLayoutView="133" workbookViewId="0">
      <selection activeCell="A3" sqref="A3"/>
    </sheetView>
  </sheetViews>
  <sheetFormatPr defaultColWidth="9.140625" defaultRowHeight="12.75"/>
  <cols>
    <col min="1" max="1" width="52" style="7" customWidth="1"/>
    <col min="2" max="2" width="25.5703125" style="7" customWidth="1"/>
    <col min="3" max="3" width="16.5703125" style="7" customWidth="1"/>
    <col min="4" max="4" width="15.42578125" style="7" customWidth="1"/>
    <col min="5" max="5" width="16.85546875" style="7" customWidth="1"/>
    <col min="6" max="6" width="1.28515625" style="7" customWidth="1"/>
    <col min="7" max="7" width="9.140625" style="7"/>
    <col min="8" max="8" width="0" style="7" hidden="1" customWidth="1"/>
    <col min="9" max="9" width="16.5703125" style="7" hidden="1" customWidth="1"/>
    <col min="10" max="13" width="0" style="7" hidden="1" customWidth="1"/>
    <col min="14" max="16384" width="9.140625" style="7"/>
  </cols>
  <sheetData>
    <row r="1" spans="1:11">
      <c r="B1" s="25"/>
      <c r="D1" s="21" t="s">
        <v>84</v>
      </c>
    </row>
    <row r="2" spans="1:11">
      <c r="B2" s="21"/>
      <c r="D2" s="21" t="s">
        <v>80</v>
      </c>
    </row>
    <row r="3" spans="1:11">
      <c r="B3" s="41"/>
      <c r="D3" s="21"/>
    </row>
    <row r="4" spans="1:11" ht="27.75" customHeight="1">
      <c r="A4" s="42" t="s">
        <v>78</v>
      </c>
      <c r="B4" s="42"/>
      <c r="C4" s="42"/>
      <c r="D4" s="43"/>
      <c r="E4" s="43"/>
    </row>
    <row r="5" spans="1:11" ht="14.25" customHeight="1">
      <c r="A5" s="8"/>
      <c r="B5" s="8"/>
      <c r="C5" s="8"/>
      <c r="D5" s="9"/>
      <c r="E5" s="9" t="s">
        <v>82</v>
      </c>
    </row>
    <row r="6" spans="1:11" ht="40.5" customHeight="1">
      <c r="A6" s="10" t="s">
        <v>0</v>
      </c>
      <c r="B6" s="10" t="s">
        <v>54</v>
      </c>
      <c r="C6" s="2" t="s">
        <v>81</v>
      </c>
      <c r="D6" s="2" t="s">
        <v>66</v>
      </c>
      <c r="E6" s="2" t="s">
        <v>79</v>
      </c>
      <c r="I6" s="2" t="s">
        <v>77</v>
      </c>
    </row>
    <row r="7" spans="1:11">
      <c r="A7" s="11">
        <v>1</v>
      </c>
      <c r="B7" s="11">
        <v>2</v>
      </c>
      <c r="C7" s="3">
        <v>3</v>
      </c>
      <c r="D7" s="3">
        <v>4</v>
      </c>
      <c r="E7" s="3">
        <v>5</v>
      </c>
      <c r="I7" s="3">
        <v>3</v>
      </c>
    </row>
    <row r="8" spans="1:11" ht="28.15" customHeight="1">
      <c r="A8" s="26" t="s">
        <v>1</v>
      </c>
      <c r="B8" s="27" t="s">
        <v>2</v>
      </c>
      <c r="C8" s="28">
        <f>C9-C11</f>
        <v>3272813.3999999985</v>
      </c>
      <c r="D8" s="28">
        <f t="shared" ref="D8:E8" si="0">D9-D11</f>
        <v>0</v>
      </c>
      <c r="E8" s="28">
        <f t="shared" si="0"/>
        <v>3272813.3999999985</v>
      </c>
      <c r="I8" s="28">
        <v>3272813.3999999985</v>
      </c>
      <c r="K8" s="40">
        <f>E8-I8</f>
        <v>0</v>
      </c>
    </row>
    <row r="9" spans="1:11" ht="29.45" customHeight="1">
      <c r="A9" s="29" t="s">
        <v>3</v>
      </c>
      <c r="B9" s="12" t="s">
        <v>4</v>
      </c>
      <c r="C9" s="4">
        <f>C10</f>
        <v>29372813.399999999</v>
      </c>
      <c r="D9" s="4">
        <f t="shared" ref="D9:E9" si="1">D10</f>
        <v>0</v>
      </c>
      <c r="E9" s="4">
        <f t="shared" si="1"/>
        <v>29372813.399999999</v>
      </c>
      <c r="I9" s="4">
        <v>29372813.399999999</v>
      </c>
      <c r="K9" s="7">
        <f t="shared" ref="K9:K48" si="2">E9-I9</f>
        <v>0</v>
      </c>
    </row>
    <row r="10" spans="1:11" ht="39.75" customHeight="1">
      <c r="A10" s="13" t="s">
        <v>58</v>
      </c>
      <c r="B10" s="12" t="s">
        <v>5</v>
      </c>
      <c r="C10" s="4">
        <v>29372813.399999999</v>
      </c>
      <c r="D10" s="4"/>
      <c r="E10" s="4">
        <f t="shared" ref="E10:E33" si="3">C10+D10</f>
        <v>29372813.399999999</v>
      </c>
      <c r="I10" s="4">
        <v>29372813.399999999</v>
      </c>
      <c r="K10" s="7">
        <f t="shared" si="2"/>
        <v>0</v>
      </c>
    </row>
    <row r="11" spans="1:11" ht="30.75" customHeight="1">
      <c r="A11" s="29" t="s">
        <v>6</v>
      </c>
      <c r="B11" s="12" t="s">
        <v>7</v>
      </c>
      <c r="C11" s="4">
        <f>C12</f>
        <v>26100000</v>
      </c>
      <c r="D11" s="4">
        <f t="shared" ref="D11:E11" si="4">D12</f>
        <v>0</v>
      </c>
      <c r="E11" s="4">
        <f t="shared" si="4"/>
        <v>26100000</v>
      </c>
      <c r="I11" s="4">
        <v>26100000</v>
      </c>
      <c r="K11" s="7">
        <f t="shared" si="2"/>
        <v>0</v>
      </c>
    </row>
    <row r="12" spans="1:11" ht="40.9" customHeight="1">
      <c r="A12" s="14" t="s">
        <v>59</v>
      </c>
      <c r="B12" s="15" t="s">
        <v>8</v>
      </c>
      <c r="C12" s="4">
        <v>26100000</v>
      </c>
      <c r="D12" s="4"/>
      <c r="E12" s="4">
        <f t="shared" si="3"/>
        <v>26100000</v>
      </c>
      <c r="I12" s="4">
        <v>26100000</v>
      </c>
      <c r="K12" s="7">
        <f t="shared" si="2"/>
        <v>0</v>
      </c>
    </row>
    <row r="13" spans="1:11" ht="36" customHeight="1">
      <c r="A13" s="26" t="s">
        <v>83</v>
      </c>
      <c r="B13" s="30" t="s">
        <v>9</v>
      </c>
      <c r="C13" s="28">
        <f>C15-C18</f>
        <v>-577474.19999999925</v>
      </c>
      <c r="D13" s="28">
        <f t="shared" ref="D13:E13" si="5">D15-D18</f>
        <v>0</v>
      </c>
      <c r="E13" s="28">
        <f t="shared" si="5"/>
        <v>-577474.19999999925</v>
      </c>
      <c r="I13" s="28">
        <v>-577474.19999999925</v>
      </c>
      <c r="K13" s="7">
        <f t="shared" si="2"/>
        <v>0</v>
      </c>
    </row>
    <row r="14" spans="1:11" ht="44.25" customHeight="1">
      <c r="A14" s="29" t="s">
        <v>43</v>
      </c>
      <c r="B14" s="12" t="s">
        <v>44</v>
      </c>
      <c r="C14" s="31">
        <f>C15-C18</f>
        <v>-577474.19999999925</v>
      </c>
      <c r="D14" s="31">
        <f t="shared" ref="D14:E14" si="6">D15-D18</f>
        <v>0</v>
      </c>
      <c r="E14" s="31">
        <f t="shared" si="6"/>
        <v>-577474.19999999925</v>
      </c>
      <c r="I14" s="31">
        <v>-577474.19999999925</v>
      </c>
      <c r="K14" s="7">
        <f t="shared" si="2"/>
        <v>0</v>
      </c>
    </row>
    <row r="15" spans="1:11" ht="42" customHeight="1">
      <c r="A15" s="29" t="s">
        <v>10</v>
      </c>
      <c r="B15" s="12" t="s">
        <v>45</v>
      </c>
      <c r="C15" s="4">
        <f>C16</f>
        <v>22669372.800000001</v>
      </c>
      <c r="D15" s="4">
        <f t="shared" ref="D15:E16" si="7">D16</f>
        <v>0</v>
      </c>
      <c r="E15" s="4">
        <f t="shared" si="7"/>
        <v>22669372.800000001</v>
      </c>
      <c r="I15" s="4">
        <v>22669372.800000001</v>
      </c>
      <c r="K15" s="7">
        <f t="shared" si="2"/>
        <v>0</v>
      </c>
    </row>
    <row r="16" spans="1:11" ht="40.5" customHeight="1">
      <c r="A16" s="13" t="s">
        <v>60</v>
      </c>
      <c r="B16" s="12" t="s">
        <v>46</v>
      </c>
      <c r="C16" s="4">
        <f>C17</f>
        <v>22669372.800000001</v>
      </c>
      <c r="D16" s="4">
        <f t="shared" si="7"/>
        <v>0</v>
      </c>
      <c r="E16" s="4">
        <f t="shared" si="7"/>
        <v>22669372.800000001</v>
      </c>
      <c r="I16" s="4">
        <v>22669372.800000001</v>
      </c>
      <c r="K16" s="7">
        <f t="shared" si="2"/>
        <v>0</v>
      </c>
    </row>
    <row r="17" spans="1:11" ht="40.5" customHeight="1">
      <c r="A17" s="16" t="s">
        <v>55</v>
      </c>
      <c r="B17" s="12"/>
      <c r="C17" s="4">
        <v>22669372.800000001</v>
      </c>
      <c r="D17" s="4"/>
      <c r="E17" s="4">
        <f t="shared" si="3"/>
        <v>22669372.800000001</v>
      </c>
      <c r="I17" s="4">
        <v>22669372.800000001</v>
      </c>
      <c r="K17" s="7">
        <f t="shared" si="2"/>
        <v>0</v>
      </c>
    </row>
    <row r="18" spans="1:11" ht="41.25" customHeight="1">
      <c r="A18" s="29" t="s">
        <v>11</v>
      </c>
      <c r="B18" s="12" t="s">
        <v>47</v>
      </c>
      <c r="C18" s="4">
        <f>C19</f>
        <v>23246847</v>
      </c>
      <c r="D18" s="4">
        <f t="shared" ref="D18:E18" si="8">D19</f>
        <v>0</v>
      </c>
      <c r="E18" s="4">
        <f t="shared" si="8"/>
        <v>23246847</v>
      </c>
      <c r="I18" s="4">
        <v>23246847</v>
      </c>
      <c r="K18" s="7">
        <f t="shared" si="2"/>
        <v>0</v>
      </c>
    </row>
    <row r="19" spans="1:11" ht="42" customHeight="1">
      <c r="A19" s="13" t="s">
        <v>61</v>
      </c>
      <c r="B19" s="12" t="s">
        <v>48</v>
      </c>
      <c r="C19" s="4">
        <f>C20+C21+C22+C23+C24</f>
        <v>23246847</v>
      </c>
      <c r="D19" s="4">
        <f t="shared" ref="D19:E19" si="9">D20+D21+D22+D23+D24</f>
        <v>0</v>
      </c>
      <c r="E19" s="4">
        <f t="shared" si="9"/>
        <v>23246847</v>
      </c>
      <c r="I19" s="4">
        <v>23246847</v>
      </c>
      <c r="K19" s="7">
        <f t="shared" si="2"/>
        <v>0</v>
      </c>
    </row>
    <row r="20" spans="1:11" ht="42.75" customHeight="1">
      <c r="A20" s="16" t="s">
        <v>56</v>
      </c>
      <c r="B20" s="12"/>
      <c r="C20" s="4">
        <f>C17</f>
        <v>22669372.800000001</v>
      </c>
      <c r="D20" s="4">
        <f t="shared" ref="D20:E20" si="10">D17</f>
        <v>0</v>
      </c>
      <c r="E20" s="4">
        <f t="shared" si="10"/>
        <v>22669372.800000001</v>
      </c>
      <c r="I20" s="4">
        <v>22669372.800000001</v>
      </c>
      <c r="K20" s="7">
        <f t="shared" si="2"/>
        <v>0</v>
      </c>
    </row>
    <row r="21" spans="1:11" ht="102" customHeight="1">
      <c r="A21" s="16" t="s">
        <v>67</v>
      </c>
      <c r="B21" s="12"/>
      <c r="C21" s="22">
        <v>15000</v>
      </c>
      <c r="D21" s="22"/>
      <c r="E21" s="22">
        <f t="shared" si="3"/>
        <v>15000</v>
      </c>
      <c r="I21" s="22">
        <v>15000</v>
      </c>
      <c r="K21" s="7">
        <f t="shared" si="2"/>
        <v>0</v>
      </c>
    </row>
    <row r="22" spans="1:11" ht="101.25" customHeight="1">
      <c r="A22" s="16" t="s">
        <v>68</v>
      </c>
      <c r="B22" s="12"/>
      <c r="C22" s="22">
        <v>253824.2</v>
      </c>
      <c r="D22" s="22"/>
      <c r="E22" s="22">
        <f t="shared" si="3"/>
        <v>253824.2</v>
      </c>
      <c r="I22" s="22">
        <v>253824.2</v>
      </c>
      <c r="K22" s="7">
        <f t="shared" si="2"/>
        <v>0</v>
      </c>
    </row>
    <row r="23" spans="1:11" ht="103.5" customHeight="1">
      <c r="A23" s="16" t="s">
        <v>69</v>
      </c>
      <c r="B23" s="12"/>
      <c r="C23" s="22">
        <v>289969.59999999998</v>
      </c>
      <c r="D23" s="22"/>
      <c r="E23" s="22">
        <f t="shared" si="3"/>
        <v>289969.59999999998</v>
      </c>
      <c r="I23" s="22">
        <v>289969.59999999998</v>
      </c>
      <c r="K23" s="7">
        <f t="shared" si="2"/>
        <v>0</v>
      </c>
    </row>
    <row r="24" spans="1:11" ht="105" customHeight="1">
      <c r="A24" s="16" t="s">
        <v>70</v>
      </c>
      <c r="B24" s="12"/>
      <c r="C24" s="4">
        <v>18680.400000000001</v>
      </c>
      <c r="D24" s="4"/>
      <c r="E24" s="4">
        <f t="shared" si="3"/>
        <v>18680.400000000001</v>
      </c>
      <c r="I24" s="4">
        <v>18680.400000000001</v>
      </c>
      <c r="K24" s="7">
        <f t="shared" si="2"/>
        <v>0</v>
      </c>
    </row>
    <row r="25" spans="1:11" ht="27.75" customHeight="1">
      <c r="A25" s="26" t="s">
        <v>62</v>
      </c>
      <c r="B25" s="27" t="s">
        <v>12</v>
      </c>
      <c r="C25" s="28">
        <f>C30-C26</f>
        <v>2185971.0999999642</v>
      </c>
      <c r="D25" s="28">
        <f>D30-D26</f>
        <v>0</v>
      </c>
      <c r="E25" s="28">
        <f t="shared" ref="E25" si="11">E30-E26</f>
        <v>2185971.0999999642</v>
      </c>
      <c r="I25" s="28">
        <v>2185971.0999999642</v>
      </c>
      <c r="K25" s="7">
        <f t="shared" si="2"/>
        <v>0</v>
      </c>
    </row>
    <row r="26" spans="1:11" ht="15.75" customHeight="1">
      <c r="A26" s="29" t="s">
        <v>13</v>
      </c>
      <c r="B26" s="32" t="s">
        <v>14</v>
      </c>
      <c r="C26" s="4">
        <f t="shared" ref="C26:E28" si="12">C27</f>
        <v>142838215.5</v>
      </c>
      <c r="D26" s="4">
        <f t="shared" si="12"/>
        <v>1208343</v>
      </c>
      <c r="E26" s="4">
        <f t="shared" si="12"/>
        <v>144046558.5</v>
      </c>
      <c r="I26" s="4">
        <v>139598419</v>
      </c>
      <c r="K26" s="7">
        <f t="shared" si="2"/>
        <v>4448139.5</v>
      </c>
    </row>
    <row r="27" spans="1:11" ht="16.5" customHeight="1">
      <c r="A27" s="29" t="s">
        <v>15</v>
      </c>
      <c r="B27" s="12" t="s">
        <v>16</v>
      </c>
      <c r="C27" s="4">
        <f t="shared" si="12"/>
        <v>142838215.5</v>
      </c>
      <c r="D27" s="4">
        <f t="shared" si="12"/>
        <v>1208343</v>
      </c>
      <c r="E27" s="4">
        <f t="shared" si="12"/>
        <v>144046558.5</v>
      </c>
      <c r="I27" s="4">
        <v>139598419</v>
      </c>
      <c r="K27" s="7">
        <f t="shared" si="2"/>
        <v>4448139.5</v>
      </c>
    </row>
    <row r="28" spans="1:11" ht="15" customHeight="1">
      <c r="A28" s="29" t="s">
        <v>17</v>
      </c>
      <c r="B28" s="12" t="s">
        <v>18</v>
      </c>
      <c r="C28" s="4">
        <f t="shared" si="12"/>
        <v>142838215.5</v>
      </c>
      <c r="D28" s="4">
        <f t="shared" si="12"/>
        <v>1208343</v>
      </c>
      <c r="E28" s="4">
        <f t="shared" si="12"/>
        <v>144046558.5</v>
      </c>
      <c r="I28" s="4">
        <v>139598419</v>
      </c>
      <c r="K28" s="7">
        <f t="shared" si="2"/>
        <v>4448139.5</v>
      </c>
    </row>
    <row r="29" spans="1:11" ht="27" customHeight="1">
      <c r="A29" s="13" t="s">
        <v>63</v>
      </c>
      <c r="B29" s="12" t="s">
        <v>19</v>
      </c>
      <c r="C29" s="4">
        <v>142838215.5</v>
      </c>
      <c r="D29" s="4">
        <f>1208343+D9+D15+D35+D42</f>
        <v>1208343</v>
      </c>
      <c r="E29" s="4">
        <f t="shared" si="3"/>
        <v>144046558.5</v>
      </c>
      <c r="I29" s="4">
        <v>139598419</v>
      </c>
      <c r="K29" s="7">
        <f t="shared" si="2"/>
        <v>4448139.5</v>
      </c>
    </row>
    <row r="30" spans="1:11" ht="16.5" customHeight="1">
      <c r="A30" s="29" t="s">
        <v>20</v>
      </c>
      <c r="B30" s="12" t="s">
        <v>21</v>
      </c>
      <c r="C30" s="4">
        <f t="shared" ref="C30:E32" si="13">C31</f>
        <v>145024186.59999996</v>
      </c>
      <c r="D30" s="4">
        <f t="shared" si="13"/>
        <v>1208343</v>
      </c>
      <c r="E30" s="4">
        <f t="shared" si="13"/>
        <v>146232529.59999996</v>
      </c>
      <c r="I30" s="4">
        <v>141784390.09999996</v>
      </c>
      <c r="K30" s="7">
        <f t="shared" si="2"/>
        <v>4448139.5</v>
      </c>
    </row>
    <row r="31" spans="1:11" ht="17.25" customHeight="1">
      <c r="A31" s="29" t="s">
        <v>22</v>
      </c>
      <c r="B31" s="12" t="s">
        <v>23</v>
      </c>
      <c r="C31" s="4">
        <f t="shared" si="13"/>
        <v>145024186.59999996</v>
      </c>
      <c r="D31" s="4">
        <f t="shared" si="13"/>
        <v>1208343</v>
      </c>
      <c r="E31" s="4">
        <f t="shared" si="13"/>
        <v>146232529.59999996</v>
      </c>
      <c r="I31" s="4">
        <v>141784390.09999996</v>
      </c>
      <c r="K31" s="7">
        <f t="shared" si="2"/>
        <v>4448139.5</v>
      </c>
    </row>
    <row r="32" spans="1:11" ht="18" customHeight="1">
      <c r="A32" s="29" t="s">
        <v>24</v>
      </c>
      <c r="B32" s="12" t="s">
        <v>25</v>
      </c>
      <c r="C32" s="4">
        <f t="shared" si="13"/>
        <v>145024186.59999996</v>
      </c>
      <c r="D32" s="4">
        <f t="shared" si="13"/>
        <v>1208343</v>
      </c>
      <c r="E32" s="4">
        <f t="shared" si="13"/>
        <v>146232529.59999996</v>
      </c>
      <c r="I32" s="4">
        <v>141784390.09999996</v>
      </c>
      <c r="K32" s="7">
        <f t="shared" si="2"/>
        <v>4448139.5</v>
      </c>
    </row>
    <row r="33" spans="1:11" ht="29.25" customHeight="1">
      <c r="A33" s="14" t="s">
        <v>64</v>
      </c>
      <c r="B33" s="15" t="s">
        <v>26</v>
      </c>
      <c r="C33" s="4">
        <v>145024186.59999996</v>
      </c>
      <c r="D33" s="4">
        <f>1208343+D11+D18+D38</f>
        <v>1208343</v>
      </c>
      <c r="E33" s="4">
        <f t="shared" si="3"/>
        <v>146232529.59999996</v>
      </c>
      <c r="I33" s="4">
        <v>141784390.09999996</v>
      </c>
      <c r="K33" s="7">
        <f t="shared" si="2"/>
        <v>4448139.5</v>
      </c>
    </row>
    <row r="34" spans="1:11" ht="31.9" customHeight="1">
      <c r="A34" s="33" t="s">
        <v>27</v>
      </c>
      <c r="B34" s="34" t="s">
        <v>28</v>
      </c>
      <c r="C34" s="6">
        <f>C35-C38+C42+C45</f>
        <v>-453405.9</v>
      </c>
      <c r="D34" s="6">
        <f>D35-D38+D42+D45</f>
        <v>0</v>
      </c>
      <c r="E34" s="6">
        <f>E35-E38+E42+E45</f>
        <v>-453405.9</v>
      </c>
      <c r="I34" s="6">
        <v>-453405.9</v>
      </c>
      <c r="K34" s="7">
        <f t="shared" si="2"/>
        <v>0</v>
      </c>
    </row>
    <row r="35" spans="1:11" ht="31.5" customHeight="1">
      <c r="A35" s="26" t="s">
        <v>29</v>
      </c>
      <c r="B35" s="30" t="s">
        <v>30</v>
      </c>
      <c r="C35" s="28">
        <f t="shared" ref="C35:E36" si="14">C36</f>
        <v>1100000</v>
      </c>
      <c r="D35" s="28">
        <f t="shared" si="14"/>
        <v>0</v>
      </c>
      <c r="E35" s="28">
        <f t="shared" si="14"/>
        <v>1100000</v>
      </c>
      <c r="I35" s="28">
        <v>1100000</v>
      </c>
      <c r="K35" s="7">
        <f t="shared" si="2"/>
        <v>0</v>
      </c>
    </row>
    <row r="36" spans="1:11" ht="43.15" customHeight="1">
      <c r="A36" s="35" t="s">
        <v>31</v>
      </c>
      <c r="B36" s="17" t="s">
        <v>32</v>
      </c>
      <c r="C36" s="5">
        <f t="shared" si="14"/>
        <v>1100000</v>
      </c>
      <c r="D36" s="5">
        <f t="shared" si="14"/>
        <v>0</v>
      </c>
      <c r="E36" s="5">
        <f t="shared" si="14"/>
        <v>1100000</v>
      </c>
      <c r="I36" s="5">
        <v>1100000</v>
      </c>
      <c r="K36" s="7">
        <f t="shared" si="2"/>
        <v>0</v>
      </c>
    </row>
    <row r="37" spans="1:11" ht="41.25" customHeight="1">
      <c r="A37" s="14" t="s">
        <v>65</v>
      </c>
      <c r="B37" s="15" t="s">
        <v>33</v>
      </c>
      <c r="C37" s="4">
        <v>1100000</v>
      </c>
      <c r="D37" s="4"/>
      <c r="E37" s="4">
        <f t="shared" ref="E37:E41" si="15">C37+D37</f>
        <v>1100000</v>
      </c>
      <c r="I37" s="4">
        <v>1100000</v>
      </c>
      <c r="K37" s="7">
        <f t="shared" si="2"/>
        <v>0</v>
      </c>
    </row>
    <row r="38" spans="1:11" ht="19.5" customHeight="1">
      <c r="A38" s="26" t="s">
        <v>50</v>
      </c>
      <c r="B38" s="30" t="s">
        <v>35</v>
      </c>
      <c r="C38" s="28">
        <f>C40</f>
        <v>486000</v>
      </c>
      <c r="D38" s="28">
        <f t="shared" ref="D38:E38" si="16">D40</f>
        <v>0</v>
      </c>
      <c r="E38" s="28">
        <f t="shared" si="16"/>
        <v>486000</v>
      </c>
      <c r="I38" s="28">
        <v>486000</v>
      </c>
      <c r="K38" s="7">
        <f t="shared" si="2"/>
        <v>0</v>
      </c>
    </row>
    <row r="39" spans="1:11" ht="29.25" customHeight="1">
      <c r="A39" s="29" t="s">
        <v>34</v>
      </c>
      <c r="B39" s="12" t="s">
        <v>49</v>
      </c>
      <c r="C39" s="31">
        <f t="shared" ref="C39:E40" si="17">C40</f>
        <v>486000</v>
      </c>
      <c r="D39" s="31">
        <f t="shared" si="17"/>
        <v>0</v>
      </c>
      <c r="E39" s="31">
        <f t="shared" si="17"/>
        <v>486000</v>
      </c>
      <c r="I39" s="31">
        <v>486000</v>
      </c>
      <c r="K39" s="7">
        <f t="shared" si="2"/>
        <v>0</v>
      </c>
    </row>
    <row r="40" spans="1:11" ht="87.75" customHeight="1">
      <c r="A40" s="36" t="s">
        <v>41</v>
      </c>
      <c r="B40" s="12" t="s">
        <v>51</v>
      </c>
      <c r="C40" s="4">
        <f t="shared" si="17"/>
        <v>486000</v>
      </c>
      <c r="D40" s="4">
        <f t="shared" si="17"/>
        <v>0</v>
      </c>
      <c r="E40" s="4">
        <f t="shared" si="17"/>
        <v>486000</v>
      </c>
      <c r="I40" s="4">
        <v>486000</v>
      </c>
      <c r="K40" s="7">
        <f t="shared" si="2"/>
        <v>0</v>
      </c>
    </row>
    <row r="41" spans="1:11" ht="98.25" customHeight="1">
      <c r="A41" s="18" t="s">
        <v>53</v>
      </c>
      <c r="B41" s="15" t="s">
        <v>52</v>
      </c>
      <c r="C41" s="4">
        <v>486000</v>
      </c>
      <c r="D41" s="4"/>
      <c r="E41" s="4">
        <f t="shared" si="15"/>
        <v>486000</v>
      </c>
      <c r="I41" s="4">
        <v>486000</v>
      </c>
      <c r="K41" s="7">
        <f t="shared" si="2"/>
        <v>0</v>
      </c>
    </row>
    <row r="42" spans="1:11" ht="28.5" customHeight="1">
      <c r="A42" s="26" t="s">
        <v>36</v>
      </c>
      <c r="B42" s="30" t="s">
        <v>37</v>
      </c>
      <c r="C42" s="28">
        <f t="shared" ref="C42:E43" si="18">C43</f>
        <v>2594.1</v>
      </c>
      <c r="D42" s="28">
        <f t="shared" si="18"/>
        <v>0</v>
      </c>
      <c r="E42" s="28">
        <f t="shared" si="18"/>
        <v>2594.1</v>
      </c>
      <c r="I42" s="28">
        <v>2594.1</v>
      </c>
      <c r="K42" s="7">
        <f t="shared" si="2"/>
        <v>0</v>
      </c>
    </row>
    <row r="43" spans="1:11" ht="28.9" customHeight="1">
      <c r="A43" s="29" t="s">
        <v>38</v>
      </c>
      <c r="B43" s="12" t="s">
        <v>39</v>
      </c>
      <c r="C43" s="4">
        <f t="shared" si="18"/>
        <v>2594.1</v>
      </c>
      <c r="D43" s="4">
        <f t="shared" si="18"/>
        <v>0</v>
      </c>
      <c r="E43" s="4">
        <f t="shared" si="18"/>
        <v>2594.1</v>
      </c>
      <c r="I43" s="4">
        <v>2594.1</v>
      </c>
      <c r="K43" s="7">
        <f t="shared" si="2"/>
        <v>0</v>
      </c>
    </row>
    <row r="44" spans="1:11" ht="45" customHeight="1">
      <c r="A44" s="23" t="s">
        <v>57</v>
      </c>
      <c r="B44" s="17" t="s">
        <v>40</v>
      </c>
      <c r="C44" s="5">
        <v>2594.1</v>
      </c>
      <c r="D44" s="5"/>
      <c r="E44" s="5">
        <f t="shared" ref="E44:E48" si="19">C44+D44</f>
        <v>2594.1</v>
      </c>
      <c r="I44" s="5">
        <v>2594.1</v>
      </c>
      <c r="K44" s="7">
        <f t="shared" si="2"/>
        <v>0</v>
      </c>
    </row>
    <row r="45" spans="1:11" ht="33" customHeight="1">
      <c r="A45" s="26" t="s">
        <v>71</v>
      </c>
      <c r="B45" s="30" t="s">
        <v>72</v>
      </c>
      <c r="C45" s="37">
        <f t="shared" ref="C45:E46" si="20">C46</f>
        <v>-1070000</v>
      </c>
      <c r="D45" s="37">
        <f t="shared" si="20"/>
        <v>0</v>
      </c>
      <c r="E45" s="37">
        <f t="shared" si="20"/>
        <v>-1070000</v>
      </c>
      <c r="I45" s="37">
        <v>-1070000</v>
      </c>
      <c r="K45" s="7">
        <f t="shared" si="2"/>
        <v>0</v>
      </c>
    </row>
    <row r="46" spans="1:11" ht="67.5" customHeight="1">
      <c r="A46" s="38" t="s">
        <v>73</v>
      </c>
      <c r="B46" s="39" t="s">
        <v>76</v>
      </c>
      <c r="C46" s="4">
        <f t="shared" si="20"/>
        <v>-1070000</v>
      </c>
      <c r="D46" s="4">
        <f t="shared" si="20"/>
        <v>0</v>
      </c>
      <c r="E46" s="4">
        <f t="shared" si="20"/>
        <v>-1070000</v>
      </c>
      <c r="I46" s="4">
        <v>-1070000</v>
      </c>
      <c r="K46" s="7">
        <f t="shared" si="2"/>
        <v>0</v>
      </c>
    </row>
    <row r="47" spans="1:11" ht="47.25" customHeight="1">
      <c r="A47" s="14" t="s">
        <v>74</v>
      </c>
      <c r="B47" s="24" t="s">
        <v>75</v>
      </c>
      <c r="C47" s="20">
        <v>-1070000</v>
      </c>
      <c r="D47" s="20"/>
      <c r="E47" s="20">
        <f t="shared" si="19"/>
        <v>-1070000</v>
      </c>
      <c r="I47" s="20">
        <v>-1070000</v>
      </c>
      <c r="K47" s="7">
        <f t="shared" si="2"/>
        <v>0</v>
      </c>
    </row>
    <row r="48" spans="1:11" ht="25.5" customHeight="1">
      <c r="A48" s="1" t="s">
        <v>42</v>
      </c>
      <c r="B48" s="19"/>
      <c r="C48" s="6">
        <f>C8+C13+C25+C34</f>
        <v>4427904.3999999631</v>
      </c>
      <c r="D48" s="6">
        <f>D8+D13+D25+D34</f>
        <v>0</v>
      </c>
      <c r="E48" s="6">
        <f t="shared" si="19"/>
        <v>4427904.3999999631</v>
      </c>
      <c r="I48" s="6">
        <v>4427904.3999999631</v>
      </c>
      <c r="K48" s="7">
        <f t="shared" si="2"/>
        <v>0</v>
      </c>
    </row>
  </sheetData>
  <mergeCells count="1">
    <mergeCell ref="A4:E4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67" fitToHeight="2" orientation="portrait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2019-11-24T10:19:39Z</cp:lastPrinted>
  <dcterms:created xsi:type="dcterms:W3CDTF">1996-10-08T23:32:33Z</dcterms:created>
  <dcterms:modified xsi:type="dcterms:W3CDTF">2019-11-24T10:19:44Z</dcterms:modified>
</cp:coreProperties>
</file>