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95" windowWidth="23250" windowHeight="12480" firstSheet="1" activeTab="1"/>
  </bookViews>
  <sheets>
    <sheet name="Лист1" sheetId="1" state="hidden" r:id="rId1"/>
    <sheet name="Лист1 (2)" sheetId="2" r:id="rId2"/>
  </sheets>
  <definedNames>
    <definedName name="_xlnm.Print_Titles" localSheetId="0">Лист1!$3:$5</definedName>
    <definedName name="_xlnm.Print_Titles" localSheetId="1">'Лист1 (2)'!$5:$7</definedName>
  </definedNames>
  <calcPr calcId="125725"/>
</workbook>
</file>

<file path=xl/calcChain.xml><?xml version="1.0" encoding="utf-8"?>
<calcChain xmlns="http://schemas.openxmlformats.org/spreadsheetml/2006/main">
  <c r="M90" i="2"/>
  <c r="M91"/>
  <c r="L91"/>
  <c r="L90"/>
  <c r="L84"/>
  <c r="L85"/>
  <c r="M85"/>
  <c r="M84"/>
  <c r="M87"/>
  <c r="M88"/>
  <c r="L88"/>
  <c r="L87"/>
  <c r="M81" l="1"/>
  <c r="M82"/>
  <c r="L82"/>
  <c r="L81"/>
  <c r="L79"/>
  <c r="L78"/>
  <c r="M79"/>
  <c r="M78"/>
  <c r="M47" l="1"/>
  <c r="K91"/>
  <c r="K90"/>
  <c r="K88"/>
  <c r="K87"/>
  <c r="K85"/>
  <c r="K84"/>
  <c r="K82"/>
  <c r="K81"/>
  <c r="K79"/>
  <c r="K78"/>
  <c r="K47"/>
  <c r="K46"/>
  <c r="L110" i="1"/>
  <c r="L104"/>
  <c r="M104" s="1"/>
  <c r="L101"/>
  <c r="M101" s="1"/>
  <c r="L98"/>
  <c r="M98" s="1"/>
  <c r="M110"/>
  <c r="K112"/>
  <c r="L112" s="1"/>
  <c r="M112" s="1"/>
  <c r="K111"/>
  <c r="L111" s="1"/>
  <c r="M111" s="1"/>
  <c r="K109"/>
  <c r="K108"/>
  <c r="K106"/>
  <c r="L106" s="1"/>
  <c r="M106" s="1"/>
  <c r="K105"/>
  <c r="L105" s="1"/>
  <c r="M105" s="1"/>
  <c r="K103"/>
  <c r="L103" s="1"/>
  <c r="M103" s="1"/>
  <c r="K102"/>
  <c r="L102" s="1"/>
  <c r="M102" s="1"/>
  <c r="K100"/>
  <c r="L100" s="1"/>
  <c r="M100" s="1"/>
  <c r="K99"/>
  <c r="L99" s="1"/>
  <c r="M99" s="1"/>
  <c r="L132" l="1"/>
  <c r="M132"/>
  <c r="L131"/>
  <c r="M131"/>
  <c r="K132"/>
  <c r="K131"/>
  <c r="L129"/>
  <c r="M129"/>
  <c r="L128"/>
  <c r="M128"/>
  <c r="K129"/>
  <c r="K128"/>
  <c r="L120"/>
  <c r="M120"/>
  <c r="L119"/>
  <c r="M119"/>
  <c r="K120"/>
  <c r="K119"/>
  <c r="M123"/>
  <c r="M122"/>
  <c r="L123"/>
  <c r="L122"/>
  <c r="K123"/>
  <c r="K122"/>
  <c r="K45"/>
  <c r="K44"/>
</calcChain>
</file>

<file path=xl/sharedStrings.xml><?xml version="1.0" encoding="utf-8"?>
<sst xmlns="http://schemas.openxmlformats.org/spreadsheetml/2006/main" count="1706" uniqueCount="389">
  <si>
    <t>№ п/п</t>
  </si>
  <si>
    <t>Рз</t>
  </si>
  <si>
    <t>ПРз</t>
  </si>
  <si>
    <t>ЦСР</t>
  </si>
  <si>
    <t>Пр</t>
  </si>
  <si>
    <t>ППр</t>
  </si>
  <si>
    <t>ОМ</t>
  </si>
  <si>
    <t>НР</t>
  </si>
  <si>
    <t>ВР</t>
  </si>
  <si>
    <t>Публичное нормативное обязательство</t>
  </si>
  <si>
    <t>Состав публичного нормативного обязательства</t>
  </si>
  <si>
    <t>Правовое основание</t>
  </si>
  <si>
    <t>Категория получателей</t>
  </si>
  <si>
    <t>10</t>
  </si>
  <si>
    <t>03</t>
  </si>
  <si>
    <t>312</t>
  </si>
  <si>
    <t>Выплата региональной доплаты к пенсии</t>
  </si>
  <si>
    <t>2</t>
  </si>
  <si>
    <t>00</t>
  </si>
  <si>
    <t>70560</t>
  </si>
  <si>
    <t>Выплата региональной доплаты к пенсии за счет средств областного бюджета</t>
  </si>
  <si>
    <t>51530</t>
  </si>
  <si>
    <t>Выплата социального пособия на погребение и возмещение расходов по гарантированному перечню услуг по погребению</t>
  </si>
  <si>
    <t>313</t>
  </si>
  <si>
    <t>70570</t>
  </si>
  <si>
    <t>супруг(а), близкие родственники, иные родственники, законные представители или иные лица, взявшие на себя обязанность осуществить погребение умершего</t>
  </si>
  <si>
    <t>социальное пособие на погребение</t>
  </si>
  <si>
    <t>Федеральный закон от 12.01.1996 № 8-ФЗ "О погребении и похоронном деле"</t>
  </si>
  <si>
    <t>6</t>
  </si>
  <si>
    <t>77260</t>
  </si>
  <si>
    <t>Улучшение социально-бытового положения отдельных категорий ветеранов и инвалидов Великой Отечественной войны, не имеющих оснований для обеспечения жильем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</si>
  <si>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ежемесячная денежная выплата на приобретение топлива лицам, проживающим в домах, не имеющих центрального отопления</t>
  </si>
  <si>
    <t>ежемесячная денежная выплата, гражданам включенным в областной регистр лиц, имеющих право на меры социальной поддержки</t>
  </si>
  <si>
    <t>ветераны труда, ветераны труда Архангельской области</t>
  </si>
  <si>
    <t>77120</t>
  </si>
  <si>
    <t>Ежемесячные денежные выплаты ветеранам труда</t>
  </si>
  <si>
    <t>Ежемесячные денежные выплаты труженикам тыла</t>
  </si>
  <si>
    <t>77130</t>
  </si>
  <si>
    <t>труженики тыла</t>
  </si>
  <si>
    <t>Ежемесячные денежные выплаты реабилитированным лицам и лицам, признанным пострадавшими от политических репрессий</t>
  </si>
  <si>
    <t>77140</t>
  </si>
  <si>
    <t>лица, подвергшиеся политическим репрессиям и впоследствии реабилитированные; лица, признанные пострадавшими от политических репрессий</t>
  </si>
  <si>
    <t>Ежемесячные денежные выплаты на приобретение топлива в соответствии с областным законом от 29 ноября 2005 года № 119-7-ОЗ "О социальной поддержке инвалидов в Архангельской области"</t>
  </si>
  <si>
    <t>77160</t>
  </si>
  <si>
    <t>несовершеннолетние дети, состоящие на иждивении и проживающие в семьях, где оба родителя являются инвалидами либо одинокий родитель является инвалидом</t>
  </si>
  <si>
    <t>Выплаты гражданам, имеющим награды Архангельской области в соответствии с областным законом от 23 сентября 2008 года № 567-29-ОЗ "О наградах в Архангельской области"</t>
  </si>
  <si>
    <t xml:space="preserve">Выплата единовременного вознаграждения с присвоением звания "Почетный гражданин Архангельской области" </t>
  </si>
  <si>
    <t xml:space="preserve">Выплата единовременного вознаграждения награжденным знаком отличия "За заслуги перед Архангельской областью" </t>
  </si>
  <si>
    <t>Областной закон от 23 сентября 2008 года № 567-29-ОЗ "О наградах в Архангельской области"</t>
  </si>
  <si>
    <t>77170</t>
  </si>
  <si>
    <t>330</t>
  </si>
  <si>
    <t>Обеспечение мер социальной поддержки многодетных семей в денежной форме</t>
  </si>
  <si>
    <t>77180</t>
  </si>
  <si>
    <t>компенсация части родительской платы,взимаемой с родителей или законных представителей за содержание ребенка в государственных и муниципальных образовательных учреждениях (многодетные семьи)</t>
  </si>
  <si>
    <t>единовременное вознаграждение для поощрения многодетных семей, достойно воспитавших троих детей до достижения восьмилетнего возраста, награжденных специальным дипломом "Признательность"</t>
  </si>
  <si>
    <t>единовременная денежная выплата на приобретение инвентаря для детей, представляющих Архангельскую область на областных, всероссийских и международных спортивных соревнованиях, олимпиадах, турнирах, конкурсах, фестивалях</t>
  </si>
  <si>
    <t>субсидия семье, воспитывающей шесть и более детей, на приобретение транспортного средства</t>
  </si>
  <si>
    <t>материнский (семейный) капитал</t>
  </si>
  <si>
    <t>ежемесячная денежная выплата на проезд для учащихся общеобразовательных учреждений или учреждений начального профессионального, среднего профессионального и высшего профессионального образования в городской местности</t>
  </si>
  <si>
    <t>субсидия на улучшение жилищных условий при рождении (усыновлении) седьмого ребенка или последующих детей</t>
  </si>
  <si>
    <t>ежемесячная денежная выплата на приобретение топлива многодетным семьям, проживающим в домах, не имеющих центрального отопления</t>
  </si>
  <si>
    <t>ежемесячная денежная выплата на проезд для учащихся общеобразовательных учреждений или учреждений начального профессионального, среднего профессионального и высшего профессионального образования в сельской местности</t>
  </si>
  <si>
    <t>ежемесячная денежная выплата на питание ребенка, обучающегося в общеобразовательном учреждении или учреждениях начального профессионального, среднего профессионального и высшего профессионального образования</t>
  </si>
  <si>
    <t>ежегодная денежная выплата на приобретение одежды для ребенка, обучающегося в общеобразовательном учреждении или учреждениях начального профессионального, среднего профессионального и высшего профессионального образования</t>
  </si>
  <si>
    <t>77200</t>
  </si>
  <si>
    <t>Ежемесячное материальное обеспечение граждан за особые заслуги в развитии сферы культуры Архангельской области в соответствии с распоряжением главы администрации Архангельской области от 20 мая 1996 года № 292р</t>
  </si>
  <si>
    <t>77210</t>
  </si>
  <si>
    <t>Дополнительное ежемесячное материальное обеспечение граждан, имеющих особые заслуги в развитии социальной сферы Архангельской области</t>
  </si>
  <si>
    <t>77220</t>
  </si>
  <si>
    <t xml:space="preserve">граждане, имеющие почетные звания за особые заслуги в развитии социальной сферы 
</t>
  </si>
  <si>
    <t>77230</t>
  </si>
  <si>
    <t>Дополнительное ежемесячное материальное обеспечение граждан, имеющих государственные награды</t>
  </si>
  <si>
    <t>Доплаты инвалидам боевых действий в Афганистане, на Северном Кавказе и членам семей погибших (умерших) военнослужащих</t>
  </si>
  <si>
    <t>ежемесячная доплата к пенсии нетрудоспособным членам семей погибших (умерших) военнослужащих, состоявшим на их иждивении и имеющим право на получение пенсии по случаю потери кормильца</t>
  </si>
  <si>
    <t>единовременная материальная помощь  на каждого родителя погибшего (умершего)</t>
  </si>
  <si>
    <t xml:space="preserve"> военнослужащие и сотрудники МО РФ, МВД РФ, ставших инвалидами вследствие ранения, контузии, увечья или заболевания, полученных в период боевых действий в Афганистане и на Северном Кавказе</t>
  </si>
  <si>
    <t>77240</t>
  </si>
  <si>
    <t>77250</t>
  </si>
  <si>
    <t>Ежемесячные денежные выплаты лицам, награжденным орденом "Родительская слава", в соответствии с областным законом от 13 февраля 2012 года № 420-28-ОЗ "О дополнительных мерах социальной поддержки лиц, награжденных медалью ордена или орденом "Родительская слава"</t>
  </si>
  <si>
    <t>04</t>
  </si>
  <si>
    <t>R0840</t>
  </si>
  <si>
    <t>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</si>
  <si>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Выплата инвалидам компенсаций страховых премий по договорам обязательного страхования гражданской ответственности владельцев транспортных средств</t>
  </si>
  <si>
    <t>52700</t>
  </si>
  <si>
    <t>53800</t>
  </si>
  <si>
    <t>Ежемесячное пособие на ребенка</t>
  </si>
  <si>
    <t>77110</t>
  </si>
  <si>
    <t>один из родителей (усыновителей, опекунов, попечителей) на каждого рожденного, усыновленного, принятого под опеку (попечительство) совместно проживающего с ним ребенка до достижения им возраста шестнадцати лет (на учащегося общеобразовательного учреждения - до окончания им обучения, но не более чем до достижения им возраста восемнадцати лет) в семьях со среднедушевым доходом, размер которого не превышает величину прожиточного минимума, установленную в Архангельской области</t>
  </si>
  <si>
    <t>Ежемесячное пособие на ребенка, не посещающего дошкольную образовательную организацию</t>
  </si>
  <si>
    <t>ежемесячное пособие на ребенка, не посещающего дошкольную общеобразовательную организацию</t>
  </si>
  <si>
    <t>Единовременная денежная выплата женщинам, родившим первого ребенка в возрасте от 22 до 24 лет включительно</t>
  </si>
  <si>
    <t>77150</t>
  </si>
  <si>
    <t>77330</t>
  </si>
  <si>
    <t>матери, родившие первого ребенка в возрасте от 22 до 25 лет (до 24 лет включительно)</t>
  </si>
  <si>
    <t>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</si>
  <si>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51370</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</si>
  <si>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</si>
  <si>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52200</t>
  </si>
  <si>
    <t>Выплата государственного единовременного пособия и ежемесячной денежной компенсации гражданам при возникновении поствакцинальных осложнений</t>
  </si>
  <si>
    <t>52400</t>
  </si>
  <si>
    <t>52800</t>
  </si>
  <si>
    <t xml:space="preserve">компенсации страховых премий по договору обязательного страхования
</t>
  </si>
  <si>
    <t xml:space="preserve">Закон Архангельской области от 23.09.2009 N 59-5-ОЗ "О дополнительном ежемесячном материальном обеспечении граждан, имеющих особые заслуги в развитии социальной сферы Архангельской области"
</t>
  </si>
  <si>
    <t>Распоряжение главы администрации Архангельской области от 20 мая 1996 года № 292р</t>
  </si>
  <si>
    <t xml:space="preserve">Закон Архангельской области от 26.05.2004 N 231-30-ОЗ "О дополнительном ежемесячном материальном обеспечении граждан, имеющих государственные награды"
</t>
  </si>
  <si>
    <t>дополнительное ежемесячное материальное обеспечение гражданам, награжденным двумя орденами СССР и РФ</t>
  </si>
  <si>
    <t>дополнительное ежемесячное материальное обеспечение гражданам, награжденным тремя и более орденами СССР и РФ</t>
  </si>
  <si>
    <t>ежемесячное пособие на ребенка</t>
  </si>
  <si>
    <t>дополнительное ежемесячное пособие на ребенка в возрасте до трех лет на обеспечение полноценным питанием</t>
  </si>
  <si>
    <t xml:space="preserve">дополнительное  ежемесячное  пособие  на  второго  и  каждого следующего  ребенка </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</si>
  <si>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</si>
  <si>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пособие по беременности и родам</t>
  </si>
  <si>
    <t>единовременное пособие женщинам, вставшим на учет в медицинских учреждениях в ранние сроки беременности</t>
  </si>
  <si>
    <t>единовременное пособие при рождении ребенка</t>
  </si>
  <si>
    <t xml:space="preserve">женщины, уволенные в связи с ликвидацией организаций, прекращением физическими лицами деятельности в качестве индивидуальных предпринимателей, прекращением полномочий нотариусами, занимающимися частной практикой, и прекращением статуса адвоката, а также в связи с прекращением деятельности иными физическими лицами, чья профессиональная деятельность в соответствии с федеральными законами подлежит государственной регистрации и (или) лицензированию
</t>
  </si>
  <si>
    <t xml:space="preserve">один из родителей либо лицо, его заменяющее
</t>
  </si>
  <si>
    <t>граждане, подвергшиеся воздействию радиации</t>
  </si>
  <si>
    <t>Оплата ежегодного дополнительного оплачиваемого отпуска</t>
  </si>
  <si>
    <t>Закон Российской Федерации от 15.05.1991 № 1244-1 "О социальной защите граждан, подвегшихся воздействию радиации", Федеральный закон от 26.11.1998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 Федеральный закон  от 10.01.2002 №2-ФЗ "О социальных гарантиях гражданам, подвершимся радиационному воздействию вследствие ядерны испытаний на Семипалатинском полигоне"</t>
  </si>
  <si>
    <t>Федеральный закон от 17.07.1999 № 178-ФЗ "О государственной социальной помощи"</t>
  </si>
  <si>
    <t>Областной закон от 19 сентября 2001 года № 63-8-ОЗ "О социальной защите инвалидов боевых действий в Афганистане, на Северном Кавказе и членов семей погибших (умерших) военнослужащих"</t>
  </si>
  <si>
    <t>Областной закон от 13 февраля 2012 года № 420-28-ОЗ "О дополнительных мерах социальной поддержки лиц, награжденных медалью ордена или орденом "Родительская слава"</t>
  </si>
  <si>
    <t xml:space="preserve"> родители погибших (умкрших) военнослужащих и сотрудников МО РФ, МВД РФ,  в период боевых действий в Афганистане и на Северном Кавказе</t>
  </si>
  <si>
    <t>Федеральный закон от от 20 июля 2012 года № 125-ФЗ «О донорстве крови и ее компонентов»</t>
  </si>
  <si>
    <t>граждане, награжденные нагрудным знаком  «Почетный донор СССР», «Почетный донор России»</t>
  </si>
  <si>
    <t xml:space="preserve">ежегодная денежная выплата </t>
  </si>
  <si>
    <t>единовременное пособие</t>
  </si>
  <si>
    <t>ежемесячная денежная компенсация</t>
  </si>
  <si>
    <t>Ежегодная компенсация на оздоровление участникам 1986-87 г.г.</t>
  </si>
  <si>
    <t>Ежегодная компенсация на оздоровление участникам 1988 г.</t>
  </si>
  <si>
    <t>Ежегодная компенсация на оздоровление участникам 1989-1990 г. г.</t>
  </si>
  <si>
    <t>Ежегодная компенсация за вред здоровью инвалидам 1,2 групп</t>
  </si>
  <si>
    <t>Ежегодная компенсация за вред здоровью инвалидам 3 группы</t>
  </si>
  <si>
    <t>Единовременная компенсация за вред здоровью инвалидам 1 группы</t>
  </si>
  <si>
    <t>Единовременная компенсация за вред здоровью инвалидам 2 группы</t>
  </si>
  <si>
    <t>Единовременная компенсация за вред здоровью семьям, потерявшим кормильца</t>
  </si>
  <si>
    <t>Единовременная компенсация за вред здоровью родителям</t>
  </si>
  <si>
    <t>пособие на погребение</t>
  </si>
  <si>
    <t>ежегодная компенсация детям, потерявшим кормильца</t>
  </si>
  <si>
    <t>Федеральный закон от 17.09.1998 № 157-ФЗ "Об иммунопрофилактике инфекционных болезней"</t>
  </si>
  <si>
    <t>Областной закон от 10 ноября 2005 года № 261-33-ОЗ "О социальных пособиях гражданам, имеющим детей"</t>
  </si>
  <si>
    <t>Областной закон от 22 июня 2005 года № 55-4-ОЗ "О мерах социальной поддержки многодетных семей в Архангельской области"</t>
  </si>
  <si>
    <t>Постановление Администрации области от 15 августа 1995 года № 308 "О назначении ежемесячных пособий писателям-профессионалам"</t>
  </si>
  <si>
    <t xml:space="preserve">установленный нормативным правовым актом </t>
  </si>
  <si>
    <t>Размер выплаты</t>
  </si>
  <si>
    <t xml:space="preserve">2017 год </t>
  </si>
  <si>
    <t>Областной закон от 10 ноября 2005 года № 262-33-ОЗ "О мерах социальной поддержки ветеранов, граждан, пострадавших от политических репрессий, и иных категорий граждан"</t>
  </si>
  <si>
    <t>п.п. 1 пункта 3 статьи 3</t>
  </si>
  <si>
    <t>п.п. 3 пункта 1 статьи 3</t>
  </si>
  <si>
    <t>п.п. 4 пункта 1 статьи 3</t>
  </si>
  <si>
    <t>п.п. 3 пункта 2 статьи 3</t>
  </si>
  <si>
    <t>п.п. 4 пункта 2 статьи 3</t>
  </si>
  <si>
    <t>Областной закон от 29 ноября 2005 года № 119-7-ОЗ "О социальной поддержке инвалидов в Архангельской области"</t>
  </si>
  <si>
    <t>п.п. 2 пункта 2 статьи 5</t>
  </si>
  <si>
    <t>п.п. 5 пункта 2 статьи 5</t>
  </si>
  <si>
    <t>многодетные семьи</t>
  </si>
  <si>
    <t xml:space="preserve">многодетные семьи </t>
  </si>
  <si>
    <t>п.п. 4 пункта 2 статьи 5</t>
  </si>
  <si>
    <t>статья 7</t>
  </si>
  <si>
    <t>статья 24</t>
  </si>
  <si>
    <t>Федеральный закон от 25.04.2002 N 40-ФЗ "Об обязательном страховании гражданской ответственности владельцев транспортных средств"</t>
  </si>
  <si>
    <t xml:space="preserve">статья 17
</t>
  </si>
  <si>
    <t xml:space="preserve">инвалиды (в том числе дети-инвалиды), имеющие транспортные средства в соответствии с медицинскими показаниями или их законные представители
</t>
  </si>
  <si>
    <t xml:space="preserve">компенсация в размере 50 процентов от уплаченной страховой премии по договору обязательного страхования.
</t>
  </si>
  <si>
    <t>статья 10</t>
  </si>
  <si>
    <t>статья 8</t>
  </si>
  <si>
    <t xml:space="preserve"> пункт 6 статьи 9</t>
  </si>
  <si>
    <t xml:space="preserve"> пункт 5 статьи 9</t>
  </si>
  <si>
    <t xml:space="preserve"> пункт 4 статьи 9</t>
  </si>
  <si>
    <t>статья 6</t>
  </si>
  <si>
    <t>п.п. 9 пункта 2 статьи 5</t>
  </si>
  <si>
    <t>многодетные семьи, в том числе с детьми, принятыми на воспитание</t>
  </si>
  <si>
    <t>п.п. 10 пункта 2 статьи 5</t>
  </si>
  <si>
    <t>п.п. 11 пункта 2 статьи 5</t>
  </si>
  <si>
    <t>п.п. 6 пункта 2 статьи 5</t>
  </si>
  <si>
    <t xml:space="preserve">гражданин, признанный инвалидом вследствие поствакцинального осложнения
</t>
  </si>
  <si>
    <t>статья 20</t>
  </si>
  <si>
    <t>граждане с поствакцинальным осложенением</t>
  </si>
  <si>
    <t xml:space="preserve"> члены семьи гражданина, умершего вследствие поствакцинального осложнения</t>
  </si>
  <si>
    <t>пункт 1 статьи 19</t>
  </si>
  <si>
    <t>пункт 2 статьи 19</t>
  </si>
  <si>
    <t>статья 2</t>
  </si>
  <si>
    <t xml:space="preserve">дополнительное ежемесячное материальное обеспечение </t>
  </si>
  <si>
    <t>граждане, награжденные тремя и более орденами СССР и Российской Федерации</t>
  </si>
  <si>
    <t xml:space="preserve">граждане, награжденные двумя орденами СССР и Российской Федерации
</t>
  </si>
  <si>
    <t>пункт 1 статьи 3</t>
  </si>
  <si>
    <t xml:space="preserve">женщины-матери, награжденные за заслуги в укреплении института семьи и достойном воспитании детей </t>
  </si>
  <si>
    <t>пункт 4 статьи 5</t>
  </si>
  <si>
    <t>компенсация в размере 50 процентов родительской платы</t>
  </si>
  <si>
    <t>ежемесячная доплата к пенсии инвалидам I и II групп, не имеющим права на пенсию по старости</t>
  </si>
  <si>
    <t>пункт 1 статьи 2</t>
  </si>
  <si>
    <t>пункт 2 статьи 2</t>
  </si>
  <si>
    <t>ежемесячная доплата к пенсии инвалидам III группы, не имеющим права на пенсию по старости</t>
  </si>
  <si>
    <t>ежемесячная доплата к пенсии инвалидам, имеющим на иждивении детей до достижения ими возраста 18 лет, не имеющим права на пенсию по старости</t>
  </si>
  <si>
    <t>пункт 3 статьи 3</t>
  </si>
  <si>
    <t xml:space="preserve">дополнительное пожизненное ежемесячное материальное обеспечение </t>
  </si>
  <si>
    <t>работники культуры и искусства-участники Великой Отечественной войны</t>
  </si>
  <si>
    <t>пункт 1</t>
  </si>
  <si>
    <t>пятикратный размер минимального размера оплаты труда (базовой суммы, применяемой для исчисления налогов, сборов, штрафов и иных платежей, установленной федеральным законом от 19 июня 2000 года № 82-ФЗ "О минимальном размере оплаты труда" - 100 рублей)</t>
  </si>
  <si>
    <t xml:space="preserve">ежемесячные денежные выплаты </t>
  </si>
  <si>
    <t xml:space="preserve">граждане Российской Федерации, награжденные медалью ордена "Родительская слава", постоянно проживающие на территории Архангельской области
</t>
  </si>
  <si>
    <t xml:space="preserve">граждане Российской Федерации, награжденные орденом "Родительская слава", постоянно проживающие на территории Архангельской области
</t>
  </si>
  <si>
    <t>ежемесячная денежная компенсация на питание без инвалидности</t>
  </si>
  <si>
    <t>ежемесячная денежная компенсация на питание с инвалидностью</t>
  </si>
  <si>
    <t>ежемесячная денежная компенсация в возмещение вреда без установления инвалидности</t>
  </si>
  <si>
    <t>ежемесячная компенсация за потерю кормильца</t>
  </si>
  <si>
    <t xml:space="preserve">региональная социальная доплата к пенсии устанавливается в таком размере, чтобы общая сумма материального обеспечения пенсионера с учетом данной доплаты достигла величины прожиточного минимума пенсионера, установленной в субъекте Российской Федерации
</t>
  </si>
  <si>
    <t>ежемесячная доплата
к пенсии с учетом величины прожиточного минимума пенсионера</t>
  </si>
  <si>
    <t xml:space="preserve">неработающие пенсионеры, общая сумма материального обеспечения которых, не достигает величины прожиточного минимума пенсионера, установленной в соответствии с пунктом 4 статьи 4 Федерального закона "О прожиточном минимуме в Российской Федерации" в субъекте Российской Федерации по месту его жительства или месту его пребывания
</t>
  </si>
  <si>
    <t>статья 12.1</t>
  </si>
  <si>
    <t xml:space="preserve">граждане, внесшие существенный вклад в социально-экономическое и культурное развитие Архангельской области, имеющие заслуги в государственной и общественной деятельности, а также коллективы организаций, имеющие высокие показатели в социально-экономической и культурной деятельности, направленной на повышение уровня и качества жизни населения Архангельской области.
</t>
  </si>
  <si>
    <t xml:space="preserve">граждане Российской Федерации, иностранные граждане, лица без гражданства, получившие широкую известность и признательность населения Архангельской области, внесшие значительный личный вклад в экономическое, социальное, культурное развитие Архангельской области, обеспечение защиты прав и свобод человека и гражданина, повышение авторитета Архангельской области в Российской Федерации и за рубежом, заслуги которых отмечены государственными наградами Российской Федерации и (или) СССР либо знаком отличия "За заслуги перед Архангельской областью"
</t>
  </si>
  <si>
    <t xml:space="preserve">Постановление Правительства Архангельской области от 12 октября 2012 года № 464-пп «Об утверждении государственной программы Архангельской области «Социальная поддержка граждан в Архангельской области (2013 – 2018 годы) </t>
  </si>
  <si>
    <t>Положение о порядке предоставления единовременной денежной выплаты женщинам, родившим первого ребенка в возрасте от 22 до 24 лет включительно, в Архангелькой области</t>
  </si>
  <si>
    <t>Порядок предоставления адресной социальной помощи на улучшение социально-бытового положения отдельных категорий ветеранов и инвалидов Великой Отечественной войны, не имеющих оснований для обеспечения жильем в соответствии с Указом Президента Российской Федерации от 07 мая 2008 года № 714 «Об обеспечении жильем ветеранов Великой Отечественной войны 1941 – 1945 годов»</t>
  </si>
  <si>
    <t>адресная социальная помощь ветеранам и инвалидам Великой Отечественной войны, не имеющим оснований для обеспечения жильем в соответствии с Указом Президента Российской Федерации от 07 мая 2008 года 
№ 714 «Об обеспечении жильем ветеранов Великой Отечественной войны 1941 – 1945 годов».</t>
  </si>
  <si>
    <t xml:space="preserve">4) лица, награжденные знаком "Жителю блокадного Ленинграда";
5) члены семей погибших (умерших) инвалидов Великой Отечественной войны и участников Великой Отечественной войны, члены семей погибших в Великой Отечественной войне лиц из числа личного состава групп самозащиты объектовых и аварийных команд местной противовоздушной обороны, а также члены семей погибших работников госпиталей и больниц города Ленинграда;
6) бывшие несовершеннолетние узники концлагерей, гетто, других мест принудительного содержания, созданных фашистами и их союзниками в период второй мировой войны;
7) лица, проработавшие в тылу в период с 22 июня 1941 года по 9 мая 1945 года не менее шести месяцев, исключая период работы на временно оккупированных территориях СССР, либо награжденные орденами или медалями СССР за самоотверженный труд в период Великой Отечественной войны
</t>
  </si>
  <si>
    <t xml:space="preserve">1) инвалиды Великой Отечественной войны;
2) участники Великой Отечественной войны, в том числе военнослужащие, проходившие военную службу в воинских частях, учреждениях, военно-учебных заведениях, не входивших в состав действующей армии, в период с 22 июня 1941 года по 3 сентября 1945 года не менее шести месяцев, военнослужащем, награжденные орденами или медалями СССР за службу в указанный период;
3) лица, работавшие в период Великой Отечественной войны на объектах противовоздушной обороны, местной противовоздушной обороны, строительстве оборонительных сооружений, военно-морских баз, аэродромов и других военных объектов в пределах тыловых границ действующих фронтов, операционных зон действующих флотов, на прифронтовых участках железных и автомобильных дорог, а также члены экипажей судов транспортного флота, интернированных в начале Великой Отечественной войны в портах других государств;
</t>
  </si>
  <si>
    <t xml:space="preserve">ветераны боевых действий, среднедушевой доход семьи которых не превышает величину прожиточного минимума (на душу населения), установленного в Архангельской области
</t>
  </si>
  <si>
    <t xml:space="preserve">адресная социальная помощь ветеранам боевых действий
</t>
  </si>
  <si>
    <t>адресная социальная помощь лицам, проработавшим в тылу в период с 22 июня 1941 года по 09 мая 1945 года не менее шести месяцев, исключая период работы на временно оккупированных территориях СССР либо награжденным орденами или медалями СССР за самоотверженный труд в период Великой Отечественной войны</t>
  </si>
  <si>
    <t>лица, проработавшие в тылу в период с 22 июня 1941 года по 09 мая 1945 года не менее шести месяцев, исключая период работы на временно оккупированных территориях СССР либо награжденным орденами или медалями СССР за самоотверженный труд в период Великой Отечественной войны</t>
  </si>
  <si>
    <t>статья 8.1</t>
  </si>
  <si>
    <t>Ежемесячная денежная выплата, назначаемая в случае рождения третьего ребенка или последующих детей до достижения ребенком возраста трех лет (за счет средств федерального бюджета)</t>
  </si>
  <si>
    <t>Ежемесячная денежная выплата, назначаемая в случае рождения третьего ребенка или последующих детей до достижения ребенком возраста трех лет (за счет средств областного бюджета)</t>
  </si>
  <si>
    <t>ежемесячная денежная выплата</t>
  </si>
  <si>
    <t xml:space="preserve">Ежемесячная денежная выплата назначается и выплачивается в размере установленной областным законом от 19 сентября 2001 года N 64-8-ОЗ "О прожиточном минимуме в Архангельской области" величины прожиточного минимума для детей в целях установления ежемесячной денежной выплаты при рождении третьего ребенка или последующих детей
</t>
  </si>
  <si>
    <t>один из родителей (усыновителей, опекунов, попечителей) на каждого рожденного, усыновленного, принятого под опеку ребенка в возрасте от полутора до шести лет в связи с отсутствием свободных мест в дошкольных образовательных организациях и общеобразовательных организациях, реализующих в том числе образовательные программы дошкольного образования, или в связи с отсутствием таких организаций в населенном пункте, в котором проживает ребенок</t>
  </si>
  <si>
    <t>статья 5</t>
  </si>
  <si>
    <t xml:space="preserve">получатели ежемесячного пособия, имеющие право на получение ежемесячного пособия на двух и более детей
</t>
  </si>
  <si>
    <t>статья 3</t>
  </si>
  <si>
    <t xml:space="preserve">получатели ежемесячного пособия до достижения ребенком возраста трех лет
</t>
  </si>
  <si>
    <t>с учетом районного коэффициента в размере 20%</t>
  </si>
  <si>
    <t>с учетом районного коэффициента в размере 40%</t>
  </si>
  <si>
    <t>ежемесячное пособие на детей военнослужащих срочной службы  и  родителей  уклоняющихся  от  уплаты  алиментов (размер ежемесячного пособия увеличивается на пятьдесят процентов)</t>
  </si>
  <si>
    <t xml:space="preserve">ежемесячное пособие на детей одиноких матерей (размер ежемесячного пособия увеличивается на сто процентов)
</t>
  </si>
  <si>
    <t>статья 4</t>
  </si>
  <si>
    <t xml:space="preserve">пункт 2 статьи 2   </t>
  </si>
  <si>
    <t>ежемесячное пособие по уходу за ребенком</t>
  </si>
  <si>
    <t>Федеральный закон от 19 мая 1995 года от № 81-ФЗ "О государственных пособиях гражданам, имеющим детей"</t>
  </si>
  <si>
    <t xml:space="preserve">10 минимальных размеров оплаты труда с начислением районного коэффициента, исходя из базовой суммы, применяемой для исчисления налогов, сборов, штрафов и иных платежей, установленной федеральным законом от 19 июня 2000 года № 82-ФЗ "О минимальном размере оплаты труда" - 100 рублей
</t>
  </si>
  <si>
    <t xml:space="preserve">Ежемесячное пособие членам Союза писателей России, постоянно проживающим в Архангельской области
</t>
  </si>
  <si>
    <t xml:space="preserve">ежемесячное пособие </t>
  </si>
  <si>
    <t>члены Союза писателей России, постоянно проживающим в Архангельской области</t>
  </si>
  <si>
    <t>абзац 2</t>
  </si>
  <si>
    <t>единовременное вознаграждение для многодетных матерей награжденных знаком отличия "Материнская слава" I степени</t>
  </si>
  <si>
    <t>единовременное вознаграждение для многодетных матерей награжденных знаком отличия "Материнская слава" II степени</t>
  </si>
  <si>
    <t>единовременное вознаграждение для многодетных матерей награжденных знаком отличия "Материнская слава" III степени</t>
  </si>
  <si>
    <t>02</t>
  </si>
  <si>
    <t>52600</t>
  </si>
  <si>
    <t>Выплата единовременного пособия при всех формах устройства детей, лишенных родительского попечения, в семью</t>
  </si>
  <si>
    <t>единовременное пособие при всех формах устройства детей, лишенных родительского попечения, в семью</t>
  </si>
  <si>
    <t>77280</t>
  </si>
  <si>
    <t>77300</t>
  </si>
  <si>
    <t>ежемесячное пособие по уходу за ребенком в двойном размере до достижения ребенком возраста трех лет гражданам, которым пособие назначено до 30 июня 2016 года</t>
  </si>
  <si>
    <t>ежемесячная денежная выплата на каждого ребенка до достижения возраста полутора лет                                                   (с 1 июля 2016 года)</t>
  </si>
  <si>
    <t>ежемесячная денежная выплата на каждого ребенка в возрасте от полутора до трех лет                                                        (с 1 июля 2016 года)</t>
  </si>
  <si>
    <t>ежемесячная денежная компенсация в возмещение вреда инвалидам 1 группы</t>
  </si>
  <si>
    <t>ежемесячная денежная компенсация в возмещение вреда инвалидам 2 группы</t>
  </si>
  <si>
    <t>ежемесячная денежная компенсация в возмещение вреда инвалидам 3 группы</t>
  </si>
  <si>
    <t xml:space="preserve">жена военнослужащего, проходящего военную службу по призыву, срок беременности которой составляет не менее 180 дней
</t>
  </si>
  <si>
    <t>ст. 12.5 - ст. 12.7</t>
  </si>
  <si>
    <t>лица, указанные в ст. 12.5</t>
  </si>
  <si>
    <t>ст. 12.2 - ст.12.4</t>
  </si>
  <si>
    <t xml:space="preserve">единовременное пособие </t>
  </si>
  <si>
    <t>ст. 6 - ст.8</t>
  </si>
  <si>
    <t>ст. 11, ст. 12</t>
  </si>
  <si>
    <t>ст. 13 - ст. 15</t>
  </si>
  <si>
    <t>Областной закон от 17.12.2012 г. № 591-36-ОЗ "О социальной поддержке детей-сирот и детей, оставшихся без попечения родителей, лиц из числа детей-сирот и детей, оставшихся без попечения родителей, в Архангельской области"</t>
  </si>
  <si>
    <t>с 01.02.2016 года размер пособий                                                                                                                                                                                                                                                                                                                                                                                                                                                                              15 512,65 рублей и 118 529,25 рублей
с возможностью увеличения размера пособий на районный коэффициент</t>
  </si>
  <si>
    <t xml:space="preserve">Единовременное пособие при передаче ребенка на воспитание в семью выплачивается в размере 8 000 рублей.
В случае усыновления ребенка-инвалида, ребенка в возрасте старше семи лет, а также детей, являющихся братьями и (или) сестрами, пособие выплачивается в размере 100 000 рублей на каждого такого ребенка.
</t>
  </si>
  <si>
    <t xml:space="preserve">один из усыновителей, опекунов (попечителей), приемных родителей
</t>
  </si>
  <si>
    <t>ст 12.1 - ст. 12.2</t>
  </si>
  <si>
    <t>лица, указанные в абзацах 5, 6, 7, 8 части первой статьи 13</t>
  </si>
  <si>
    <t xml:space="preserve">1 500 рублей по уходу за первым ребенком и 3 000 рублей по уходу за вторым ребенком и последующими детьми
</t>
  </si>
  <si>
    <t>2 908,62 рублей по уходу за первым ребенком;                                                                                                                                                                                                                                                                                                                                                                                                                                                    5 817,25 рублей по уходу за вторым ребенком и последующими детьми</t>
  </si>
  <si>
    <t xml:space="preserve">1 800 рублей по уходу за первым ребенком и 3 600 рублей по уходу за вторым ребенком и последующими детьми
</t>
  </si>
  <si>
    <t xml:space="preserve">2 100 рублей по уходу за первым ребенком и 4 200 рублей по уходу за вторым ребенком и последующими детьми
</t>
  </si>
  <si>
    <t>3 490,34 рубля по уходу за первым ребенком;                                                                                                                                                                                                                                                                                                                                                                                                                                                      6 980,7 рублей по уходу за вторым ребенком и последующими детьми</t>
  </si>
  <si>
    <t>4 072,07 рублей по уходу за первым ребенком;                                                                                                                                                                                                                                                                                                                                                                                                                                                      8 144,15 рублей по уходу за вторым ребенком и последующими детьми</t>
  </si>
  <si>
    <t>пункт 1 статьи 26</t>
  </si>
  <si>
    <t>в местностях, приравненных к районам Крайнего Севера</t>
  </si>
  <si>
    <t xml:space="preserve">в районах Крайнего Севера </t>
  </si>
  <si>
    <t>на детей в возрасте: 
до семи лет - 7459 рублей, 
от семи до 18 лет - 9434 рубля</t>
  </si>
  <si>
    <t>на детей в возрасте:
до семи лет - 5734 рублей, 
от семи до 18 лет - 7256 рубля.</t>
  </si>
  <si>
    <t>Меры социальной поддержки детей-сирот и детей, оставшихся без попечения родителей, находящихся под опекой (попечительством)</t>
  </si>
  <si>
    <t>Меры социальной поддержки детей-сирот и детей, оставшихся без попечения родителей, находящихся в приемных семьях</t>
  </si>
  <si>
    <t>приемные родители</t>
  </si>
  <si>
    <t>опекуны (попечители)</t>
  </si>
  <si>
    <t>на детей в возрасте: 
до семи лет - 6 746 рублей, 
от семи до 18 лет - 8 532 рубля</t>
  </si>
  <si>
    <t>на детей в возрасте:
до семи лет - 5 186 рублей, 
от семи до 18 лет - 6 563 рубля.</t>
  </si>
  <si>
    <t>Ежемесячные денежные выплаты:</t>
  </si>
  <si>
    <t xml:space="preserve">Ежемесячные денежные выплаты: </t>
  </si>
  <si>
    <t>пункт 3 статьи 15 Закона РФ № 1244-1;                                                                                                                                                                                                                                                                                                                                                                                                                                                                                                статья 4 Федерального закона № 175-ФЗ;                                                                                                                                                                                                                                                                                                                                                                                                                                                                 пункт 6 статьи 2 Федерального закона               № 2-ФЗ</t>
  </si>
  <si>
    <t xml:space="preserve">пункт 13 статьи 14 Закона РФ № 1244-1;                                                                                                                                            статья 3 Федерального закона № 175-ФЗ </t>
  </si>
  <si>
    <t>пункт 4 части 1 статьи 15 Закона РФ № 1244-1</t>
  </si>
  <si>
    <t xml:space="preserve">статья 41 Закона РФ       № 1244-1;                                                                                                                                                                            статья 11 Федерального закона № 175-ФЗ </t>
  </si>
  <si>
    <t>статья 40 Закона РФ № 1244-1;                                                                                                                           статья 4 Федерального закона № 175-ФЗ</t>
  </si>
  <si>
    <t>статья 40 Закона РФ            № 1244-1</t>
  </si>
  <si>
    <t xml:space="preserve">статья 39 Закона РФ            № 1244-1;                                                                                                               статья 3 Федерального закона № 175-ФЗ     </t>
  </si>
  <si>
    <t xml:space="preserve">статья 39 Закона РФ            № 1244-1;                                                                                                статья 3 Федерального закона № 175-ФЗ   </t>
  </si>
  <si>
    <t>статья 39 Закона РФ           № 1244-1</t>
  </si>
  <si>
    <t>Единовременная компенсация за вред здоровью инвалидам 3 группы</t>
  </si>
  <si>
    <t xml:space="preserve">в случае ухода за двумя и более детьми размер ежемесячного пособия по уходу за ребенком суммируется. Суммированный размер указанного пособия в случае ухода за двумя и более детьми не может превышать 100 процентов заработка (дохода), из которого произведено исчисление этого пособия, но не может быть ниже суммированного двукратного установленного федеральным законом от 19.05.1995 "О государственных пособиях гражданам, имеющим детей" минимального размера ежемесячного пособия по уходу за ребенком
</t>
  </si>
  <si>
    <t>пункт 7 части 1  статьи 18 Закона РФ № 1244-1</t>
  </si>
  <si>
    <t>пункт 7 статьи 18 Закона РФ № 1244-1</t>
  </si>
  <si>
    <t>статья 11 Федерального закона № 175-ФЗ</t>
  </si>
  <si>
    <t>ежегодный дополнительный оплачиваемый отпуск продолжительностью 14 дней</t>
  </si>
  <si>
    <t>пункт 5 статьи 14 Закона РФ № 1244-1;                                                                                                         статьи 3,4 Федерального закона № 175-ФЗ;                                                                                       пункт 15 статьи 2 Федерального закона              № 2-ФЗ</t>
  </si>
  <si>
    <t>пункт 15 статьи 14 Закона РФ № 1244-1;                                                                                                                 статья 3 Федерального закона № 175-ФЗ</t>
  </si>
  <si>
    <t>ежемесячная компенсация на питание ребенка в дошкольной образовательной организации</t>
  </si>
  <si>
    <t>пункт 12 статьи 14 Закона РФ № 1244-1</t>
  </si>
  <si>
    <t xml:space="preserve"> пункт 15 статьи 14 Закона РФ № 1244-1</t>
  </si>
  <si>
    <t>Перечень публичных нормативных обязательств, подлежащих исполнению за счет средств областного бюджета и межбюджетных трансфертов из федерального бюджета на 2018 год</t>
  </si>
  <si>
    <t xml:space="preserve">2018 год </t>
  </si>
  <si>
    <t>на детей в возрасте:
до семи лет - 5963 рублей, 
от семи до 18 лет - 7546 рубля.</t>
  </si>
  <si>
    <t>на детей в возрасте: 
до семи лет - 7757 рублей, 
от семи до 18 лет - 9811 рубля</t>
  </si>
  <si>
    <t>Областной закон от 05 декабря 2016 года № 496-30-ОЗ "О социальной поддержке семей, воспитывающих детей, в Архангельской области"</t>
  </si>
  <si>
    <t>пункт 5 статьи 6</t>
  </si>
  <si>
    <t>пункт 6 статьи 6</t>
  </si>
  <si>
    <t xml:space="preserve">пункт 7 статьи 6  </t>
  </si>
  <si>
    <t>пункт 2 статьи 7</t>
  </si>
  <si>
    <t>пункт 3 статьи 8</t>
  </si>
  <si>
    <t>пункт 3 статьи 10</t>
  </si>
  <si>
    <t>Ежемесячные денежные выплаты на приобретение твердого топлива семьям, воспитывающим несовершеннолетних детей, где оба родителя являются инвалидами либо одинокий родитель является инвалидом</t>
  </si>
  <si>
    <t>в районах Крайнего Севера</t>
  </si>
  <si>
    <t>пункт 1 статьи 13</t>
  </si>
  <si>
    <t>п.п. 6 пункта 2.1 части 1 статьи 17</t>
  </si>
  <si>
    <t>компенсация части родительской платы</t>
  </si>
  <si>
    <t>п.п. 5 пункта 2.1 части 1 статьи 17</t>
  </si>
  <si>
    <t>п.п. 7 пункта 2.1 части 1 статьи 17</t>
  </si>
  <si>
    <t>ежемесячная денежная выплата на питание ребенка, обучающегося в общеобразовательном учреждении или учреждениях начального профессионального, среднего профессионального и высшего профессионального образования в период с 01 сентября по 31 мая</t>
  </si>
  <si>
    <t>п.п. 8 пункта 2.1 части 1 статьи 17</t>
  </si>
  <si>
    <t>п.п. 4 пункта 2.1 части 1 статьи 17</t>
  </si>
  <si>
    <t>пункт 3 статьи 18</t>
  </si>
  <si>
    <t>п.п. 11 пункта 2.1 части 1 статьи 17</t>
  </si>
  <si>
    <t>п.п. 12 пункта 2.1 части 1 статьи 17</t>
  </si>
  <si>
    <t>п.п. 13 пункта 2.1 части 1 статьи 17</t>
  </si>
  <si>
    <t xml:space="preserve">Ежемесячная денежная выплата назначается и выплачивается в размере установленной пунктом 1 статьи 6 областного закона от 19 сентября 2001 года N 64-8-ОЗ "О прожиточном минимуме в Архангельской области" величины прожиточного минимума для детей в целях установления ежемесячной денежной выплаты при рождении третьего ребенка или последующих детей
</t>
  </si>
  <si>
    <t>пункт 3 статьи 20</t>
  </si>
  <si>
    <t>пункт 1 статьи 23</t>
  </si>
  <si>
    <t>пункт 2 статьи 24</t>
  </si>
  <si>
    <t>пункт 3 статьи 24</t>
  </si>
  <si>
    <t>Ежемесячные денежные выплаты лицам, награжденным медалью ордена "Родительская слава" или орденом "Родительская слава"</t>
  </si>
  <si>
    <t>к пояснительной записке</t>
  </si>
  <si>
    <t xml:space="preserve">2019 год </t>
  </si>
  <si>
    <t xml:space="preserve">2020 год </t>
  </si>
  <si>
    <t xml:space="preserve">пункт 13 статьи 14 Закона РФ № 1244-1;    статья 3 Федерального закона № 175-ФЗ </t>
  </si>
  <si>
    <t xml:space="preserve">статья 41 Закона РФ  № 1244-1;  статья 11 Федерального закона № 175-ФЗ </t>
  </si>
  <si>
    <t>статья 40 Закона РФ № 1244-1; статья 4 Федерального закона № 175-ФЗ</t>
  </si>
  <si>
    <t>статья 40 Закона РФ № 1244-1</t>
  </si>
  <si>
    <t xml:space="preserve">статья 39 Закона РФ № 1244-1; статья 3 Федерального закона № 175-ФЗ     </t>
  </si>
  <si>
    <t>456,0; с 1 октября 2019 года 656,0</t>
  </si>
  <si>
    <t>Ежемесячное пособие по уходу за ребёнком-инвалидом</t>
  </si>
  <si>
    <t xml:space="preserve">Областной закон от 18.02.2019 N 62-5-ОЗ "О предоставлении компенсации расходов на приобретение комплекта оборудования для непосредственного приема сигналов телевизионного спутникового вещания отдельным категориям граждан, проживающих в населенных пунктах Архангельской области, территории которых не входят в зону охвата объектов сети цифрового эфирного телерадиовещания"
</t>
  </si>
  <si>
    <t>77350</t>
  </si>
  <si>
    <t>Компенсация расходов на приобретение комплекта оборудования для непосредственного приема сигналов телевизионного спутникового вещания отдельным категориям граждан, проживающих в населенных пунктах Архангельской области, территории которых не входят в зону охвата объектов сети цифрового эфирного телерадиовещания</t>
  </si>
  <si>
    <t>пункт 1 статьи 5</t>
  </si>
  <si>
    <t xml:space="preserve">граждане, являющиеся получателями пенсии, предоставляемой территориальными органами Пенсионного фонда Российской Федерации;
граждане, являющиеся получателями ежемесячного пособия на ребенка в соответствии с областным законом от 5 декабря 2016 года 
№ 496-30-ОЗ «О социальной поддержке семей, воспитывающих детей, в Архангельской области»;
многодетные семьи;
граждане, являющиеся получателями государственной социальной помощи в соответствии с областным законом от 5 июня 2001 года № 38-6-ОЗ
«О государственной социальной помощи на территории Архангельской области»
</t>
  </si>
  <si>
    <t xml:space="preserve">единовременная денежная выплата
</t>
  </si>
  <si>
    <t>Выплата многодетным семьям взамен предоставления им земельных участков</t>
  </si>
  <si>
    <t>77360</t>
  </si>
  <si>
    <t>Закон Архангельской области от 23.09.2009 N 59-5-ОЗ "О дополнительном ежемесячном материальном обеспечении граждан, имеющих особые заслуги в развитии социальной сферы Архангельской области"</t>
  </si>
  <si>
    <t xml:space="preserve">3 277,45 рубля по уходу за первым ребенком;             6 554,89 рубля по уходу за вторым ребенком и последующими детьми                                                                                                                                                                                                                                                                                                                                                                                                                                                </t>
  </si>
  <si>
    <t xml:space="preserve">3 932,94 рубля по уходу за первым ребенком;          7 865,877 541,58 рубля по уходу за вторым ребенком и последующими детьми                                                                                                                                                                                                                                                                                                                                                                                                                                                </t>
  </si>
  <si>
    <t xml:space="preserve">4 588,43 рубля по уходу за первым ребенком;          9 176,85 рубля по уходу за вторым ребенком и последующими детьми                                                                                                                                                                                                                                                                                                                                                                                                                                                </t>
  </si>
  <si>
    <t>3 401,99 рубля по уходу за первым ребенком;           6 803,98 рубля по уходу за вторым ребенком и последующими детьми</t>
  </si>
  <si>
    <t xml:space="preserve">4 082,39 рубля по уходу за первым ребенком;            8 164,78 рубля по уходу за вторым ребенком и последующими детьми                                                                                                                                                                                                                                                                                                                                                                                                                                                </t>
  </si>
  <si>
    <t>4 762,79 рубля по уходу за первым ребенком;            9 522,57 рубля по уходу за вторым ребенком и последующими детьми</t>
  </si>
  <si>
    <t>77370</t>
  </si>
  <si>
    <t>семьи с детьми-инвалидами</t>
  </si>
  <si>
    <t>многодетные семьи (многоплодные роды)</t>
  </si>
  <si>
    <t>матери, родившие первого ребенка в возрасте от 22 до 24 лет включительно; с 2020 года - с 20 до 25 лет включительно</t>
  </si>
  <si>
    <t>Федеральный закон от 28.12.2017 N 418-ФЗ "О ежемесячных выплатах семьям, имеющим детей"</t>
  </si>
  <si>
    <t>55730</t>
  </si>
  <si>
    <t>Осуществление ежемесячной выплаты в связи с рождением (усыновлением) первого ребенка</t>
  </si>
  <si>
    <t>пункт 1 статьи 1</t>
  </si>
  <si>
    <t>семьи, в которых первый ребенок родился начиная с 1 января 2018 года</t>
  </si>
  <si>
    <t>Единовременная денежная выплата женщинам, родившим первого ребенка в возрасте от 20 до 25 лет включительно</t>
  </si>
  <si>
    <t>Единовременная денежная выплата многодетной семье взамен предоставления земельного участка</t>
  </si>
  <si>
    <t>-</t>
  </si>
  <si>
    <t xml:space="preserve">Субсидия на улучшение жилищных условий при рождении одновременно трех и более детей </t>
  </si>
  <si>
    <t>статья 25.4</t>
  </si>
  <si>
    <t>Областной закон от 7 октября 2003 года № 192-24-ОЗ «О порядке предоставления земельных участков отдельным категориям граждан»</t>
  </si>
  <si>
    <t>пункт 1 статьи 2.3</t>
  </si>
  <si>
    <t>статья 22.2</t>
  </si>
  <si>
    <t>27</t>
  </si>
  <si>
    <t>Перечень публичных нормативных обязательств, подлежащих исполнению за счет средств областного бюджета и межбюджетных трансфертов из федерального бюджета на 2020 год</t>
  </si>
  <si>
    <t>Приложение № 4</t>
  </si>
</sst>
</file>

<file path=xl/styles.xml><?xml version="1.0" encoding="utf-8"?>
<styleSheet xmlns="http://schemas.openxmlformats.org/spreadsheetml/2006/main">
  <numFmts count="2">
    <numFmt numFmtId="164" formatCode="#,##0.0"/>
    <numFmt numFmtId="165" formatCode="0.0"/>
  </numFmts>
  <fonts count="11">
    <font>
      <sz val="11"/>
      <color theme="1"/>
      <name val="Calibri"/>
      <family val="2"/>
      <charset val="204"/>
      <scheme val="minor"/>
    </font>
    <font>
      <sz val="12"/>
      <color theme="1"/>
      <name val="Times New Roman"/>
      <family val="1"/>
      <charset val="204"/>
    </font>
    <font>
      <b/>
      <sz val="12"/>
      <color theme="1"/>
      <name val="Times New Roman"/>
      <family val="1"/>
      <charset val="204"/>
    </font>
    <font>
      <sz val="8"/>
      <color theme="1"/>
      <name val="Times New Roman"/>
      <family val="1"/>
      <charset val="204"/>
    </font>
    <font>
      <sz val="12"/>
      <name val="Times New Roman"/>
      <family val="1"/>
      <charset val="204"/>
    </font>
    <font>
      <i/>
      <sz val="12"/>
      <color theme="1"/>
      <name val="Times New Roman"/>
      <family val="1"/>
      <charset val="204"/>
    </font>
    <font>
      <sz val="11"/>
      <color theme="1"/>
      <name val="Times New Roman"/>
      <family val="1"/>
      <charset val="204"/>
    </font>
    <font>
      <b/>
      <sz val="14"/>
      <color theme="1"/>
      <name val="Times New Roman"/>
      <family val="1"/>
      <charset val="204"/>
    </font>
    <font>
      <sz val="11"/>
      <name val="Calibri"/>
      <family val="2"/>
      <charset val="204"/>
      <scheme val="minor"/>
    </font>
    <font>
      <sz val="12"/>
      <color rgb="FFFF0000"/>
      <name val="Times New Roman"/>
      <family val="1"/>
      <charset val="204"/>
    </font>
    <font>
      <i/>
      <sz val="12"/>
      <name val="Times New Roman"/>
      <family val="1"/>
      <charset val="204"/>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87">
    <xf numFmtId="0" fontId="0" fillId="0" borderId="0" xfId="0"/>
    <xf numFmtId="164" fontId="1" fillId="0" borderId="1" xfId="0" applyNumberFormat="1" applyFont="1" applyFill="1" applyBorder="1" applyAlignment="1">
      <alignment vertical="top" wrapText="1"/>
    </xf>
    <xf numFmtId="165" fontId="1" fillId="0" borderId="1" xfId="0" applyNumberFormat="1" applyFont="1" applyFill="1" applyBorder="1" applyAlignment="1">
      <alignment vertical="top" wrapText="1"/>
    </xf>
    <xf numFmtId="0" fontId="1" fillId="0" borderId="0" xfId="0" applyFont="1" applyFill="1" applyAlignment="1">
      <alignment wrapText="1"/>
    </xf>
    <xf numFmtId="2" fontId="1" fillId="0" borderId="1" xfId="0" applyNumberFormat="1" applyFont="1" applyFill="1" applyBorder="1" applyAlignment="1">
      <alignment vertical="top" wrapText="1"/>
    </xf>
    <xf numFmtId="2" fontId="4" fillId="0" borderId="1" xfId="0" applyNumberFormat="1" applyFont="1" applyFill="1" applyBorder="1" applyAlignment="1">
      <alignment horizontal="left" vertical="top" wrapText="1"/>
    </xf>
    <xf numFmtId="165" fontId="4" fillId="0" borderId="1" xfId="0" applyNumberFormat="1" applyFont="1" applyFill="1" applyBorder="1" applyAlignment="1">
      <alignment vertical="top" wrapText="1"/>
    </xf>
    <xf numFmtId="165" fontId="4" fillId="0" borderId="1" xfId="0" applyNumberFormat="1" applyFont="1" applyFill="1" applyBorder="1" applyAlignment="1">
      <alignment horizontal="left" vertical="top" wrapText="1"/>
    </xf>
    <xf numFmtId="0" fontId="1" fillId="0" borderId="1" xfId="0" applyFont="1" applyFill="1" applyBorder="1" applyAlignment="1">
      <alignment horizontal="center" wrapText="1"/>
    </xf>
    <xf numFmtId="0" fontId="1"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2" fontId="1" fillId="0" borderId="4" xfId="0" applyNumberFormat="1" applyFont="1" applyFill="1" applyBorder="1" applyAlignment="1">
      <alignment horizontal="left" vertical="top" wrapText="1"/>
    </xf>
    <xf numFmtId="2" fontId="1" fillId="0" borderId="1" xfId="0" applyNumberFormat="1" applyFont="1" applyFill="1" applyBorder="1" applyAlignment="1">
      <alignment horizontal="left" vertical="top" wrapText="1"/>
    </xf>
    <xf numFmtId="4" fontId="1" fillId="0" borderId="1" xfId="0" applyNumberFormat="1" applyFont="1" applyFill="1" applyBorder="1" applyAlignment="1">
      <alignment vertical="top" wrapText="1"/>
    </xf>
    <xf numFmtId="164" fontId="4" fillId="0" borderId="1" xfId="0" applyNumberFormat="1" applyFont="1" applyFill="1" applyBorder="1" applyAlignment="1">
      <alignment vertical="top" wrapText="1"/>
    </xf>
    <xf numFmtId="3" fontId="1" fillId="0" borderId="1"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2" fontId="1" fillId="0" borderId="1" xfId="0" applyNumberFormat="1" applyFont="1" applyFill="1" applyBorder="1" applyAlignment="1">
      <alignment vertical="center" wrapText="1"/>
    </xf>
    <xf numFmtId="0" fontId="1" fillId="0" borderId="1" xfId="0" applyFont="1" applyFill="1" applyBorder="1" applyAlignment="1">
      <alignment vertical="top" wrapText="1"/>
    </xf>
    <xf numFmtId="2" fontId="4" fillId="0" borderId="1" xfId="0" applyNumberFormat="1" applyFont="1" applyFill="1" applyBorder="1" applyAlignment="1">
      <alignment vertical="top" wrapText="1"/>
    </xf>
    <xf numFmtId="2" fontId="1" fillId="0" borderId="1" xfId="0" applyNumberFormat="1" applyFont="1" applyFill="1" applyBorder="1" applyAlignment="1">
      <alignment horizontal="left" vertical="center" wrapText="1"/>
    </xf>
    <xf numFmtId="2" fontId="5" fillId="0" borderId="1" xfId="0" applyNumberFormat="1" applyFont="1" applyFill="1" applyBorder="1" applyAlignment="1">
      <alignment horizontal="left" vertical="top" wrapText="1" indent="2"/>
    </xf>
    <xf numFmtId="165" fontId="1" fillId="0" borderId="3" xfId="0" applyNumberFormat="1" applyFont="1" applyFill="1" applyBorder="1" applyAlignment="1">
      <alignment vertical="top" wrapText="1"/>
    </xf>
    <xf numFmtId="3"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left" vertical="center" wrapText="1"/>
    </xf>
    <xf numFmtId="0" fontId="4" fillId="0" borderId="1" xfId="0" applyFont="1" applyFill="1" applyBorder="1" applyAlignment="1">
      <alignment vertical="top" wrapText="1"/>
    </xf>
    <xf numFmtId="164" fontId="1" fillId="0" borderId="4" xfId="0" applyNumberFormat="1" applyFont="1" applyFill="1" applyBorder="1" applyAlignment="1">
      <alignment vertical="top" wrapText="1"/>
    </xf>
    <xf numFmtId="0" fontId="4" fillId="0" borderId="1" xfId="0" applyFont="1" applyFill="1" applyBorder="1" applyAlignment="1">
      <alignment horizontal="left" vertical="top" wrapText="1"/>
    </xf>
    <xf numFmtId="2" fontId="1" fillId="0" borderId="4" xfId="0" applyNumberFormat="1" applyFont="1" applyFill="1" applyBorder="1" applyAlignment="1">
      <alignment vertical="center" wrapText="1"/>
    </xf>
    <xf numFmtId="2" fontId="1" fillId="0" borderId="3" xfId="0" applyNumberFormat="1" applyFont="1" applyFill="1" applyBorder="1" applyAlignment="1">
      <alignment vertical="center" wrapText="1"/>
    </xf>
    <xf numFmtId="164" fontId="1" fillId="0" borderId="3" xfId="0" applyNumberFormat="1" applyFont="1" applyFill="1" applyBorder="1" applyAlignment="1">
      <alignment vertical="top" wrapText="1"/>
    </xf>
    <xf numFmtId="2" fontId="1" fillId="0" borderId="3" xfId="0" applyNumberFormat="1" applyFont="1" applyFill="1" applyBorder="1" applyAlignment="1">
      <alignment horizontal="left" vertical="top" wrapText="1"/>
    </xf>
    <xf numFmtId="3" fontId="1" fillId="0" borderId="4" xfId="0" applyNumberFormat="1" applyFont="1" applyFill="1" applyBorder="1" applyAlignment="1">
      <alignment horizontal="center" vertical="top" wrapText="1"/>
    </xf>
    <xf numFmtId="3" fontId="1" fillId="0" borderId="4" xfId="0" applyNumberFormat="1" applyFont="1" applyFill="1" applyBorder="1" applyAlignment="1">
      <alignment horizontal="left" vertical="top" wrapText="1"/>
    </xf>
    <xf numFmtId="2" fontId="1" fillId="0" borderId="4" xfId="0" applyNumberFormat="1" applyFont="1" applyFill="1" applyBorder="1" applyAlignment="1">
      <alignment vertical="top" wrapText="1"/>
    </xf>
    <xf numFmtId="2" fontId="1" fillId="0" borderId="4" xfId="0" applyNumberFormat="1" applyFont="1" applyFill="1" applyBorder="1" applyAlignment="1">
      <alignment horizontal="left" vertical="center" wrapText="1"/>
    </xf>
    <xf numFmtId="2" fontId="1" fillId="0" borderId="3" xfId="0" applyNumberFormat="1" applyFont="1" applyFill="1" applyBorder="1" applyAlignment="1">
      <alignment vertical="top" wrapText="1"/>
    </xf>
    <xf numFmtId="164" fontId="1" fillId="0" borderId="3" xfId="0" applyNumberFormat="1" applyFont="1" applyFill="1" applyBorder="1" applyAlignment="1">
      <alignment wrapText="1"/>
    </xf>
    <xf numFmtId="164" fontId="1" fillId="0" borderId="5" xfId="0" applyNumberFormat="1" applyFont="1" applyFill="1" applyBorder="1" applyAlignment="1">
      <alignment wrapText="1"/>
    </xf>
    <xf numFmtId="2" fontId="1" fillId="0" borderId="3" xfId="0" applyNumberFormat="1" applyFont="1" applyFill="1" applyBorder="1" applyAlignment="1">
      <alignment horizontal="left" vertical="center" wrapText="1"/>
    </xf>
    <xf numFmtId="0" fontId="1" fillId="0" borderId="1" xfId="0" applyFont="1" applyFill="1" applyBorder="1" applyAlignment="1">
      <alignment horizontal="center" vertical="top" wrapText="1"/>
    </xf>
    <xf numFmtId="49" fontId="1" fillId="0" borderId="1" xfId="0" applyNumberFormat="1" applyFont="1" applyFill="1" applyBorder="1" applyAlignment="1">
      <alignment horizontal="center" vertical="top" wrapText="1"/>
    </xf>
    <xf numFmtId="49" fontId="6" fillId="0" borderId="1" xfId="0" applyNumberFormat="1" applyFont="1" applyFill="1" applyBorder="1" applyAlignment="1">
      <alignment vertical="top" wrapText="1"/>
    </xf>
    <xf numFmtId="0" fontId="6" fillId="0" borderId="1" xfId="0" applyFont="1" applyFill="1" applyBorder="1" applyAlignment="1">
      <alignment vertical="top" wrapText="1"/>
    </xf>
    <xf numFmtId="3" fontId="1" fillId="0" borderId="4" xfId="0" applyNumberFormat="1" applyFont="1" applyFill="1" applyBorder="1" applyAlignment="1">
      <alignment vertical="top" wrapText="1"/>
    </xf>
    <xf numFmtId="165" fontId="1" fillId="0" borderId="1" xfId="0" applyNumberFormat="1" applyFont="1" applyFill="1" applyBorder="1" applyAlignment="1">
      <alignment wrapText="1"/>
    </xf>
    <xf numFmtId="165" fontId="1" fillId="0" borderId="4" xfId="0" applyNumberFormat="1" applyFont="1" applyFill="1" applyBorder="1" applyAlignment="1">
      <alignment wrapText="1"/>
    </xf>
    <xf numFmtId="3" fontId="1" fillId="0" borderId="5" xfId="0" applyNumberFormat="1" applyFont="1" applyFill="1" applyBorder="1" applyAlignment="1">
      <alignment vertical="top" wrapText="1"/>
    </xf>
    <xf numFmtId="2" fontId="4" fillId="0" borderId="1" xfId="0" applyNumberFormat="1" applyFont="1" applyFill="1" applyBorder="1" applyAlignment="1">
      <alignment vertical="center" wrapText="1"/>
    </xf>
    <xf numFmtId="2" fontId="4" fillId="0" borderId="1" xfId="0" applyNumberFormat="1" applyFont="1" applyFill="1" applyBorder="1" applyAlignment="1">
      <alignment wrapText="1"/>
    </xf>
    <xf numFmtId="3" fontId="1" fillId="0" borderId="3" xfId="0" applyNumberFormat="1" applyFont="1" applyFill="1" applyBorder="1" applyAlignment="1">
      <alignment vertical="top" wrapText="1"/>
    </xf>
    <xf numFmtId="164" fontId="1" fillId="0" borderId="1" xfId="0" applyNumberFormat="1" applyFont="1" applyFill="1" applyBorder="1" applyAlignment="1">
      <alignment horizontal="right" vertical="top" wrapText="1"/>
    </xf>
    <xf numFmtId="2" fontId="1" fillId="0" borderId="0" xfId="0" applyNumberFormat="1" applyFont="1" applyFill="1" applyBorder="1" applyAlignment="1">
      <alignment horizontal="left" vertical="top" wrapText="1"/>
    </xf>
    <xf numFmtId="49" fontId="1" fillId="0" borderId="1" xfId="0" applyNumberFormat="1" applyFont="1" applyFill="1" applyBorder="1" applyAlignment="1">
      <alignment vertical="top" wrapText="1"/>
    </xf>
    <xf numFmtId="0" fontId="1" fillId="0" borderId="1" xfId="0" applyFont="1" applyFill="1" applyBorder="1" applyAlignment="1">
      <alignment wrapText="1"/>
    </xf>
    <xf numFmtId="0" fontId="1" fillId="0" borderId="0" xfId="0" applyFont="1" applyFill="1" applyAlignment="1"/>
    <xf numFmtId="164" fontId="9" fillId="0" borderId="1" xfId="0" applyNumberFormat="1" applyFont="1" applyFill="1" applyBorder="1" applyAlignment="1">
      <alignment vertical="top" wrapText="1"/>
    </xf>
    <xf numFmtId="165" fontId="9" fillId="0" borderId="1" xfId="0" applyNumberFormat="1" applyFont="1" applyFill="1" applyBorder="1" applyAlignment="1">
      <alignment vertical="top" wrapText="1"/>
    </xf>
    <xf numFmtId="165" fontId="9" fillId="0" borderId="3" xfId="0" applyNumberFormat="1" applyFont="1" applyFill="1" applyBorder="1" applyAlignment="1">
      <alignment vertical="top" wrapText="1"/>
    </xf>
    <xf numFmtId="164" fontId="9" fillId="0" borderId="3" xfId="0" applyNumberFormat="1" applyFont="1" applyFill="1" applyBorder="1" applyAlignment="1">
      <alignment vertical="top" wrapText="1"/>
    </xf>
    <xf numFmtId="164" fontId="9" fillId="0" borderId="4" xfId="0" applyNumberFormat="1" applyFont="1" applyFill="1" applyBorder="1" applyAlignment="1">
      <alignment vertical="top" wrapText="1"/>
    </xf>
    <xf numFmtId="2" fontId="9" fillId="0" borderId="1" xfId="0" applyNumberFormat="1" applyFont="1" applyFill="1" applyBorder="1" applyAlignment="1">
      <alignment horizontal="left" vertical="top" wrapText="1"/>
    </xf>
    <xf numFmtId="165" fontId="9" fillId="0" borderId="4" xfId="0" applyNumberFormat="1" applyFont="1" applyFill="1" applyBorder="1" applyAlignment="1">
      <alignment wrapText="1"/>
    </xf>
    <xf numFmtId="165" fontId="9" fillId="0" borderId="1" xfId="0" applyNumberFormat="1" applyFont="1" applyFill="1" applyBorder="1" applyAlignment="1">
      <alignment wrapText="1"/>
    </xf>
    <xf numFmtId="164" fontId="9" fillId="0" borderId="1" xfId="0" applyNumberFormat="1" applyFont="1" applyFill="1" applyBorder="1" applyAlignment="1">
      <alignment horizontal="right" vertical="top" wrapText="1"/>
    </xf>
    <xf numFmtId="3" fontId="1" fillId="2" borderId="1" xfId="0" applyNumberFormat="1" applyFont="1" applyFill="1" applyBorder="1" applyAlignment="1">
      <alignment horizontal="center" vertical="top" wrapText="1"/>
    </xf>
    <xf numFmtId="2" fontId="1" fillId="2" borderId="1" xfId="0" applyNumberFormat="1" applyFont="1" applyFill="1" applyBorder="1" applyAlignment="1">
      <alignment horizontal="center" vertical="top" wrapText="1"/>
    </xf>
    <xf numFmtId="1" fontId="1" fillId="2" borderId="1" xfId="0" applyNumberFormat="1" applyFont="1" applyFill="1" applyBorder="1" applyAlignment="1">
      <alignment horizontal="center" vertical="top" wrapText="1"/>
    </xf>
    <xf numFmtId="3" fontId="1" fillId="2" borderId="4" xfId="0" applyNumberFormat="1" applyFont="1" applyFill="1" applyBorder="1" applyAlignment="1">
      <alignment vertical="top" wrapText="1"/>
    </xf>
    <xf numFmtId="3" fontId="1" fillId="2" borderId="5" xfId="0" applyNumberFormat="1" applyFont="1" applyFill="1" applyBorder="1" applyAlignment="1">
      <alignment vertical="top" wrapText="1"/>
    </xf>
    <xf numFmtId="3" fontId="1" fillId="2" borderId="3" xfId="0" applyNumberFormat="1" applyFont="1" applyFill="1" applyBorder="1" applyAlignment="1">
      <alignment vertical="top" wrapText="1"/>
    </xf>
    <xf numFmtId="2" fontId="10" fillId="0" borderId="1" xfId="0" applyNumberFormat="1" applyFont="1" applyFill="1" applyBorder="1" applyAlignment="1">
      <alignment horizontal="left" vertical="top" wrapText="1" indent="2"/>
    </xf>
    <xf numFmtId="165" fontId="4" fillId="0" borderId="3" xfId="0" applyNumberFormat="1" applyFont="1" applyFill="1" applyBorder="1" applyAlignment="1">
      <alignment vertical="top" wrapText="1"/>
    </xf>
    <xf numFmtId="2" fontId="1" fillId="0" borderId="4" xfId="0" applyNumberFormat="1" applyFont="1" applyFill="1" applyBorder="1" applyAlignment="1">
      <alignment horizontal="left" vertical="center" wrapText="1"/>
    </xf>
    <xf numFmtId="2" fontId="1" fillId="0" borderId="3" xfId="0" applyNumberFormat="1" applyFont="1" applyFill="1" applyBorder="1" applyAlignment="1">
      <alignment horizontal="left" vertical="center"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164" fontId="1" fillId="0" borderId="1" xfId="0" applyNumberFormat="1" applyFont="1" applyFill="1" applyBorder="1" applyAlignment="1">
      <alignment horizontal="right" vertical="top" wrapText="1"/>
    </xf>
    <xf numFmtId="2" fontId="4" fillId="0" borderId="1" xfId="0" applyNumberFormat="1" applyFont="1" applyFill="1" applyBorder="1" applyAlignment="1">
      <alignment horizontal="left" vertical="top" wrapText="1"/>
    </xf>
    <xf numFmtId="3" fontId="1" fillId="0" borderId="1" xfId="0" applyNumberFormat="1" applyFont="1" applyFill="1" applyBorder="1" applyAlignment="1">
      <alignment horizontal="center" vertical="top" wrapText="1"/>
    </xf>
    <xf numFmtId="0" fontId="1" fillId="0" borderId="1" xfId="0" applyFont="1" applyFill="1" applyBorder="1" applyAlignment="1">
      <alignment horizontal="center" wrapText="1"/>
    </xf>
    <xf numFmtId="1" fontId="1" fillId="0" borderId="1" xfId="0" applyNumberFormat="1" applyFont="1" applyFill="1" applyBorder="1" applyAlignment="1">
      <alignment horizontal="center" vertical="top" wrapText="1"/>
    </xf>
    <xf numFmtId="164" fontId="4" fillId="0" borderId="5" xfId="0" applyNumberFormat="1" applyFont="1" applyFill="1" applyBorder="1" applyAlignment="1">
      <alignment wrapText="1"/>
    </xf>
    <xf numFmtId="4" fontId="4" fillId="0" borderId="1" xfId="0" applyNumberFormat="1" applyFont="1" applyFill="1" applyBorder="1" applyAlignment="1">
      <alignment vertical="top" wrapText="1"/>
    </xf>
    <xf numFmtId="164" fontId="4" fillId="0" borderId="4" xfId="0" applyNumberFormat="1" applyFont="1" applyFill="1" applyBorder="1" applyAlignment="1">
      <alignment vertical="top" wrapText="1"/>
    </xf>
    <xf numFmtId="164" fontId="4" fillId="0" borderId="3" xfId="0" applyNumberFormat="1" applyFont="1" applyFill="1" applyBorder="1" applyAlignment="1">
      <alignment vertical="top" wrapText="1"/>
    </xf>
    <xf numFmtId="164" fontId="4" fillId="0" borderId="1" xfId="0" applyNumberFormat="1" applyFont="1" applyFill="1" applyBorder="1" applyAlignment="1">
      <alignment horizontal="right" vertical="top" wrapText="1"/>
    </xf>
    <xf numFmtId="2" fontId="9" fillId="0" borderId="1" xfId="0" applyNumberFormat="1" applyFont="1" applyFill="1" applyBorder="1" applyAlignment="1">
      <alignment vertical="top" wrapText="1"/>
    </xf>
    <xf numFmtId="49" fontId="4"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right" vertical="top" wrapText="1"/>
    </xf>
    <xf numFmtId="2" fontId="4" fillId="0" borderId="1" xfId="0" applyNumberFormat="1" applyFont="1" applyFill="1" applyBorder="1" applyAlignment="1">
      <alignment horizontal="left" vertical="top" wrapText="1"/>
    </xf>
    <xf numFmtId="2" fontId="1" fillId="0" borderId="1" xfId="0" applyNumberFormat="1" applyFont="1" applyFill="1" applyBorder="1" applyAlignment="1">
      <alignment wrapText="1"/>
    </xf>
    <xf numFmtId="2" fontId="1" fillId="0" borderId="4" xfId="0" applyNumberFormat="1" applyFont="1" applyFill="1" applyBorder="1" applyAlignment="1">
      <alignment wrapText="1"/>
    </xf>
    <xf numFmtId="2" fontId="4" fillId="0" borderId="4" xfId="0" applyNumberFormat="1" applyFont="1" applyFill="1" applyBorder="1" applyAlignment="1">
      <alignment wrapText="1"/>
    </xf>
    <xf numFmtId="2" fontId="9" fillId="0" borderId="4" xfId="0" applyNumberFormat="1" applyFont="1" applyFill="1" applyBorder="1" applyAlignment="1">
      <alignment wrapText="1"/>
    </xf>
    <xf numFmtId="2" fontId="9" fillId="0" borderId="1" xfId="0" applyNumberFormat="1" applyFont="1" applyFill="1" applyBorder="1" applyAlignment="1">
      <alignment wrapText="1"/>
    </xf>
    <xf numFmtId="0" fontId="4" fillId="0" borderId="0" xfId="0" applyFont="1" applyFill="1" applyAlignment="1">
      <alignment wrapText="1"/>
    </xf>
    <xf numFmtId="2" fontId="4" fillId="0" borderId="0"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3" fontId="1" fillId="0" borderId="4" xfId="0" applyNumberFormat="1" applyFont="1" applyFill="1" applyBorder="1" applyAlignment="1">
      <alignment horizontal="center" vertical="top" wrapText="1"/>
    </xf>
    <xf numFmtId="3" fontId="1" fillId="0" borderId="5" xfId="0" applyNumberFormat="1" applyFont="1" applyFill="1" applyBorder="1" applyAlignment="1">
      <alignment horizontal="center" vertical="top" wrapText="1"/>
    </xf>
    <xf numFmtId="3" fontId="1" fillId="0" borderId="3" xfId="0" applyNumberFormat="1" applyFont="1" applyFill="1" applyBorder="1" applyAlignment="1">
      <alignment horizontal="center" vertical="top" wrapText="1"/>
    </xf>
    <xf numFmtId="164" fontId="1" fillId="0" borderId="1" xfId="0" applyNumberFormat="1" applyFont="1" applyFill="1" applyBorder="1" applyAlignment="1">
      <alignment horizontal="right" vertical="top" wrapText="1"/>
    </xf>
    <xf numFmtId="3" fontId="1" fillId="0" borderId="1" xfId="0" applyNumberFormat="1" applyFont="1" applyFill="1" applyBorder="1" applyAlignment="1">
      <alignment horizontal="center" vertical="top" wrapText="1"/>
    </xf>
    <xf numFmtId="164" fontId="4" fillId="0" borderId="1" xfId="0" applyNumberFormat="1" applyFont="1" applyFill="1" applyBorder="1" applyAlignment="1">
      <alignment horizontal="right" vertical="top" wrapText="1"/>
    </xf>
    <xf numFmtId="165" fontId="1" fillId="0" borderId="3" xfId="0" applyNumberFormat="1" applyFont="1" applyFill="1" applyBorder="1" applyAlignment="1">
      <alignment horizontal="right" vertical="top" wrapText="1"/>
    </xf>
    <xf numFmtId="0" fontId="4" fillId="0" borderId="0" xfId="0" applyFont="1" applyFill="1" applyAlignment="1">
      <alignment horizontal="center" vertical="top" wrapText="1"/>
    </xf>
    <xf numFmtId="0" fontId="1" fillId="0" borderId="1" xfId="0" applyFont="1" applyFill="1" applyBorder="1" applyAlignment="1">
      <alignment horizontal="center" vertical="top"/>
    </xf>
    <xf numFmtId="0" fontId="1" fillId="0" borderId="4"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3" xfId="0" applyFont="1" applyFill="1" applyBorder="1" applyAlignment="1">
      <alignment horizontal="center" vertical="top" wrapText="1"/>
    </xf>
    <xf numFmtId="49" fontId="1" fillId="0" borderId="4" xfId="0" applyNumberFormat="1" applyFont="1" applyFill="1" applyBorder="1" applyAlignment="1">
      <alignment horizontal="center" vertical="top" wrapText="1"/>
    </xf>
    <xf numFmtId="49" fontId="1" fillId="0" borderId="5" xfId="0" applyNumberFormat="1" applyFont="1" applyFill="1" applyBorder="1" applyAlignment="1">
      <alignment horizontal="center" vertical="top" wrapText="1"/>
    </xf>
    <xf numFmtId="49" fontId="1" fillId="0" borderId="3" xfId="0" applyNumberFormat="1" applyFont="1" applyFill="1" applyBorder="1" applyAlignment="1">
      <alignment horizontal="center" vertical="top" wrapText="1"/>
    </xf>
    <xf numFmtId="164" fontId="1" fillId="0" borderId="6" xfId="0" applyNumberFormat="1" applyFont="1" applyFill="1" applyBorder="1" applyAlignment="1">
      <alignment horizontal="left" vertical="top" wrapText="1"/>
    </xf>
    <xf numFmtId="164" fontId="1" fillId="0" borderId="7" xfId="0" applyNumberFormat="1" applyFont="1" applyFill="1" applyBorder="1" applyAlignment="1">
      <alignment horizontal="left" vertical="top" wrapText="1"/>
    </xf>
    <xf numFmtId="164" fontId="1" fillId="0" borderId="8" xfId="0" applyNumberFormat="1" applyFont="1" applyFill="1" applyBorder="1" applyAlignment="1">
      <alignment horizontal="left" vertical="top" wrapText="1"/>
    </xf>
    <xf numFmtId="3" fontId="1" fillId="2" borderId="4" xfId="0" applyNumberFormat="1" applyFont="1" applyFill="1" applyBorder="1" applyAlignment="1">
      <alignment horizontal="center" vertical="top" wrapText="1"/>
    </xf>
    <xf numFmtId="3" fontId="1" fillId="2" borderId="5" xfId="0" applyNumberFormat="1" applyFont="1" applyFill="1" applyBorder="1" applyAlignment="1">
      <alignment horizontal="center" vertical="top" wrapText="1"/>
    </xf>
    <xf numFmtId="3" fontId="1" fillId="2" borderId="3" xfId="0" applyNumberFormat="1" applyFont="1" applyFill="1" applyBorder="1" applyAlignment="1">
      <alignment horizontal="center" vertical="top" wrapText="1"/>
    </xf>
    <xf numFmtId="49" fontId="1" fillId="0" borderId="4" xfId="0" applyNumberFormat="1" applyFont="1" applyFill="1" applyBorder="1" applyAlignment="1">
      <alignment horizontal="left" vertical="top" wrapText="1"/>
    </xf>
    <xf numFmtId="49" fontId="1" fillId="0" borderId="5" xfId="0" applyNumberFormat="1" applyFont="1" applyFill="1" applyBorder="1" applyAlignment="1">
      <alignment horizontal="left" vertical="top" wrapText="1"/>
    </xf>
    <xf numFmtId="49" fontId="1" fillId="0" borderId="3" xfId="0" applyNumberFormat="1" applyFont="1" applyFill="1" applyBorder="1" applyAlignment="1">
      <alignment horizontal="left" vertical="top" wrapText="1"/>
    </xf>
    <xf numFmtId="3" fontId="1" fillId="0" borderId="4" xfId="0" applyNumberFormat="1" applyFont="1" applyFill="1" applyBorder="1" applyAlignment="1">
      <alignment horizontal="center" vertical="top" wrapText="1"/>
    </xf>
    <xf numFmtId="3" fontId="1" fillId="0" borderId="5" xfId="0" applyNumberFormat="1" applyFont="1" applyFill="1" applyBorder="1" applyAlignment="1">
      <alignment horizontal="center" vertical="top" wrapText="1"/>
    </xf>
    <xf numFmtId="3" fontId="1" fillId="0" borderId="3" xfId="0" applyNumberFormat="1" applyFont="1" applyFill="1" applyBorder="1" applyAlignment="1">
      <alignment horizontal="center" vertical="top" wrapText="1"/>
    </xf>
    <xf numFmtId="2" fontId="4" fillId="0" borderId="4" xfId="0" applyNumberFormat="1" applyFont="1" applyFill="1" applyBorder="1" applyAlignment="1">
      <alignment horizontal="left" vertical="top" wrapText="1"/>
    </xf>
    <xf numFmtId="2" fontId="4" fillId="0" borderId="5" xfId="0" applyNumberFormat="1" applyFont="1" applyFill="1" applyBorder="1" applyAlignment="1">
      <alignment horizontal="left" vertical="top" wrapText="1"/>
    </xf>
    <xf numFmtId="2" fontId="4" fillId="0" borderId="3" xfId="0" applyNumberFormat="1"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8" xfId="0" applyFont="1" applyFill="1" applyBorder="1" applyAlignment="1">
      <alignment horizontal="left" vertical="top"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3" fontId="2" fillId="0" borderId="6" xfId="0" applyNumberFormat="1" applyFont="1" applyFill="1" applyBorder="1" applyAlignment="1">
      <alignment horizontal="center" vertical="center" wrapText="1"/>
    </xf>
    <xf numFmtId="3" fontId="2" fillId="0" borderId="7" xfId="0" applyNumberFormat="1" applyFont="1" applyFill="1" applyBorder="1" applyAlignment="1">
      <alignment horizontal="center" vertical="center" wrapText="1"/>
    </xf>
    <xf numFmtId="3" fontId="2" fillId="0" borderId="8" xfId="0" applyNumberFormat="1" applyFont="1" applyFill="1" applyBorder="1" applyAlignment="1">
      <alignment horizontal="center" vertical="center" wrapText="1"/>
    </xf>
    <xf numFmtId="2" fontId="1" fillId="0" borderId="4" xfId="0" applyNumberFormat="1" applyFont="1" applyFill="1" applyBorder="1" applyAlignment="1">
      <alignment horizontal="left" vertical="center" wrapText="1"/>
    </xf>
    <xf numFmtId="2" fontId="1" fillId="0" borderId="5" xfId="0" applyNumberFormat="1" applyFont="1" applyFill="1" applyBorder="1" applyAlignment="1">
      <alignment horizontal="left" vertical="center" wrapText="1"/>
    </xf>
    <xf numFmtId="2" fontId="1" fillId="0" borderId="3" xfId="0" applyNumberFormat="1" applyFont="1" applyFill="1" applyBorder="1" applyAlignment="1">
      <alignment horizontal="left" vertical="center"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164" fontId="1" fillId="0" borderId="1" xfId="0" applyNumberFormat="1" applyFont="1" applyFill="1" applyBorder="1" applyAlignment="1">
      <alignment horizontal="left" vertical="top" wrapText="1"/>
    </xf>
    <xf numFmtId="164" fontId="1" fillId="0" borderId="1" xfId="0" applyNumberFormat="1" applyFont="1" applyFill="1" applyBorder="1" applyAlignment="1">
      <alignment horizontal="right" vertical="top" wrapText="1"/>
    </xf>
    <xf numFmtId="164" fontId="9" fillId="0" borderId="1" xfId="0" applyNumberFormat="1" applyFont="1" applyFill="1" applyBorder="1" applyAlignment="1">
      <alignment horizontal="right" vertical="top" wrapText="1"/>
    </xf>
    <xf numFmtId="3" fontId="1" fillId="0" borderId="4" xfId="0" applyNumberFormat="1" applyFont="1" applyFill="1" applyBorder="1" applyAlignment="1">
      <alignment horizontal="left" vertical="top" wrapText="1"/>
    </xf>
    <xf numFmtId="3" fontId="1" fillId="0" borderId="3" xfId="0" applyNumberFormat="1" applyFont="1" applyFill="1" applyBorder="1" applyAlignment="1">
      <alignment horizontal="left" vertical="top" wrapText="1"/>
    </xf>
    <xf numFmtId="3" fontId="1" fillId="0" borderId="5" xfId="0" applyNumberFormat="1" applyFont="1" applyFill="1" applyBorder="1" applyAlignment="1">
      <alignment horizontal="left" vertical="top" wrapText="1"/>
    </xf>
    <xf numFmtId="2" fontId="1" fillId="0" borderId="5" xfId="0" applyNumberFormat="1" applyFont="1" applyFill="1" applyBorder="1" applyAlignment="1">
      <alignment horizontal="left" vertical="top" wrapText="1"/>
    </xf>
    <xf numFmtId="2" fontId="4" fillId="0" borderId="6" xfId="0" applyNumberFormat="1" applyFont="1" applyFill="1" applyBorder="1" applyAlignment="1">
      <alignment horizontal="left" vertical="top" wrapText="1"/>
    </xf>
    <xf numFmtId="2" fontId="4" fillId="0" borderId="7" xfId="0" applyNumberFormat="1" applyFont="1" applyFill="1" applyBorder="1" applyAlignment="1">
      <alignment horizontal="left" vertical="top" wrapText="1"/>
    </xf>
    <xf numFmtId="2" fontId="4" fillId="0" borderId="8" xfId="0" applyNumberFormat="1" applyFont="1" applyFill="1" applyBorder="1" applyAlignment="1">
      <alignment horizontal="left" vertical="top" wrapText="1"/>
    </xf>
    <xf numFmtId="0" fontId="8" fillId="0" borderId="5" xfId="0" applyFont="1" applyFill="1" applyBorder="1" applyAlignment="1">
      <alignment horizontal="left" vertical="top" wrapText="1"/>
    </xf>
    <xf numFmtId="2" fontId="4" fillId="0" borderId="1"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3" fontId="1" fillId="0" borderId="1" xfId="0" applyNumberFormat="1" applyFont="1" applyFill="1" applyBorder="1" applyAlignment="1">
      <alignment horizontal="center" vertical="top" wrapText="1"/>
    </xf>
    <xf numFmtId="2" fontId="4" fillId="0" borderId="9" xfId="0" applyNumberFormat="1" applyFont="1" applyFill="1" applyBorder="1" applyAlignment="1">
      <alignment horizontal="left" vertical="top" wrapText="1"/>
    </xf>
    <xf numFmtId="2" fontId="4" fillId="0" borderId="10" xfId="0" applyNumberFormat="1" applyFont="1" applyFill="1" applyBorder="1" applyAlignment="1">
      <alignment horizontal="left" vertical="top" wrapText="1"/>
    </xf>
    <xf numFmtId="2" fontId="4" fillId="0" borderId="11" xfId="0" applyNumberFormat="1" applyFont="1" applyFill="1" applyBorder="1" applyAlignment="1">
      <alignment horizontal="left" vertical="top" wrapText="1"/>
    </xf>
    <xf numFmtId="2" fontId="1" fillId="0" borderId="5" xfId="0" applyNumberFormat="1" applyFont="1" applyFill="1" applyBorder="1" applyAlignment="1">
      <alignment horizontal="center" vertical="top" wrapText="1"/>
    </xf>
    <xf numFmtId="3" fontId="2" fillId="0" borderId="6" xfId="0" applyNumberFormat="1" applyFont="1" applyFill="1" applyBorder="1" applyAlignment="1">
      <alignment horizontal="center" vertical="top" wrapText="1"/>
    </xf>
    <xf numFmtId="3" fontId="2" fillId="0" borderId="7" xfId="0" applyNumberFormat="1" applyFont="1" applyFill="1" applyBorder="1" applyAlignment="1">
      <alignment horizontal="center" vertical="top" wrapText="1"/>
    </xf>
    <xf numFmtId="3" fontId="2" fillId="0" borderId="8" xfId="0" applyNumberFormat="1" applyFont="1" applyFill="1" applyBorder="1" applyAlignment="1">
      <alignment horizontal="center" vertical="top" wrapText="1"/>
    </xf>
    <xf numFmtId="0" fontId="7" fillId="0" borderId="2"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8" fillId="0" borderId="3" xfId="0"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top"/>
    </xf>
    <xf numFmtId="0" fontId="4" fillId="0" borderId="4" xfId="0" applyFont="1" applyFill="1" applyBorder="1" applyAlignment="1">
      <alignment horizontal="left" vertical="top" wrapText="1"/>
    </xf>
    <xf numFmtId="0" fontId="4" fillId="0" borderId="3" xfId="0" applyFont="1" applyFill="1" applyBorder="1" applyAlignment="1">
      <alignment horizontal="left" vertical="top" wrapText="1"/>
    </xf>
    <xf numFmtId="164" fontId="4" fillId="0" borderId="1" xfId="0" applyNumberFormat="1" applyFont="1" applyFill="1" applyBorder="1" applyAlignment="1">
      <alignment horizontal="right" vertical="top" wrapText="1"/>
    </xf>
    <xf numFmtId="3" fontId="4" fillId="0" borderId="4" xfId="0" applyNumberFormat="1" applyFont="1" applyFill="1" applyBorder="1" applyAlignment="1">
      <alignment horizontal="left" vertical="top" wrapText="1"/>
    </xf>
    <xf numFmtId="3" fontId="4" fillId="0" borderId="3" xfId="0" applyNumberFormat="1" applyFont="1" applyFill="1" applyBorder="1" applyAlignment="1">
      <alignment horizontal="lef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R145"/>
  <sheetViews>
    <sheetView view="pageBreakPreview" zoomScale="85" zoomScaleNormal="80" zoomScaleSheetLayoutView="85" workbookViewId="0">
      <selection activeCell="A135" sqref="A135:H135"/>
    </sheetView>
  </sheetViews>
  <sheetFormatPr defaultColWidth="9.140625" defaultRowHeight="15.75"/>
  <cols>
    <col min="1" max="1" width="5.140625" style="3" customWidth="1"/>
    <col min="2" max="2" width="4.140625" style="3" customWidth="1"/>
    <col min="3" max="4" width="4.85546875" style="3" customWidth="1"/>
    <col min="5" max="5" width="5.42578125" style="3" customWidth="1"/>
    <col min="6" max="6" width="5.85546875" style="3" customWidth="1"/>
    <col min="7" max="7" width="8.42578125" style="3" customWidth="1"/>
    <col min="8" max="8" width="5.85546875" style="3" customWidth="1"/>
    <col min="9" max="9" width="41.85546875" style="3" customWidth="1"/>
    <col min="10" max="10" width="41.5703125" style="3" customWidth="1"/>
    <col min="11" max="11" width="20.28515625" style="3" customWidth="1"/>
    <col min="12" max="12" width="19.28515625" style="3" customWidth="1"/>
    <col min="13" max="13" width="19.5703125" style="3" customWidth="1"/>
    <col min="14" max="14" width="25" style="3" customWidth="1"/>
    <col min="15" max="15" width="45" style="3" customWidth="1"/>
    <col min="16" max="17" width="9.140625" style="3"/>
    <col min="18" max="18" width="31.42578125" style="3" customWidth="1"/>
    <col min="19" max="16384" width="9.140625" style="3"/>
  </cols>
  <sheetData>
    <row r="2" spans="1:15" ht="26.25" customHeight="1">
      <c r="A2" s="169" t="s">
        <v>313</v>
      </c>
      <c r="B2" s="169"/>
      <c r="C2" s="169"/>
      <c r="D2" s="169"/>
      <c r="E2" s="169"/>
      <c r="F2" s="169"/>
      <c r="G2" s="169"/>
      <c r="H2" s="169"/>
      <c r="I2" s="169"/>
      <c r="J2" s="169"/>
      <c r="K2" s="169"/>
      <c r="L2" s="169"/>
      <c r="M2" s="169"/>
      <c r="N2" s="169"/>
      <c r="O2" s="169"/>
    </row>
    <row r="3" spans="1:15" ht="15.75" customHeight="1">
      <c r="A3" s="170" t="s">
        <v>0</v>
      </c>
      <c r="B3" s="170" t="s">
        <v>1</v>
      </c>
      <c r="C3" s="170" t="s">
        <v>2</v>
      </c>
      <c r="D3" s="170" t="s">
        <v>3</v>
      </c>
      <c r="E3" s="170"/>
      <c r="F3" s="170"/>
      <c r="G3" s="170"/>
      <c r="H3" s="170" t="s">
        <v>8</v>
      </c>
      <c r="I3" s="171" t="s">
        <v>9</v>
      </c>
      <c r="J3" s="171" t="s">
        <v>10</v>
      </c>
      <c r="K3" s="172" t="s">
        <v>144</v>
      </c>
      <c r="L3" s="173"/>
      <c r="M3" s="174"/>
      <c r="N3" s="171" t="s">
        <v>11</v>
      </c>
      <c r="O3" s="171" t="s">
        <v>12</v>
      </c>
    </row>
    <row r="4" spans="1:15" ht="63.75" customHeight="1">
      <c r="A4" s="170"/>
      <c r="B4" s="170"/>
      <c r="C4" s="170"/>
      <c r="D4" s="8" t="s">
        <v>4</v>
      </c>
      <c r="E4" s="8" t="s">
        <v>5</v>
      </c>
      <c r="F4" s="8" t="s">
        <v>6</v>
      </c>
      <c r="G4" s="8" t="s">
        <v>7</v>
      </c>
      <c r="H4" s="170"/>
      <c r="I4" s="171"/>
      <c r="J4" s="171"/>
      <c r="K4" s="9" t="s">
        <v>143</v>
      </c>
      <c r="L4" s="9" t="s">
        <v>145</v>
      </c>
      <c r="M4" s="9" t="s">
        <v>314</v>
      </c>
      <c r="N4" s="171"/>
      <c r="O4" s="171"/>
    </row>
    <row r="5" spans="1:15">
      <c r="A5" s="10">
        <v>1</v>
      </c>
      <c r="B5" s="10">
        <v>2</v>
      </c>
      <c r="C5" s="10">
        <v>3</v>
      </c>
      <c r="D5" s="10">
        <v>4</v>
      </c>
      <c r="E5" s="10">
        <v>5</v>
      </c>
      <c r="F5" s="10">
        <v>6</v>
      </c>
      <c r="G5" s="10">
        <v>7</v>
      </c>
      <c r="H5" s="10">
        <v>8</v>
      </c>
      <c r="I5" s="10">
        <v>9</v>
      </c>
      <c r="J5" s="10">
        <v>10</v>
      </c>
      <c r="K5" s="10">
        <v>11</v>
      </c>
      <c r="L5" s="10">
        <v>12</v>
      </c>
      <c r="M5" s="10">
        <v>13</v>
      </c>
      <c r="N5" s="10">
        <v>14</v>
      </c>
      <c r="O5" s="10">
        <v>15</v>
      </c>
    </row>
    <row r="6" spans="1:15" ht="56.25" customHeight="1">
      <c r="A6" s="138" t="s">
        <v>118</v>
      </c>
      <c r="B6" s="139"/>
      <c r="C6" s="139"/>
      <c r="D6" s="139"/>
      <c r="E6" s="139"/>
      <c r="F6" s="139"/>
      <c r="G6" s="139"/>
      <c r="H6" s="139"/>
      <c r="I6" s="139"/>
      <c r="J6" s="139"/>
      <c r="K6" s="139"/>
      <c r="L6" s="139"/>
      <c r="M6" s="139"/>
      <c r="N6" s="139"/>
      <c r="O6" s="140"/>
    </row>
    <row r="7" spans="1:15" ht="110.25">
      <c r="A7" s="127">
        <v>1</v>
      </c>
      <c r="B7" s="159" t="s">
        <v>13</v>
      </c>
      <c r="C7" s="159" t="s">
        <v>14</v>
      </c>
      <c r="D7" s="159" t="s">
        <v>14</v>
      </c>
      <c r="E7" s="159" t="s">
        <v>17</v>
      </c>
      <c r="F7" s="159" t="s">
        <v>18</v>
      </c>
      <c r="G7" s="159" t="s">
        <v>95</v>
      </c>
      <c r="H7" s="159" t="s">
        <v>23</v>
      </c>
      <c r="I7" s="144" t="s">
        <v>94</v>
      </c>
      <c r="J7" s="11" t="s">
        <v>202</v>
      </c>
      <c r="K7" s="1">
        <v>200</v>
      </c>
      <c r="L7" s="1">
        <v>557.36</v>
      </c>
      <c r="M7" s="57">
        <v>557.36</v>
      </c>
      <c r="N7" s="5" t="s">
        <v>293</v>
      </c>
      <c r="O7" s="12" t="s">
        <v>116</v>
      </c>
    </row>
    <row r="8" spans="1:15" ht="63">
      <c r="A8" s="128"/>
      <c r="B8" s="165"/>
      <c r="C8" s="165" t="s">
        <v>14</v>
      </c>
      <c r="D8" s="165" t="s">
        <v>14</v>
      </c>
      <c r="E8" s="165" t="s">
        <v>17</v>
      </c>
      <c r="F8" s="165" t="s">
        <v>18</v>
      </c>
      <c r="G8" s="165" t="s">
        <v>95</v>
      </c>
      <c r="H8" s="165" t="s">
        <v>23</v>
      </c>
      <c r="I8" s="152"/>
      <c r="J8" s="4" t="s">
        <v>203</v>
      </c>
      <c r="K8" s="1">
        <v>300</v>
      </c>
      <c r="L8" s="1">
        <v>836.1</v>
      </c>
      <c r="M8" s="57">
        <v>836.1</v>
      </c>
      <c r="N8" s="5" t="s">
        <v>294</v>
      </c>
      <c r="O8" s="12" t="s">
        <v>116</v>
      </c>
    </row>
    <row r="9" spans="1:15" ht="50.25" customHeight="1">
      <c r="A9" s="128"/>
      <c r="B9" s="165"/>
      <c r="C9" s="165" t="s">
        <v>14</v>
      </c>
      <c r="D9" s="165" t="s">
        <v>14</v>
      </c>
      <c r="E9" s="165" t="s">
        <v>17</v>
      </c>
      <c r="F9" s="165" t="s">
        <v>18</v>
      </c>
      <c r="G9" s="165" t="s">
        <v>95</v>
      </c>
      <c r="H9" s="165" t="s">
        <v>23</v>
      </c>
      <c r="I9" s="152"/>
      <c r="J9" s="4" t="s">
        <v>204</v>
      </c>
      <c r="K9" s="1">
        <v>250</v>
      </c>
      <c r="L9" s="1">
        <v>874.12</v>
      </c>
      <c r="M9" s="57">
        <v>874.12</v>
      </c>
      <c r="N9" s="5" t="s">
        <v>295</v>
      </c>
      <c r="O9" s="12" t="s">
        <v>116</v>
      </c>
    </row>
    <row r="10" spans="1:15" ht="63">
      <c r="A10" s="128"/>
      <c r="B10" s="165"/>
      <c r="C10" s="165" t="s">
        <v>14</v>
      </c>
      <c r="D10" s="165" t="s">
        <v>14</v>
      </c>
      <c r="E10" s="165" t="s">
        <v>17</v>
      </c>
      <c r="F10" s="165" t="s">
        <v>18</v>
      </c>
      <c r="G10" s="165" t="s">
        <v>95</v>
      </c>
      <c r="H10" s="165" t="s">
        <v>23</v>
      </c>
      <c r="I10" s="152"/>
      <c r="J10" s="4" t="s">
        <v>205</v>
      </c>
      <c r="K10" s="13">
        <v>92.66</v>
      </c>
      <c r="L10" s="1">
        <v>211.49</v>
      </c>
      <c r="M10" s="57">
        <v>211.49</v>
      </c>
      <c r="N10" s="5" t="s">
        <v>296</v>
      </c>
      <c r="O10" s="12" t="s">
        <v>116</v>
      </c>
    </row>
    <row r="11" spans="1:15" ht="63">
      <c r="A11" s="128"/>
      <c r="B11" s="165"/>
      <c r="C11" s="165" t="s">
        <v>14</v>
      </c>
      <c r="D11" s="165" t="s">
        <v>14</v>
      </c>
      <c r="E11" s="165" t="s">
        <v>17</v>
      </c>
      <c r="F11" s="165" t="s">
        <v>18</v>
      </c>
      <c r="G11" s="165" t="s">
        <v>95</v>
      </c>
      <c r="H11" s="165" t="s">
        <v>23</v>
      </c>
      <c r="I11" s="152"/>
      <c r="J11" s="4" t="s">
        <v>128</v>
      </c>
      <c r="K11" s="1">
        <v>300</v>
      </c>
      <c r="L11" s="1">
        <v>836.1</v>
      </c>
      <c r="M11" s="57">
        <v>836.1</v>
      </c>
      <c r="N11" s="5" t="s">
        <v>297</v>
      </c>
      <c r="O11" s="12" t="s">
        <v>116</v>
      </c>
    </row>
    <row r="12" spans="1:15" ht="31.5">
      <c r="A12" s="128"/>
      <c r="B12" s="165"/>
      <c r="C12" s="165" t="s">
        <v>14</v>
      </c>
      <c r="D12" s="165" t="s">
        <v>14</v>
      </c>
      <c r="E12" s="165" t="s">
        <v>17</v>
      </c>
      <c r="F12" s="165" t="s">
        <v>18</v>
      </c>
      <c r="G12" s="165" t="s">
        <v>95</v>
      </c>
      <c r="H12" s="165" t="s">
        <v>23</v>
      </c>
      <c r="I12" s="152"/>
      <c r="J12" s="4" t="s">
        <v>129</v>
      </c>
      <c r="K12" s="1">
        <v>200</v>
      </c>
      <c r="L12" s="1">
        <v>557.36</v>
      </c>
      <c r="M12" s="57">
        <v>557.36</v>
      </c>
      <c r="N12" s="5" t="s">
        <v>298</v>
      </c>
      <c r="O12" s="12" t="s">
        <v>116</v>
      </c>
    </row>
    <row r="13" spans="1:15" ht="35.25" customHeight="1">
      <c r="A13" s="128"/>
      <c r="B13" s="165"/>
      <c r="C13" s="165" t="s">
        <v>14</v>
      </c>
      <c r="D13" s="165" t="s">
        <v>14</v>
      </c>
      <c r="E13" s="165" t="s">
        <v>17</v>
      </c>
      <c r="F13" s="165" t="s">
        <v>18</v>
      </c>
      <c r="G13" s="165" t="s">
        <v>95</v>
      </c>
      <c r="H13" s="165" t="s">
        <v>23</v>
      </c>
      <c r="I13" s="152"/>
      <c r="J13" s="4" t="s">
        <v>130</v>
      </c>
      <c r="K13" s="1">
        <v>100</v>
      </c>
      <c r="L13" s="1">
        <v>274.70999999999998</v>
      </c>
      <c r="M13" s="57">
        <v>274.70999999999998</v>
      </c>
      <c r="N13" s="5" t="s">
        <v>298</v>
      </c>
      <c r="O13" s="12" t="s">
        <v>116</v>
      </c>
    </row>
    <row r="14" spans="1:15" ht="63">
      <c r="A14" s="128"/>
      <c r="B14" s="165"/>
      <c r="C14" s="165" t="s">
        <v>14</v>
      </c>
      <c r="D14" s="165" t="s">
        <v>14</v>
      </c>
      <c r="E14" s="165" t="s">
        <v>17</v>
      </c>
      <c r="F14" s="165" t="s">
        <v>18</v>
      </c>
      <c r="G14" s="165" t="s">
        <v>95</v>
      </c>
      <c r="H14" s="165" t="s">
        <v>23</v>
      </c>
      <c r="I14" s="152"/>
      <c r="J14" s="4" t="s">
        <v>131</v>
      </c>
      <c r="K14" s="1">
        <v>500</v>
      </c>
      <c r="L14" s="1">
        <v>1393.49</v>
      </c>
      <c r="M14" s="57">
        <v>1393.49</v>
      </c>
      <c r="N14" s="5" t="s">
        <v>299</v>
      </c>
      <c r="O14" s="12" t="s">
        <v>116</v>
      </c>
    </row>
    <row r="15" spans="1:15" ht="63">
      <c r="A15" s="128"/>
      <c r="B15" s="165"/>
      <c r="C15" s="165" t="s">
        <v>14</v>
      </c>
      <c r="D15" s="165" t="s">
        <v>14</v>
      </c>
      <c r="E15" s="165" t="s">
        <v>17</v>
      </c>
      <c r="F15" s="165" t="s">
        <v>18</v>
      </c>
      <c r="G15" s="165" t="s">
        <v>95</v>
      </c>
      <c r="H15" s="165" t="s">
        <v>23</v>
      </c>
      <c r="I15" s="152"/>
      <c r="J15" s="4" t="s">
        <v>132</v>
      </c>
      <c r="K15" s="1">
        <v>400</v>
      </c>
      <c r="L15" s="1">
        <v>1114.8</v>
      </c>
      <c r="M15" s="57">
        <v>1114.8</v>
      </c>
      <c r="N15" s="5" t="s">
        <v>300</v>
      </c>
      <c r="O15" s="12" t="s">
        <v>116</v>
      </c>
    </row>
    <row r="16" spans="1:15" ht="31.5">
      <c r="A16" s="128"/>
      <c r="B16" s="165"/>
      <c r="C16" s="165" t="s">
        <v>14</v>
      </c>
      <c r="D16" s="165" t="s">
        <v>14</v>
      </c>
      <c r="E16" s="165" t="s">
        <v>17</v>
      </c>
      <c r="F16" s="165" t="s">
        <v>18</v>
      </c>
      <c r="G16" s="165" t="s">
        <v>95</v>
      </c>
      <c r="H16" s="165" t="s">
        <v>23</v>
      </c>
      <c r="I16" s="152"/>
      <c r="J16" s="4" t="s">
        <v>133</v>
      </c>
      <c r="K16" s="1">
        <v>10000</v>
      </c>
      <c r="L16" s="1">
        <v>27869.72</v>
      </c>
      <c r="M16" s="57">
        <v>27869.72</v>
      </c>
      <c r="N16" s="5" t="s">
        <v>301</v>
      </c>
      <c r="O16" s="12" t="s">
        <v>116</v>
      </c>
    </row>
    <row r="17" spans="1:15" ht="31.5">
      <c r="A17" s="128"/>
      <c r="B17" s="165"/>
      <c r="C17" s="165" t="s">
        <v>14</v>
      </c>
      <c r="D17" s="165" t="s">
        <v>14</v>
      </c>
      <c r="E17" s="165" t="s">
        <v>17</v>
      </c>
      <c r="F17" s="165" t="s">
        <v>18</v>
      </c>
      <c r="G17" s="165" t="s">
        <v>95</v>
      </c>
      <c r="H17" s="165" t="s">
        <v>23</v>
      </c>
      <c r="I17" s="152"/>
      <c r="J17" s="4" t="s">
        <v>134</v>
      </c>
      <c r="K17" s="1">
        <v>7000</v>
      </c>
      <c r="L17" s="1">
        <v>19508.82</v>
      </c>
      <c r="M17" s="57">
        <v>19508.82</v>
      </c>
      <c r="N17" s="5" t="s">
        <v>301</v>
      </c>
      <c r="O17" s="12" t="s">
        <v>116</v>
      </c>
    </row>
    <row r="18" spans="1:15" ht="31.5">
      <c r="A18" s="128"/>
      <c r="B18" s="165"/>
      <c r="C18" s="165" t="s">
        <v>14</v>
      </c>
      <c r="D18" s="165" t="s">
        <v>14</v>
      </c>
      <c r="E18" s="165" t="s">
        <v>17</v>
      </c>
      <c r="F18" s="165" t="s">
        <v>18</v>
      </c>
      <c r="G18" s="165" t="s">
        <v>95</v>
      </c>
      <c r="H18" s="165" t="s">
        <v>23</v>
      </c>
      <c r="I18" s="152"/>
      <c r="J18" s="4" t="s">
        <v>302</v>
      </c>
      <c r="K18" s="1">
        <v>5000</v>
      </c>
      <c r="L18" s="1">
        <v>13934.9</v>
      </c>
      <c r="M18" s="57">
        <v>13934.9</v>
      </c>
      <c r="N18" s="5" t="s">
        <v>301</v>
      </c>
      <c r="O18" s="12" t="s">
        <v>116</v>
      </c>
    </row>
    <row r="19" spans="1:15" ht="49.5" customHeight="1">
      <c r="A19" s="128"/>
      <c r="B19" s="165"/>
      <c r="C19" s="165" t="s">
        <v>14</v>
      </c>
      <c r="D19" s="165" t="s">
        <v>14</v>
      </c>
      <c r="E19" s="165" t="s">
        <v>17</v>
      </c>
      <c r="F19" s="165" t="s">
        <v>18</v>
      </c>
      <c r="G19" s="165" t="s">
        <v>95</v>
      </c>
      <c r="H19" s="165" t="s">
        <v>23</v>
      </c>
      <c r="I19" s="152"/>
      <c r="J19" s="4" t="s">
        <v>135</v>
      </c>
      <c r="K19" s="1">
        <v>10000</v>
      </c>
      <c r="L19" s="1">
        <v>27869.72</v>
      </c>
      <c r="M19" s="57">
        <v>27869.72</v>
      </c>
      <c r="N19" s="5" t="s">
        <v>301</v>
      </c>
      <c r="O19" s="12" t="s">
        <v>116</v>
      </c>
    </row>
    <row r="20" spans="1:15" ht="31.5">
      <c r="A20" s="128"/>
      <c r="B20" s="165"/>
      <c r="C20" s="165" t="s">
        <v>14</v>
      </c>
      <c r="D20" s="165" t="s">
        <v>14</v>
      </c>
      <c r="E20" s="165" t="s">
        <v>17</v>
      </c>
      <c r="F20" s="165" t="s">
        <v>18</v>
      </c>
      <c r="G20" s="165" t="s">
        <v>95</v>
      </c>
      <c r="H20" s="165" t="s">
        <v>23</v>
      </c>
      <c r="I20" s="152"/>
      <c r="J20" s="4" t="s">
        <v>136</v>
      </c>
      <c r="K20" s="1">
        <v>5000</v>
      </c>
      <c r="L20" s="1">
        <v>13934.9</v>
      </c>
      <c r="M20" s="57">
        <v>13934.9</v>
      </c>
      <c r="N20" s="5" t="s">
        <v>301</v>
      </c>
      <c r="O20" s="12" t="s">
        <v>116</v>
      </c>
    </row>
    <row r="21" spans="1:15" ht="78.75">
      <c r="A21" s="128"/>
      <c r="B21" s="165"/>
      <c r="C21" s="165" t="s">
        <v>14</v>
      </c>
      <c r="D21" s="165" t="s">
        <v>14</v>
      </c>
      <c r="E21" s="165" t="s">
        <v>17</v>
      </c>
      <c r="F21" s="165" t="s">
        <v>18</v>
      </c>
      <c r="G21" s="165" t="s">
        <v>95</v>
      </c>
      <c r="H21" s="165" t="s">
        <v>23</v>
      </c>
      <c r="I21" s="152"/>
      <c r="J21" s="4" t="s">
        <v>254</v>
      </c>
      <c r="K21" s="153" t="s">
        <v>303</v>
      </c>
      <c r="L21" s="154"/>
      <c r="M21" s="155"/>
      <c r="N21" s="5" t="s">
        <v>304</v>
      </c>
      <c r="O21" s="12" t="s">
        <v>116</v>
      </c>
    </row>
    <row r="22" spans="1:15" ht="63">
      <c r="A22" s="128"/>
      <c r="B22" s="165"/>
      <c r="C22" s="165"/>
      <c r="D22" s="165"/>
      <c r="E22" s="165"/>
      <c r="F22" s="165"/>
      <c r="G22" s="165"/>
      <c r="H22" s="165"/>
      <c r="I22" s="152"/>
      <c r="J22" s="4" t="s">
        <v>255</v>
      </c>
      <c r="K22" s="14">
        <v>3000</v>
      </c>
      <c r="L22" s="14">
        <v>3000</v>
      </c>
      <c r="M22" s="57">
        <v>3000</v>
      </c>
      <c r="N22" s="5" t="s">
        <v>305</v>
      </c>
      <c r="O22" s="12" t="s">
        <v>116</v>
      </c>
    </row>
    <row r="23" spans="1:15" ht="63">
      <c r="A23" s="128"/>
      <c r="B23" s="165"/>
      <c r="C23" s="165"/>
      <c r="D23" s="165"/>
      <c r="E23" s="165"/>
      <c r="F23" s="165"/>
      <c r="G23" s="165"/>
      <c r="H23" s="165"/>
      <c r="I23" s="152"/>
      <c r="J23" s="4" t="s">
        <v>256</v>
      </c>
      <c r="K23" s="14">
        <v>6000</v>
      </c>
      <c r="L23" s="14">
        <v>6000</v>
      </c>
      <c r="M23" s="57">
        <v>6000</v>
      </c>
      <c r="N23" s="5" t="s">
        <v>305</v>
      </c>
      <c r="O23" s="12" t="s">
        <v>116</v>
      </c>
    </row>
    <row r="24" spans="1:15" ht="31.5">
      <c r="A24" s="128"/>
      <c r="B24" s="165"/>
      <c r="C24" s="165" t="s">
        <v>14</v>
      </c>
      <c r="D24" s="165" t="s">
        <v>14</v>
      </c>
      <c r="E24" s="165" t="s">
        <v>17</v>
      </c>
      <c r="F24" s="165" t="s">
        <v>18</v>
      </c>
      <c r="G24" s="165" t="s">
        <v>95</v>
      </c>
      <c r="H24" s="165" t="s">
        <v>23</v>
      </c>
      <c r="I24" s="152"/>
      <c r="J24" s="4" t="s">
        <v>138</v>
      </c>
      <c r="K24" s="2">
        <v>100</v>
      </c>
      <c r="L24" s="2">
        <v>278.70999999999998</v>
      </c>
      <c r="M24" s="58">
        <v>278.70999999999998</v>
      </c>
      <c r="N24" s="5" t="s">
        <v>306</v>
      </c>
      <c r="O24" s="12" t="s">
        <v>116</v>
      </c>
    </row>
    <row r="25" spans="1:15" ht="115.5" customHeight="1">
      <c r="A25" s="128"/>
      <c r="B25" s="165"/>
      <c r="C25" s="165" t="s">
        <v>14</v>
      </c>
      <c r="D25" s="165" t="s">
        <v>14</v>
      </c>
      <c r="E25" s="165" t="s">
        <v>17</v>
      </c>
      <c r="F25" s="165" t="s">
        <v>18</v>
      </c>
      <c r="G25" s="165" t="s">
        <v>95</v>
      </c>
      <c r="H25" s="165" t="s">
        <v>23</v>
      </c>
      <c r="I25" s="152"/>
      <c r="J25" s="4" t="s">
        <v>117</v>
      </c>
      <c r="K25" s="153" t="s">
        <v>307</v>
      </c>
      <c r="L25" s="154"/>
      <c r="M25" s="155"/>
      <c r="N25" s="5" t="s">
        <v>308</v>
      </c>
      <c r="O25" s="12" t="s">
        <v>116</v>
      </c>
    </row>
    <row r="26" spans="1:15" ht="63">
      <c r="A26" s="128"/>
      <c r="B26" s="165"/>
      <c r="C26" s="165" t="s">
        <v>14</v>
      </c>
      <c r="D26" s="165" t="s">
        <v>14</v>
      </c>
      <c r="E26" s="165" t="s">
        <v>17</v>
      </c>
      <c r="F26" s="165" t="s">
        <v>18</v>
      </c>
      <c r="G26" s="165" t="s">
        <v>95</v>
      </c>
      <c r="H26" s="165" t="s">
        <v>23</v>
      </c>
      <c r="I26" s="152"/>
      <c r="J26" s="4" t="s">
        <v>257</v>
      </c>
      <c r="K26" s="1">
        <v>5000</v>
      </c>
      <c r="L26" s="1">
        <v>17481.919999999998</v>
      </c>
      <c r="M26" s="57">
        <v>17481.919999999998</v>
      </c>
      <c r="N26" s="5" t="s">
        <v>309</v>
      </c>
      <c r="O26" s="12" t="s">
        <v>116</v>
      </c>
    </row>
    <row r="27" spans="1:15" ht="63">
      <c r="A27" s="128"/>
      <c r="B27" s="165"/>
      <c r="C27" s="165"/>
      <c r="D27" s="165"/>
      <c r="E27" s="165"/>
      <c r="F27" s="165"/>
      <c r="G27" s="165"/>
      <c r="H27" s="165"/>
      <c r="I27" s="152"/>
      <c r="J27" s="4" t="s">
        <v>258</v>
      </c>
      <c r="K27" s="1">
        <v>2500</v>
      </c>
      <c r="L27" s="1">
        <v>8740.9699999999993</v>
      </c>
      <c r="M27" s="57">
        <v>8740.9699999999993</v>
      </c>
      <c r="N27" s="5" t="s">
        <v>309</v>
      </c>
      <c r="O27" s="12" t="s">
        <v>116</v>
      </c>
    </row>
    <row r="28" spans="1:15" ht="63">
      <c r="A28" s="128"/>
      <c r="B28" s="165"/>
      <c r="C28" s="165"/>
      <c r="D28" s="165"/>
      <c r="E28" s="165"/>
      <c r="F28" s="165"/>
      <c r="G28" s="165"/>
      <c r="H28" s="165"/>
      <c r="I28" s="152"/>
      <c r="J28" s="4" t="s">
        <v>259</v>
      </c>
      <c r="K28" s="1">
        <v>1000</v>
      </c>
      <c r="L28" s="1">
        <v>3496.37</v>
      </c>
      <c r="M28" s="57">
        <v>3496.37</v>
      </c>
      <c r="N28" s="5" t="s">
        <v>309</v>
      </c>
      <c r="O28" s="12" t="s">
        <v>116</v>
      </c>
    </row>
    <row r="29" spans="1:15" ht="47.25">
      <c r="A29" s="128"/>
      <c r="B29" s="165"/>
      <c r="C29" s="165" t="s">
        <v>14</v>
      </c>
      <c r="D29" s="165" t="s">
        <v>14</v>
      </c>
      <c r="E29" s="165" t="s">
        <v>17</v>
      </c>
      <c r="F29" s="165" t="s">
        <v>18</v>
      </c>
      <c r="G29" s="165" t="s">
        <v>95</v>
      </c>
      <c r="H29" s="165" t="s">
        <v>23</v>
      </c>
      <c r="I29" s="152"/>
      <c r="J29" s="4" t="s">
        <v>310</v>
      </c>
      <c r="K29" s="6">
        <v>90</v>
      </c>
      <c r="L29" s="6">
        <v>205.44</v>
      </c>
      <c r="M29" s="58">
        <v>205.44</v>
      </c>
      <c r="N29" s="7" t="s">
        <v>311</v>
      </c>
      <c r="O29" s="12" t="s">
        <v>116</v>
      </c>
    </row>
    <row r="30" spans="1:15" ht="31.5">
      <c r="A30" s="129"/>
      <c r="B30" s="160"/>
      <c r="C30" s="160" t="s">
        <v>14</v>
      </c>
      <c r="D30" s="160" t="s">
        <v>14</v>
      </c>
      <c r="E30" s="160" t="s">
        <v>17</v>
      </c>
      <c r="F30" s="160" t="s">
        <v>18</v>
      </c>
      <c r="G30" s="160" t="s">
        <v>95</v>
      </c>
      <c r="H30" s="160" t="s">
        <v>23</v>
      </c>
      <c r="I30" s="145"/>
      <c r="J30" s="4" t="s">
        <v>137</v>
      </c>
      <c r="K30" s="1">
        <v>8000</v>
      </c>
      <c r="L30" s="1">
        <v>10604.1</v>
      </c>
      <c r="M30" s="57">
        <v>10604.1</v>
      </c>
      <c r="N30" s="5" t="s">
        <v>312</v>
      </c>
      <c r="O30" s="12" t="s">
        <v>116</v>
      </c>
    </row>
    <row r="31" spans="1:15">
      <c r="A31" s="166" t="s">
        <v>123</v>
      </c>
      <c r="B31" s="167"/>
      <c r="C31" s="167"/>
      <c r="D31" s="167"/>
      <c r="E31" s="167"/>
      <c r="F31" s="167"/>
      <c r="G31" s="167"/>
      <c r="H31" s="167"/>
      <c r="I31" s="167"/>
      <c r="J31" s="167"/>
      <c r="K31" s="167"/>
      <c r="L31" s="167"/>
      <c r="M31" s="167"/>
      <c r="N31" s="167"/>
      <c r="O31" s="168"/>
    </row>
    <row r="32" spans="1:15" ht="94.5">
      <c r="A32" s="15">
        <v>2</v>
      </c>
      <c r="B32" s="16" t="s">
        <v>13</v>
      </c>
      <c r="C32" s="16" t="s">
        <v>14</v>
      </c>
      <c r="D32" s="16" t="s">
        <v>14</v>
      </c>
      <c r="E32" s="16" t="s">
        <v>17</v>
      </c>
      <c r="F32" s="16" t="s">
        <v>18</v>
      </c>
      <c r="G32" s="16" t="s">
        <v>97</v>
      </c>
      <c r="H32" s="16" t="s">
        <v>23</v>
      </c>
      <c r="I32" s="17" t="s">
        <v>96</v>
      </c>
      <c r="J32" s="12" t="s">
        <v>125</v>
      </c>
      <c r="K32" s="1">
        <v>10557</v>
      </c>
      <c r="L32" s="1">
        <v>12373</v>
      </c>
      <c r="M32" s="57">
        <v>12373</v>
      </c>
      <c r="N32" s="5" t="s">
        <v>159</v>
      </c>
      <c r="O32" s="18" t="s">
        <v>124</v>
      </c>
    </row>
    <row r="33" spans="1:15">
      <c r="A33" s="138" t="s">
        <v>139</v>
      </c>
      <c r="B33" s="139"/>
      <c r="C33" s="139"/>
      <c r="D33" s="139"/>
      <c r="E33" s="139"/>
      <c r="F33" s="139"/>
      <c r="G33" s="139"/>
      <c r="H33" s="139"/>
      <c r="I33" s="139"/>
      <c r="J33" s="139"/>
      <c r="K33" s="139"/>
      <c r="L33" s="139"/>
      <c r="M33" s="139"/>
      <c r="N33" s="139"/>
      <c r="O33" s="140"/>
    </row>
    <row r="34" spans="1:15" ht="78.75" customHeight="1">
      <c r="A34" s="127">
        <v>3</v>
      </c>
      <c r="B34" s="127" t="s">
        <v>13</v>
      </c>
      <c r="C34" s="127" t="s">
        <v>14</v>
      </c>
      <c r="D34" s="127" t="s">
        <v>14</v>
      </c>
      <c r="E34" s="127" t="s">
        <v>17</v>
      </c>
      <c r="F34" s="127" t="s">
        <v>18</v>
      </c>
      <c r="G34" s="127" t="s">
        <v>99</v>
      </c>
      <c r="H34" s="127" t="s">
        <v>23</v>
      </c>
      <c r="I34" s="149" t="s">
        <v>98</v>
      </c>
      <c r="J34" s="19" t="s">
        <v>127</v>
      </c>
      <c r="K34" s="14">
        <v>1000</v>
      </c>
      <c r="L34" s="14">
        <v>1168.67</v>
      </c>
      <c r="M34" s="57">
        <v>1168.67</v>
      </c>
      <c r="N34" s="19" t="s">
        <v>176</v>
      </c>
      <c r="O34" s="5" t="s">
        <v>175</v>
      </c>
    </row>
    <row r="35" spans="1:15" ht="78.75" customHeight="1">
      <c r="A35" s="128"/>
      <c r="B35" s="128"/>
      <c r="C35" s="128"/>
      <c r="D35" s="128"/>
      <c r="E35" s="128"/>
      <c r="F35" s="128"/>
      <c r="G35" s="128"/>
      <c r="H35" s="128"/>
      <c r="I35" s="151"/>
      <c r="J35" s="4" t="s">
        <v>126</v>
      </c>
      <c r="K35" s="1">
        <v>10000</v>
      </c>
      <c r="L35" s="1">
        <v>10000</v>
      </c>
      <c r="M35" s="57">
        <v>10000</v>
      </c>
      <c r="N35" s="19" t="s">
        <v>179</v>
      </c>
      <c r="O35" s="5" t="s">
        <v>177</v>
      </c>
    </row>
    <row r="36" spans="1:15" ht="31.5">
      <c r="A36" s="129"/>
      <c r="B36" s="129"/>
      <c r="C36" s="129"/>
      <c r="D36" s="129"/>
      <c r="E36" s="129"/>
      <c r="F36" s="129"/>
      <c r="G36" s="129"/>
      <c r="H36" s="129"/>
      <c r="I36" s="150"/>
      <c r="J36" s="4" t="s">
        <v>126</v>
      </c>
      <c r="K36" s="1">
        <v>30000</v>
      </c>
      <c r="L36" s="1">
        <v>30000</v>
      </c>
      <c r="M36" s="57">
        <v>30000</v>
      </c>
      <c r="N36" s="19" t="s">
        <v>180</v>
      </c>
      <c r="O36" s="18" t="s">
        <v>178</v>
      </c>
    </row>
    <row r="37" spans="1:15">
      <c r="A37" s="138" t="s">
        <v>160</v>
      </c>
      <c r="B37" s="139"/>
      <c r="C37" s="139"/>
      <c r="D37" s="139"/>
      <c r="E37" s="139"/>
      <c r="F37" s="139"/>
      <c r="G37" s="139"/>
      <c r="H37" s="139"/>
      <c r="I37" s="139"/>
      <c r="J37" s="139"/>
      <c r="K37" s="139"/>
      <c r="L37" s="139"/>
      <c r="M37" s="139"/>
      <c r="N37" s="139"/>
      <c r="O37" s="140"/>
    </row>
    <row r="38" spans="1:15" ht="105.75" customHeight="1">
      <c r="A38" s="15">
        <v>4</v>
      </c>
      <c r="B38" s="16" t="s">
        <v>13</v>
      </c>
      <c r="C38" s="16" t="s">
        <v>14</v>
      </c>
      <c r="D38" s="16" t="s">
        <v>14</v>
      </c>
      <c r="E38" s="16" t="s">
        <v>17</v>
      </c>
      <c r="F38" s="16" t="s">
        <v>18</v>
      </c>
      <c r="G38" s="16" t="s">
        <v>100</v>
      </c>
      <c r="H38" s="16" t="s">
        <v>23</v>
      </c>
      <c r="I38" s="4" t="s">
        <v>82</v>
      </c>
      <c r="J38" s="4" t="s">
        <v>101</v>
      </c>
      <c r="K38" s="153" t="s">
        <v>163</v>
      </c>
      <c r="L38" s="154"/>
      <c r="M38" s="155"/>
      <c r="N38" s="5" t="s">
        <v>161</v>
      </c>
      <c r="O38" s="20" t="s">
        <v>162</v>
      </c>
    </row>
    <row r="39" spans="1:15">
      <c r="A39" s="138" t="s">
        <v>119</v>
      </c>
      <c r="B39" s="139"/>
      <c r="C39" s="139"/>
      <c r="D39" s="139"/>
      <c r="E39" s="139"/>
      <c r="F39" s="139"/>
      <c r="G39" s="139"/>
      <c r="H39" s="139"/>
      <c r="I39" s="139"/>
      <c r="J39" s="139"/>
      <c r="K39" s="139"/>
      <c r="L39" s="139"/>
      <c r="M39" s="139"/>
      <c r="N39" s="139"/>
      <c r="O39" s="140"/>
    </row>
    <row r="40" spans="1:15" ht="100.5" customHeight="1">
      <c r="A40" s="127">
        <v>5</v>
      </c>
      <c r="B40" s="159" t="s">
        <v>13</v>
      </c>
      <c r="C40" s="159" t="s">
        <v>14</v>
      </c>
      <c r="D40" s="159" t="s">
        <v>14</v>
      </c>
      <c r="E40" s="159" t="s">
        <v>17</v>
      </c>
      <c r="F40" s="159" t="s">
        <v>18</v>
      </c>
      <c r="G40" s="16" t="s">
        <v>21</v>
      </c>
      <c r="H40" s="16" t="s">
        <v>15</v>
      </c>
      <c r="I40" s="4" t="s">
        <v>16</v>
      </c>
      <c r="J40" s="4" t="s">
        <v>207</v>
      </c>
      <c r="K40" s="162" t="s">
        <v>206</v>
      </c>
      <c r="L40" s="163"/>
      <c r="M40" s="164"/>
      <c r="N40" s="144" t="s">
        <v>209</v>
      </c>
      <c r="O40" s="144" t="s">
        <v>208</v>
      </c>
    </row>
    <row r="41" spans="1:15" ht="111.75" customHeight="1">
      <c r="A41" s="129"/>
      <c r="B41" s="160"/>
      <c r="C41" s="160"/>
      <c r="D41" s="160"/>
      <c r="E41" s="160"/>
      <c r="F41" s="160"/>
      <c r="G41" s="16" t="s">
        <v>19</v>
      </c>
      <c r="H41" s="16" t="s">
        <v>15</v>
      </c>
      <c r="I41" s="4" t="s">
        <v>20</v>
      </c>
      <c r="J41" s="4" t="s">
        <v>207</v>
      </c>
      <c r="K41" s="162" t="s">
        <v>206</v>
      </c>
      <c r="L41" s="163"/>
      <c r="M41" s="164"/>
      <c r="N41" s="145"/>
      <c r="O41" s="145"/>
    </row>
    <row r="42" spans="1:15">
      <c r="A42" s="138" t="s">
        <v>27</v>
      </c>
      <c r="B42" s="139"/>
      <c r="C42" s="139"/>
      <c r="D42" s="139"/>
      <c r="E42" s="139"/>
      <c r="F42" s="139"/>
      <c r="G42" s="139"/>
      <c r="H42" s="139"/>
      <c r="I42" s="139"/>
      <c r="J42" s="139"/>
      <c r="K42" s="139"/>
      <c r="L42" s="139"/>
      <c r="M42" s="139"/>
      <c r="N42" s="139"/>
      <c r="O42" s="140"/>
    </row>
    <row r="43" spans="1:15" ht="36.75" customHeight="1">
      <c r="A43" s="127">
        <v>6</v>
      </c>
      <c r="B43" s="127" t="s">
        <v>13</v>
      </c>
      <c r="C43" s="127" t="s">
        <v>14</v>
      </c>
      <c r="D43" s="127" t="s">
        <v>14</v>
      </c>
      <c r="E43" s="127" t="s">
        <v>17</v>
      </c>
      <c r="F43" s="127" t="s">
        <v>18</v>
      </c>
      <c r="G43" s="127" t="s">
        <v>24</v>
      </c>
      <c r="H43" s="127" t="s">
        <v>23</v>
      </c>
      <c r="I43" s="149" t="s">
        <v>22</v>
      </c>
      <c r="J43" s="4" t="s">
        <v>26</v>
      </c>
      <c r="K43" s="1">
        <v>4000</v>
      </c>
      <c r="L43" s="1">
        <v>5277.28</v>
      </c>
      <c r="M43" s="57">
        <v>5277.28</v>
      </c>
      <c r="N43" s="144" t="s">
        <v>164</v>
      </c>
      <c r="O43" s="141" t="s">
        <v>25</v>
      </c>
    </row>
    <row r="44" spans="1:15" ht="36.75" customHeight="1">
      <c r="A44" s="128"/>
      <c r="B44" s="128"/>
      <c r="C44" s="128"/>
      <c r="D44" s="128"/>
      <c r="E44" s="128"/>
      <c r="F44" s="128"/>
      <c r="G44" s="128"/>
      <c r="H44" s="128"/>
      <c r="I44" s="151"/>
      <c r="J44" s="21" t="s">
        <v>232</v>
      </c>
      <c r="K44" s="1">
        <f>4000*1.2</f>
        <v>4800</v>
      </c>
      <c r="L44" s="1">
        <v>6332.74</v>
      </c>
      <c r="M44" s="57">
        <v>6332.74</v>
      </c>
      <c r="N44" s="152"/>
      <c r="O44" s="142"/>
    </row>
    <row r="45" spans="1:15" ht="36.75" customHeight="1">
      <c r="A45" s="129"/>
      <c r="B45" s="129"/>
      <c r="C45" s="129"/>
      <c r="D45" s="129"/>
      <c r="E45" s="129"/>
      <c r="F45" s="129"/>
      <c r="G45" s="129"/>
      <c r="H45" s="129"/>
      <c r="I45" s="150"/>
      <c r="J45" s="21" t="s">
        <v>233</v>
      </c>
      <c r="K45" s="1">
        <f>4000*1.4</f>
        <v>5600</v>
      </c>
      <c r="L45" s="1">
        <v>7388.19</v>
      </c>
      <c r="M45" s="57">
        <v>7388.19</v>
      </c>
      <c r="N45" s="145"/>
      <c r="O45" s="143"/>
    </row>
    <row r="46" spans="1:15">
      <c r="A46" s="138" t="s">
        <v>146</v>
      </c>
      <c r="B46" s="139"/>
      <c r="C46" s="139"/>
      <c r="D46" s="139"/>
      <c r="E46" s="139"/>
      <c r="F46" s="139"/>
      <c r="G46" s="139"/>
      <c r="H46" s="139"/>
      <c r="I46" s="139"/>
      <c r="J46" s="139"/>
      <c r="K46" s="139"/>
      <c r="L46" s="139"/>
      <c r="M46" s="139"/>
      <c r="N46" s="139"/>
      <c r="O46" s="140"/>
    </row>
    <row r="47" spans="1:15" ht="72.75" customHeight="1">
      <c r="A47" s="127">
        <v>7</v>
      </c>
      <c r="B47" s="127" t="s">
        <v>13</v>
      </c>
      <c r="C47" s="127" t="s">
        <v>14</v>
      </c>
      <c r="D47" s="127" t="s">
        <v>14</v>
      </c>
      <c r="E47" s="127" t="s">
        <v>17</v>
      </c>
      <c r="F47" s="127" t="s">
        <v>18</v>
      </c>
      <c r="G47" s="127" t="s">
        <v>34</v>
      </c>
      <c r="H47" s="127" t="s">
        <v>23</v>
      </c>
      <c r="I47" s="149" t="s">
        <v>35</v>
      </c>
      <c r="J47" s="4" t="s">
        <v>31</v>
      </c>
      <c r="K47" s="2">
        <v>384</v>
      </c>
      <c r="L47" s="2">
        <v>384</v>
      </c>
      <c r="M47" s="58">
        <v>384</v>
      </c>
      <c r="N47" s="5" t="s">
        <v>148</v>
      </c>
      <c r="O47" s="12" t="s">
        <v>33</v>
      </c>
    </row>
    <row r="48" spans="1:15" ht="63">
      <c r="A48" s="129"/>
      <c r="B48" s="129"/>
      <c r="C48" s="129"/>
      <c r="D48" s="129"/>
      <c r="E48" s="129"/>
      <c r="F48" s="129"/>
      <c r="G48" s="129"/>
      <c r="H48" s="129"/>
      <c r="I48" s="150"/>
      <c r="J48" s="4" t="s">
        <v>32</v>
      </c>
      <c r="K48" s="2">
        <v>300</v>
      </c>
      <c r="L48" s="22">
        <v>456</v>
      </c>
      <c r="M48" s="59">
        <v>456</v>
      </c>
      <c r="N48" s="5" t="s">
        <v>149</v>
      </c>
      <c r="O48" s="12" t="s">
        <v>33</v>
      </c>
    </row>
    <row r="49" spans="1:15" ht="63">
      <c r="A49" s="23">
        <v>8</v>
      </c>
      <c r="B49" s="17" t="s">
        <v>13</v>
      </c>
      <c r="C49" s="17" t="s">
        <v>14</v>
      </c>
      <c r="D49" s="17" t="s">
        <v>14</v>
      </c>
      <c r="E49" s="17" t="s">
        <v>17</v>
      </c>
      <c r="F49" s="17" t="s">
        <v>18</v>
      </c>
      <c r="G49" s="24" t="s">
        <v>37</v>
      </c>
      <c r="H49" s="17" t="s">
        <v>23</v>
      </c>
      <c r="I49" s="17" t="s">
        <v>36</v>
      </c>
      <c r="J49" s="4" t="s">
        <v>32</v>
      </c>
      <c r="K49" s="2">
        <v>300</v>
      </c>
      <c r="L49" s="2">
        <v>456</v>
      </c>
      <c r="M49" s="58">
        <v>456</v>
      </c>
      <c r="N49" s="5" t="s">
        <v>147</v>
      </c>
      <c r="O49" s="12" t="s">
        <v>38</v>
      </c>
    </row>
    <row r="50" spans="1:15" ht="81" customHeight="1">
      <c r="A50" s="127">
        <v>9</v>
      </c>
      <c r="B50" s="127" t="s">
        <v>13</v>
      </c>
      <c r="C50" s="127" t="s">
        <v>14</v>
      </c>
      <c r="D50" s="127" t="s">
        <v>14</v>
      </c>
      <c r="E50" s="127" t="s">
        <v>17</v>
      </c>
      <c r="F50" s="127" t="s">
        <v>18</v>
      </c>
      <c r="G50" s="127" t="s">
        <v>40</v>
      </c>
      <c r="H50" s="127" t="s">
        <v>23</v>
      </c>
      <c r="I50" s="144" t="s">
        <v>39</v>
      </c>
      <c r="J50" s="4" t="s">
        <v>31</v>
      </c>
      <c r="K50" s="2">
        <v>384</v>
      </c>
      <c r="L50" s="2">
        <v>384</v>
      </c>
      <c r="M50" s="58">
        <v>384</v>
      </c>
      <c r="N50" s="5" t="s">
        <v>150</v>
      </c>
      <c r="O50" s="20" t="s">
        <v>41</v>
      </c>
    </row>
    <row r="51" spans="1:15" ht="78.75">
      <c r="A51" s="129"/>
      <c r="B51" s="129" t="s">
        <v>13</v>
      </c>
      <c r="C51" s="129" t="s">
        <v>14</v>
      </c>
      <c r="D51" s="129" t="s">
        <v>14</v>
      </c>
      <c r="E51" s="129" t="s">
        <v>17</v>
      </c>
      <c r="F51" s="129" t="s">
        <v>18</v>
      </c>
      <c r="G51" s="129" t="s">
        <v>40</v>
      </c>
      <c r="H51" s="129" t="s">
        <v>23</v>
      </c>
      <c r="I51" s="145"/>
      <c r="J51" s="4" t="s">
        <v>32</v>
      </c>
      <c r="K51" s="2">
        <v>300</v>
      </c>
      <c r="L51" s="22">
        <v>456</v>
      </c>
      <c r="M51" s="59">
        <v>456</v>
      </c>
      <c r="N51" s="5" t="s">
        <v>151</v>
      </c>
      <c r="O51" s="20" t="s">
        <v>41</v>
      </c>
    </row>
    <row r="52" spans="1:15">
      <c r="A52" s="166" t="s">
        <v>152</v>
      </c>
      <c r="B52" s="167"/>
      <c r="C52" s="167"/>
      <c r="D52" s="167"/>
      <c r="E52" s="167"/>
      <c r="F52" s="167"/>
      <c r="G52" s="167"/>
      <c r="H52" s="167"/>
      <c r="I52" s="167"/>
      <c r="J52" s="167"/>
      <c r="K52" s="167"/>
      <c r="L52" s="167"/>
      <c r="M52" s="167"/>
      <c r="N52" s="167"/>
      <c r="O52" s="168"/>
    </row>
    <row r="53" spans="1:15" ht="94.5">
      <c r="A53" s="66">
        <v>10</v>
      </c>
      <c r="B53" s="67" t="s">
        <v>13</v>
      </c>
      <c r="C53" s="67" t="s">
        <v>14</v>
      </c>
      <c r="D53" s="67" t="s">
        <v>14</v>
      </c>
      <c r="E53" s="67" t="s">
        <v>17</v>
      </c>
      <c r="F53" s="67" t="s">
        <v>18</v>
      </c>
      <c r="G53" s="67" t="s">
        <v>43</v>
      </c>
      <c r="H53" s="67" t="s">
        <v>23</v>
      </c>
      <c r="I53" s="17" t="s">
        <v>42</v>
      </c>
      <c r="J53" s="4" t="s">
        <v>31</v>
      </c>
      <c r="K53" s="2">
        <v>150</v>
      </c>
      <c r="L53" s="2">
        <v>150</v>
      </c>
      <c r="M53" s="58">
        <v>150</v>
      </c>
      <c r="N53" s="12" t="s">
        <v>153</v>
      </c>
      <c r="O53" s="12" t="s">
        <v>44</v>
      </c>
    </row>
    <row r="54" spans="1:15">
      <c r="A54" s="138" t="s">
        <v>48</v>
      </c>
      <c r="B54" s="139"/>
      <c r="C54" s="139"/>
      <c r="D54" s="139"/>
      <c r="E54" s="139"/>
      <c r="F54" s="139"/>
      <c r="G54" s="139"/>
      <c r="H54" s="139"/>
      <c r="I54" s="139"/>
      <c r="J54" s="139"/>
      <c r="K54" s="139"/>
      <c r="L54" s="139"/>
      <c r="M54" s="139"/>
      <c r="N54" s="139"/>
      <c r="O54" s="140"/>
    </row>
    <row r="55" spans="1:15" ht="279.75" customHeight="1">
      <c r="A55" s="127">
        <v>11</v>
      </c>
      <c r="B55" s="127" t="s">
        <v>13</v>
      </c>
      <c r="C55" s="127" t="s">
        <v>14</v>
      </c>
      <c r="D55" s="127" t="s">
        <v>14</v>
      </c>
      <c r="E55" s="127" t="s">
        <v>17</v>
      </c>
      <c r="F55" s="127" t="s">
        <v>18</v>
      </c>
      <c r="G55" s="127" t="s">
        <v>49</v>
      </c>
      <c r="H55" s="127" t="s">
        <v>50</v>
      </c>
      <c r="I55" s="149" t="s">
        <v>45</v>
      </c>
      <c r="J55" s="4" t="s">
        <v>46</v>
      </c>
      <c r="K55" s="1">
        <v>100000</v>
      </c>
      <c r="L55" s="1">
        <v>100000</v>
      </c>
      <c r="M55" s="57">
        <v>100000</v>
      </c>
      <c r="N55" s="4" t="s">
        <v>158</v>
      </c>
      <c r="O55" s="25" t="s">
        <v>211</v>
      </c>
    </row>
    <row r="56" spans="1:15" ht="162.75" customHeight="1">
      <c r="A56" s="128"/>
      <c r="B56" s="128"/>
      <c r="C56" s="128"/>
      <c r="D56" s="128"/>
      <c r="E56" s="128"/>
      <c r="F56" s="128"/>
      <c r="G56" s="128"/>
      <c r="H56" s="128"/>
      <c r="I56" s="151"/>
      <c r="J56" s="4" t="s">
        <v>47</v>
      </c>
      <c r="K56" s="1">
        <v>50000</v>
      </c>
      <c r="L56" s="1">
        <v>50000</v>
      </c>
      <c r="M56" s="57">
        <v>50000</v>
      </c>
      <c r="N56" s="4" t="s">
        <v>165</v>
      </c>
      <c r="O56" s="25" t="s">
        <v>210</v>
      </c>
    </row>
    <row r="57" spans="1:15" ht="63">
      <c r="A57" s="128"/>
      <c r="B57" s="128"/>
      <c r="C57" s="128"/>
      <c r="D57" s="128"/>
      <c r="E57" s="128"/>
      <c r="F57" s="128"/>
      <c r="G57" s="128"/>
      <c r="H57" s="128"/>
      <c r="I57" s="151"/>
      <c r="J57" s="17" t="s">
        <v>245</v>
      </c>
      <c r="K57" s="1">
        <v>100000</v>
      </c>
      <c r="L57" s="1">
        <v>100000</v>
      </c>
      <c r="M57" s="57">
        <v>100000</v>
      </c>
      <c r="N57" s="4" t="s">
        <v>166</v>
      </c>
      <c r="O57" s="20" t="s">
        <v>186</v>
      </c>
    </row>
    <row r="58" spans="1:15" ht="63">
      <c r="A58" s="128"/>
      <c r="B58" s="128"/>
      <c r="C58" s="128"/>
      <c r="D58" s="128"/>
      <c r="E58" s="128"/>
      <c r="F58" s="128"/>
      <c r="G58" s="128"/>
      <c r="H58" s="128"/>
      <c r="I58" s="151"/>
      <c r="J58" s="17" t="s">
        <v>246</v>
      </c>
      <c r="K58" s="1">
        <v>70000</v>
      </c>
      <c r="L58" s="1">
        <v>70000</v>
      </c>
      <c r="M58" s="57">
        <v>70000</v>
      </c>
      <c r="N58" s="4" t="s">
        <v>167</v>
      </c>
      <c r="O58" s="20" t="s">
        <v>186</v>
      </c>
    </row>
    <row r="59" spans="1:15" ht="63">
      <c r="A59" s="129"/>
      <c r="B59" s="129"/>
      <c r="C59" s="129"/>
      <c r="D59" s="129"/>
      <c r="E59" s="129"/>
      <c r="F59" s="129"/>
      <c r="G59" s="129"/>
      <c r="H59" s="129"/>
      <c r="I59" s="150"/>
      <c r="J59" s="17" t="s">
        <v>247</v>
      </c>
      <c r="K59" s="1">
        <v>50000</v>
      </c>
      <c r="L59" s="1">
        <v>50000</v>
      </c>
      <c r="M59" s="57">
        <v>50000</v>
      </c>
      <c r="N59" s="4" t="s">
        <v>168</v>
      </c>
      <c r="O59" s="20" t="s">
        <v>186</v>
      </c>
    </row>
    <row r="60" spans="1:15">
      <c r="A60" s="138" t="s">
        <v>141</v>
      </c>
      <c r="B60" s="139"/>
      <c r="C60" s="139"/>
      <c r="D60" s="139"/>
      <c r="E60" s="139"/>
      <c r="F60" s="139"/>
      <c r="G60" s="139"/>
      <c r="H60" s="139"/>
      <c r="I60" s="139"/>
      <c r="J60" s="139"/>
      <c r="K60" s="139"/>
      <c r="L60" s="139"/>
      <c r="M60" s="139"/>
      <c r="N60" s="139"/>
      <c r="O60" s="140"/>
    </row>
    <row r="61" spans="1:15" ht="102.75" customHeight="1">
      <c r="A61" s="69">
        <v>12</v>
      </c>
      <c r="B61" s="121" t="s">
        <v>13</v>
      </c>
      <c r="C61" s="121">
        <v>4</v>
      </c>
      <c r="D61" s="121" t="s">
        <v>14</v>
      </c>
      <c r="E61" s="121" t="s">
        <v>17</v>
      </c>
      <c r="F61" s="121" t="s">
        <v>18</v>
      </c>
      <c r="G61" s="121" t="s">
        <v>52</v>
      </c>
      <c r="H61" s="121" t="s">
        <v>23</v>
      </c>
      <c r="I61" s="149" t="s">
        <v>51</v>
      </c>
      <c r="J61" s="17" t="s">
        <v>53</v>
      </c>
      <c r="K61" s="153" t="s">
        <v>188</v>
      </c>
      <c r="L61" s="154"/>
      <c r="M61" s="155"/>
      <c r="N61" s="26" t="s">
        <v>187</v>
      </c>
      <c r="O61" s="12" t="s">
        <v>156</v>
      </c>
    </row>
    <row r="62" spans="1:15" ht="96.75" customHeight="1">
      <c r="A62" s="70"/>
      <c r="B62" s="122"/>
      <c r="C62" s="122"/>
      <c r="D62" s="122"/>
      <c r="E62" s="122"/>
      <c r="F62" s="122"/>
      <c r="G62" s="122"/>
      <c r="H62" s="122"/>
      <c r="I62" s="151"/>
      <c r="J62" s="17" t="s">
        <v>54</v>
      </c>
      <c r="K62" s="27">
        <v>5000</v>
      </c>
      <c r="L62" s="1">
        <v>5848</v>
      </c>
      <c r="M62" s="57">
        <v>5848</v>
      </c>
      <c r="N62" s="28" t="s">
        <v>169</v>
      </c>
      <c r="O62" s="12" t="s">
        <v>156</v>
      </c>
    </row>
    <row r="63" spans="1:15" ht="110.25">
      <c r="A63" s="70"/>
      <c r="B63" s="122"/>
      <c r="C63" s="122"/>
      <c r="D63" s="122"/>
      <c r="E63" s="122"/>
      <c r="F63" s="122"/>
      <c r="G63" s="122"/>
      <c r="H63" s="122"/>
      <c r="I63" s="151"/>
      <c r="J63" s="17" t="s">
        <v>55</v>
      </c>
      <c r="K63" s="1">
        <v>30000</v>
      </c>
      <c r="L63" s="1">
        <v>30000</v>
      </c>
      <c r="M63" s="57">
        <v>30000</v>
      </c>
      <c r="N63" s="26" t="s">
        <v>170</v>
      </c>
      <c r="O63" s="12" t="s">
        <v>171</v>
      </c>
    </row>
    <row r="64" spans="1:15" ht="53.25" customHeight="1">
      <c r="A64" s="70"/>
      <c r="B64" s="122"/>
      <c r="C64" s="122"/>
      <c r="D64" s="122"/>
      <c r="E64" s="122"/>
      <c r="F64" s="122"/>
      <c r="G64" s="122"/>
      <c r="H64" s="122"/>
      <c r="I64" s="151"/>
      <c r="J64" s="17" t="s">
        <v>56</v>
      </c>
      <c r="K64" s="1">
        <v>1000000</v>
      </c>
      <c r="L64" s="1">
        <v>1000000</v>
      </c>
      <c r="M64" s="57">
        <v>1000000</v>
      </c>
      <c r="N64" s="26" t="s">
        <v>172</v>
      </c>
      <c r="O64" s="12" t="s">
        <v>171</v>
      </c>
    </row>
    <row r="65" spans="1:15" ht="39.75" customHeight="1">
      <c r="A65" s="70"/>
      <c r="B65" s="122"/>
      <c r="C65" s="122"/>
      <c r="D65" s="122"/>
      <c r="E65" s="122"/>
      <c r="F65" s="122"/>
      <c r="G65" s="122"/>
      <c r="H65" s="122"/>
      <c r="I65" s="151"/>
      <c r="J65" s="4" t="s">
        <v>57</v>
      </c>
      <c r="K65" s="1">
        <v>50000</v>
      </c>
      <c r="L65" s="1">
        <v>50000</v>
      </c>
      <c r="M65" s="57">
        <v>50000</v>
      </c>
      <c r="N65" s="28" t="s">
        <v>158</v>
      </c>
      <c r="O65" s="12" t="s">
        <v>171</v>
      </c>
    </row>
    <row r="66" spans="1:15" ht="126">
      <c r="A66" s="70"/>
      <c r="B66" s="122"/>
      <c r="C66" s="122"/>
      <c r="D66" s="122"/>
      <c r="E66" s="122"/>
      <c r="F66" s="122"/>
      <c r="G66" s="122"/>
      <c r="H66" s="122"/>
      <c r="I66" s="151"/>
      <c r="J66" s="4" t="s">
        <v>58</v>
      </c>
      <c r="K66" s="1">
        <v>200</v>
      </c>
      <c r="L66" s="1">
        <v>233</v>
      </c>
      <c r="M66" s="57">
        <v>233</v>
      </c>
      <c r="N66" s="26" t="s">
        <v>157</v>
      </c>
      <c r="O66" s="12" t="s">
        <v>156</v>
      </c>
    </row>
    <row r="67" spans="1:15" ht="63">
      <c r="A67" s="70"/>
      <c r="B67" s="122"/>
      <c r="C67" s="122"/>
      <c r="D67" s="122"/>
      <c r="E67" s="122"/>
      <c r="F67" s="122"/>
      <c r="G67" s="122"/>
      <c r="H67" s="122"/>
      <c r="I67" s="151"/>
      <c r="J67" s="17" t="s">
        <v>59</v>
      </c>
      <c r="K67" s="1">
        <v>2000000</v>
      </c>
      <c r="L67" s="1">
        <v>2000000</v>
      </c>
      <c r="M67" s="57">
        <v>2000000</v>
      </c>
      <c r="N67" s="26" t="s">
        <v>173</v>
      </c>
      <c r="O67" s="12" t="s">
        <v>156</v>
      </c>
    </row>
    <row r="68" spans="1:15" ht="63">
      <c r="A68" s="70"/>
      <c r="B68" s="122"/>
      <c r="C68" s="122"/>
      <c r="D68" s="122"/>
      <c r="E68" s="122"/>
      <c r="F68" s="122"/>
      <c r="G68" s="122"/>
      <c r="H68" s="122"/>
      <c r="I68" s="151"/>
      <c r="J68" s="4" t="s">
        <v>60</v>
      </c>
      <c r="K68" s="1">
        <v>193</v>
      </c>
      <c r="L68" s="1">
        <v>193</v>
      </c>
      <c r="M68" s="57">
        <v>193</v>
      </c>
      <c r="N68" s="26" t="s">
        <v>153</v>
      </c>
      <c r="O68" s="12" t="s">
        <v>156</v>
      </c>
    </row>
    <row r="69" spans="1:15" ht="126">
      <c r="A69" s="70"/>
      <c r="B69" s="122"/>
      <c r="C69" s="122"/>
      <c r="D69" s="122"/>
      <c r="E69" s="122"/>
      <c r="F69" s="122"/>
      <c r="G69" s="122"/>
      <c r="H69" s="122"/>
      <c r="I69" s="151"/>
      <c r="J69" s="29" t="s">
        <v>61</v>
      </c>
      <c r="K69" s="1">
        <v>250</v>
      </c>
      <c r="L69" s="1">
        <v>292</v>
      </c>
      <c r="M69" s="57">
        <v>292</v>
      </c>
      <c r="N69" s="26" t="s">
        <v>157</v>
      </c>
      <c r="O69" s="12" t="s">
        <v>156</v>
      </c>
    </row>
    <row r="70" spans="1:15" ht="110.25">
      <c r="A70" s="70"/>
      <c r="B70" s="122"/>
      <c r="C70" s="122"/>
      <c r="D70" s="122"/>
      <c r="E70" s="122"/>
      <c r="F70" s="122"/>
      <c r="G70" s="122"/>
      <c r="H70" s="122"/>
      <c r="I70" s="151"/>
      <c r="J70" s="4" t="s">
        <v>62</v>
      </c>
      <c r="K70" s="1">
        <v>440</v>
      </c>
      <c r="L70" s="1">
        <v>440</v>
      </c>
      <c r="M70" s="57">
        <v>440</v>
      </c>
      <c r="N70" s="26" t="s">
        <v>154</v>
      </c>
      <c r="O70" s="12" t="s">
        <v>155</v>
      </c>
    </row>
    <row r="71" spans="1:15" ht="110.25">
      <c r="A71" s="70"/>
      <c r="B71" s="123"/>
      <c r="C71" s="123"/>
      <c r="D71" s="123"/>
      <c r="E71" s="123"/>
      <c r="F71" s="123"/>
      <c r="G71" s="123"/>
      <c r="H71" s="123"/>
      <c r="I71" s="150"/>
      <c r="J71" s="30" t="s">
        <v>63</v>
      </c>
      <c r="K71" s="31">
        <v>1929</v>
      </c>
      <c r="L71" s="31">
        <v>1929</v>
      </c>
      <c r="M71" s="60">
        <v>1929</v>
      </c>
      <c r="N71" s="26" t="s">
        <v>174</v>
      </c>
      <c r="O71" s="32" t="s">
        <v>156</v>
      </c>
    </row>
    <row r="72" spans="1:15" ht="198" customHeight="1">
      <c r="A72" s="70"/>
      <c r="B72" s="67" t="s">
        <v>13</v>
      </c>
      <c r="C72" s="67" t="s">
        <v>79</v>
      </c>
      <c r="D72" s="67" t="s">
        <v>14</v>
      </c>
      <c r="E72" s="67" t="s">
        <v>17</v>
      </c>
      <c r="F72" s="67" t="s">
        <v>18</v>
      </c>
      <c r="G72" s="68">
        <v>50840</v>
      </c>
      <c r="H72" s="67" t="s">
        <v>23</v>
      </c>
      <c r="I72" s="4" t="s">
        <v>223</v>
      </c>
      <c r="J72" s="4" t="s">
        <v>225</v>
      </c>
      <c r="K72" s="146" t="s">
        <v>226</v>
      </c>
      <c r="L72" s="147">
        <v>12646</v>
      </c>
      <c r="M72" s="148">
        <v>12646</v>
      </c>
      <c r="N72" s="109" t="s">
        <v>222</v>
      </c>
      <c r="O72" s="144" t="s">
        <v>156</v>
      </c>
    </row>
    <row r="73" spans="1:15" ht="198" customHeight="1">
      <c r="A73" s="71"/>
      <c r="B73" s="67" t="s">
        <v>13</v>
      </c>
      <c r="C73" s="67" t="s">
        <v>79</v>
      </c>
      <c r="D73" s="67" t="s">
        <v>14</v>
      </c>
      <c r="E73" s="67" t="s">
        <v>17</v>
      </c>
      <c r="F73" s="67" t="s">
        <v>18</v>
      </c>
      <c r="G73" s="67" t="s">
        <v>80</v>
      </c>
      <c r="H73" s="67" t="s">
        <v>23</v>
      </c>
      <c r="I73" s="17" t="s">
        <v>224</v>
      </c>
      <c r="J73" s="4" t="s">
        <v>225</v>
      </c>
      <c r="K73" s="146"/>
      <c r="L73" s="147"/>
      <c r="M73" s="148"/>
      <c r="N73" s="111"/>
      <c r="O73" s="145"/>
    </row>
    <row r="74" spans="1:15" ht="15.75" customHeight="1">
      <c r="A74" s="138" t="s">
        <v>142</v>
      </c>
      <c r="B74" s="139"/>
      <c r="C74" s="139"/>
      <c r="D74" s="139"/>
      <c r="E74" s="139"/>
      <c r="F74" s="139"/>
      <c r="G74" s="139"/>
      <c r="H74" s="139"/>
      <c r="I74" s="139"/>
      <c r="J74" s="139"/>
      <c r="K74" s="139"/>
      <c r="L74" s="139"/>
      <c r="M74" s="139"/>
      <c r="N74" s="139"/>
      <c r="O74" s="140"/>
    </row>
    <row r="75" spans="1:15" ht="99" customHeight="1">
      <c r="A75" s="33">
        <v>13</v>
      </c>
      <c r="B75" s="33" t="s">
        <v>13</v>
      </c>
      <c r="C75" s="33" t="s">
        <v>14</v>
      </c>
      <c r="D75" s="33" t="s">
        <v>14</v>
      </c>
      <c r="E75" s="33" t="s">
        <v>17</v>
      </c>
      <c r="F75" s="33" t="s">
        <v>18</v>
      </c>
      <c r="G75" s="33" t="s">
        <v>64</v>
      </c>
      <c r="H75" s="33" t="s">
        <v>23</v>
      </c>
      <c r="I75" s="34" t="s">
        <v>241</v>
      </c>
      <c r="J75" s="4" t="s">
        <v>242</v>
      </c>
      <c r="K75" s="118" t="s">
        <v>240</v>
      </c>
      <c r="L75" s="119"/>
      <c r="M75" s="120"/>
      <c r="N75" s="5" t="s">
        <v>244</v>
      </c>
      <c r="O75" s="12" t="s">
        <v>243</v>
      </c>
    </row>
    <row r="76" spans="1:15">
      <c r="A76" s="138" t="s">
        <v>103</v>
      </c>
      <c r="B76" s="139"/>
      <c r="C76" s="139"/>
      <c r="D76" s="139"/>
      <c r="E76" s="139"/>
      <c r="F76" s="139"/>
      <c r="G76" s="139"/>
      <c r="H76" s="139"/>
      <c r="I76" s="139"/>
      <c r="J76" s="139"/>
      <c r="K76" s="139"/>
      <c r="L76" s="139"/>
      <c r="M76" s="139"/>
      <c r="N76" s="139"/>
      <c r="O76" s="140"/>
    </row>
    <row r="77" spans="1:15" ht="119.25" customHeight="1">
      <c r="A77" s="15">
        <v>14</v>
      </c>
      <c r="B77" s="16" t="s">
        <v>13</v>
      </c>
      <c r="C77" s="16" t="s">
        <v>14</v>
      </c>
      <c r="D77" s="16" t="s">
        <v>14</v>
      </c>
      <c r="E77" s="16" t="s">
        <v>17</v>
      </c>
      <c r="F77" s="16" t="s">
        <v>18</v>
      </c>
      <c r="G77" s="16" t="s">
        <v>66</v>
      </c>
      <c r="H77" s="16" t="s">
        <v>23</v>
      </c>
      <c r="I77" s="4" t="s">
        <v>65</v>
      </c>
      <c r="J77" s="4" t="s">
        <v>195</v>
      </c>
      <c r="K77" s="118" t="s">
        <v>198</v>
      </c>
      <c r="L77" s="119"/>
      <c r="M77" s="120"/>
      <c r="N77" s="12" t="s">
        <v>197</v>
      </c>
      <c r="O77" s="12" t="s">
        <v>196</v>
      </c>
    </row>
    <row r="78" spans="1:15">
      <c r="A78" s="138" t="s">
        <v>102</v>
      </c>
      <c r="B78" s="139"/>
      <c r="C78" s="139"/>
      <c r="D78" s="139"/>
      <c r="E78" s="139"/>
      <c r="F78" s="139"/>
      <c r="G78" s="139"/>
      <c r="H78" s="139"/>
      <c r="I78" s="139"/>
      <c r="J78" s="139"/>
      <c r="K78" s="139"/>
      <c r="L78" s="139"/>
      <c r="M78" s="139"/>
      <c r="N78" s="139"/>
      <c r="O78" s="140"/>
    </row>
    <row r="79" spans="1:15" ht="81.75" customHeight="1">
      <c r="A79" s="15">
        <v>15</v>
      </c>
      <c r="B79" s="16" t="s">
        <v>13</v>
      </c>
      <c r="C79" s="16" t="s">
        <v>14</v>
      </c>
      <c r="D79" s="16" t="s">
        <v>14</v>
      </c>
      <c r="E79" s="16" t="s">
        <v>17</v>
      </c>
      <c r="F79" s="16" t="s">
        <v>18</v>
      </c>
      <c r="G79" s="16" t="s">
        <v>68</v>
      </c>
      <c r="H79" s="16" t="s">
        <v>23</v>
      </c>
      <c r="I79" s="4" t="s">
        <v>67</v>
      </c>
      <c r="J79" s="4" t="s">
        <v>182</v>
      </c>
      <c r="K79" s="1">
        <v>625</v>
      </c>
      <c r="L79" s="1">
        <v>625</v>
      </c>
      <c r="M79" s="57">
        <v>625</v>
      </c>
      <c r="N79" s="12" t="s">
        <v>181</v>
      </c>
      <c r="O79" s="12" t="s">
        <v>69</v>
      </c>
    </row>
    <row r="80" spans="1:15">
      <c r="A80" s="138" t="s">
        <v>104</v>
      </c>
      <c r="B80" s="139"/>
      <c r="C80" s="139"/>
      <c r="D80" s="139"/>
      <c r="E80" s="139"/>
      <c r="F80" s="139"/>
      <c r="G80" s="139"/>
      <c r="H80" s="139"/>
      <c r="I80" s="139"/>
      <c r="J80" s="139"/>
      <c r="K80" s="139"/>
      <c r="L80" s="139"/>
      <c r="M80" s="139"/>
      <c r="N80" s="139"/>
      <c r="O80" s="140"/>
    </row>
    <row r="81" spans="1:15" ht="69.75" customHeight="1">
      <c r="A81" s="127">
        <v>16</v>
      </c>
      <c r="B81" s="159" t="s">
        <v>13</v>
      </c>
      <c r="C81" s="159" t="s">
        <v>14</v>
      </c>
      <c r="D81" s="159" t="s">
        <v>14</v>
      </c>
      <c r="E81" s="159" t="s">
        <v>17</v>
      </c>
      <c r="F81" s="159" t="s">
        <v>18</v>
      </c>
      <c r="G81" s="159" t="s">
        <v>70</v>
      </c>
      <c r="H81" s="159" t="s">
        <v>23</v>
      </c>
      <c r="I81" s="144" t="s">
        <v>71</v>
      </c>
      <c r="J81" s="4" t="s">
        <v>105</v>
      </c>
      <c r="K81" s="1">
        <v>500</v>
      </c>
      <c r="L81" s="1">
        <v>1351</v>
      </c>
      <c r="M81" s="57">
        <v>1351</v>
      </c>
      <c r="N81" s="144" t="s">
        <v>185</v>
      </c>
      <c r="O81" s="12" t="s">
        <v>183</v>
      </c>
    </row>
    <row r="82" spans="1:15" ht="69" customHeight="1">
      <c r="A82" s="129"/>
      <c r="B82" s="160"/>
      <c r="C82" s="160"/>
      <c r="D82" s="160"/>
      <c r="E82" s="160"/>
      <c r="F82" s="160"/>
      <c r="G82" s="160"/>
      <c r="H82" s="160"/>
      <c r="I82" s="145"/>
      <c r="J82" s="4" t="s">
        <v>106</v>
      </c>
      <c r="K82" s="1">
        <v>3000</v>
      </c>
      <c r="L82" s="1">
        <v>3000</v>
      </c>
      <c r="M82" s="57">
        <v>3000</v>
      </c>
      <c r="N82" s="145"/>
      <c r="O82" s="12" t="s">
        <v>184</v>
      </c>
    </row>
    <row r="83" spans="1:15">
      <c r="A83" s="138" t="s">
        <v>120</v>
      </c>
      <c r="B83" s="139"/>
      <c r="C83" s="139"/>
      <c r="D83" s="139"/>
      <c r="E83" s="139"/>
      <c r="F83" s="139"/>
      <c r="G83" s="139"/>
      <c r="H83" s="139"/>
      <c r="I83" s="139"/>
      <c r="J83" s="139"/>
      <c r="K83" s="139"/>
      <c r="L83" s="139"/>
      <c r="M83" s="139"/>
      <c r="N83" s="139"/>
      <c r="O83" s="140"/>
    </row>
    <row r="84" spans="1:15" ht="78.75">
      <c r="A84" s="161">
        <v>17</v>
      </c>
      <c r="B84" s="161" t="s">
        <v>13</v>
      </c>
      <c r="C84" s="161" t="s">
        <v>14</v>
      </c>
      <c r="D84" s="161" t="s">
        <v>14</v>
      </c>
      <c r="E84" s="161" t="s">
        <v>17</v>
      </c>
      <c r="F84" s="161" t="s">
        <v>18</v>
      </c>
      <c r="G84" s="161" t="s">
        <v>76</v>
      </c>
      <c r="H84" s="17" t="s">
        <v>15</v>
      </c>
      <c r="I84" s="4" t="s">
        <v>72</v>
      </c>
      <c r="J84" s="4" t="s">
        <v>189</v>
      </c>
      <c r="K84" s="1">
        <v>800</v>
      </c>
      <c r="L84" s="1">
        <v>800</v>
      </c>
      <c r="M84" s="57">
        <v>800</v>
      </c>
      <c r="N84" s="26" t="s">
        <v>190</v>
      </c>
      <c r="O84" s="20" t="s">
        <v>75</v>
      </c>
    </row>
    <row r="85" spans="1:15" ht="78.75">
      <c r="A85" s="161"/>
      <c r="B85" s="161"/>
      <c r="C85" s="161"/>
      <c r="D85" s="161"/>
      <c r="E85" s="161"/>
      <c r="F85" s="161"/>
      <c r="G85" s="161"/>
      <c r="H85" s="17" t="s">
        <v>15</v>
      </c>
      <c r="I85" s="4" t="s">
        <v>72</v>
      </c>
      <c r="J85" s="4" t="s">
        <v>192</v>
      </c>
      <c r="K85" s="1">
        <v>450</v>
      </c>
      <c r="L85" s="1">
        <v>450</v>
      </c>
      <c r="M85" s="57">
        <v>450</v>
      </c>
      <c r="N85" s="26" t="s">
        <v>190</v>
      </c>
      <c r="O85" s="20" t="s">
        <v>75</v>
      </c>
    </row>
    <row r="86" spans="1:15" ht="78.75">
      <c r="A86" s="161"/>
      <c r="B86" s="161"/>
      <c r="C86" s="161"/>
      <c r="D86" s="161"/>
      <c r="E86" s="161"/>
      <c r="F86" s="161"/>
      <c r="G86" s="161"/>
      <c r="H86" s="17" t="s">
        <v>15</v>
      </c>
      <c r="I86" s="4" t="s">
        <v>72</v>
      </c>
      <c r="J86" s="4" t="s">
        <v>193</v>
      </c>
      <c r="K86" s="1">
        <v>450</v>
      </c>
      <c r="L86" s="1">
        <v>450</v>
      </c>
      <c r="M86" s="57">
        <v>450</v>
      </c>
      <c r="N86" s="26" t="s">
        <v>190</v>
      </c>
      <c r="O86" s="20" t="s">
        <v>75</v>
      </c>
    </row>
    <row r="87" spans="1:15" ht="94.5">
      <c r="A87" s="161"/>
      <c r="B87" s="161"/>
      <c r="C87" s="161"/>
      <c r="D87" s="161"/>
      <c r="E87" s="161"/>
      <c r="F87" s="161"/>
      <c r="G87" s="161"/>
      <c r="H87" s="17" t="s">
        <v>15</v>
      </c>
      <c r="I87" s="4" t="s">
        <v>72</v>
      </c>
      <c r="J87" s="4" t="s">
        <v>73</v>
      </c>
      <c r="K87" s="1">
        <v>700</v>
      </c>
      <c r="L87" s="1">
        <v>700</v>
      </c>
      <c r="M87" s="57">
        <v>700</v>
      </c>
      <c r="N87" s="26" t="s">
        <v>194</v>
      </c>
      <c r="O87" s="12" t="s">
        <v>75</v>
      </c>
    </row>
    <row r="88" spans="1:15" ht="63">
      <c r="A88" s="161"/>
      <c r="B88" s="161"/>
      <c r="C88" s="161"/>
      <c r="D88" s="161"/>
      <c r="E88" s="161"/>
      <c r="F88" s="161"/>
      <c r="G88" s="161"/>
      <c r="H88" s="17" t="s">
        <v>23</v>
      </c>
      <c r="I88" s="4" t="s">
        <v>72</v>
      </c>
      <c r="J88" s="4" t="s">
        <v>74</v>
      </c>
      <c r="K88" s="1">
        <v>2000</v>
      </c>
      <c r="L88" s="1">
        <v>2000</v>
      </c>
      <c r="M88" s="57">
        <v>2000</v>
      </c>
      <c r="N88" s="26" t="s">
        <v>191</v>
      </c>
      <c r="O88" s="12" t="s">
        <v>122</v>
      </c>
    </row>
    <row r="89" spans="1:15">
      <c r="A89" s="138" t="s">
        <v>121</v>
      </c>
      <c r="B89" s="139"/>
      <c r="C89" s="139"/>
      <c r="D89" s="139"/>
      <c r="E89" s="139"/>
      <c r="F89" s="139"/>
      <c r="G89" s="139"/>
      <c r="H89" s="139"/>
      <c r="I89" s="139"/>
      <c r="J89" s="139"/>
      <c r="K89" s="139"/>
      <c r="L89" s="139"/>
      <c r="M89" s="139"/>
      <c r="N89" s="139"/>
      <c r="O89" s="140"/>
    </row>
    <row r="90" spans="1:15" ht="86.25" customHeight="1">
      <c r="A90" s="121">
        <v>18</v>
      </c>
      <c r="B90" s="121" t="s">
        <v>13</v>
      </c>
      <c r="C90" s="121" t="s">
        <v>14</v>
      </c>
      <c r="D90" s="121" t="s">
        <v>14</v>
      </c>
      <c r="E90" s="121" t="s">
        <v>17</v>
      </c>
      <c r="F90" s="121" t="s">
        <v>18</v>
      </c>
      <c r="G90" s="121" t="s">
        <v>77</v>
      </c>
      <c r="H90" s="121" t="s">
        <v>23</v>
      </c>
      <c r="I90" s="149" t="s">
        <v>78</v>
      </c>
      <c r="J90" s="4" t="s">
        <v>199</v>
      </c>
      <c r="K90" s="1">
        <v>1000</v>
      </c>
      <c r="L90" s="1">
        <v>1000</v>
      </c>
      <c r="M90" s="57">
        <v>1000</v>
      </c>
      <c r="N90" s="4" t="s">
        <v>190</v>
      </c>
      <c r="O90" s="35" t="s">
        <v>200</v>
      </c>
    </row>
    <row r="91" spans="1:15" ht="87" customHeight="1">
      <c r="A91" s="123"/>
      <c r="B91" s="123"/>
      <c r="C91" s="123"/>
      <c r="D91" s="123"/>
      <c r="E91" s="123"/>
      <c r="F91" s="123"/>
      <c r="G91" s="123"/>
      <c r="H91" s="123"/>
      <c r="I91" s="150"/>
      <c r="J91" s="4" t="s">
        <v>199</v>
      </c>
      <c r="K91" s="1">
        <v>2000</v>
      </c>
      <c r="L91" s="1">
        <v>2000</v>
      </c>
      <c r="M91" s="57">
        <v>2000</v>
      </c>
      <c r="N91" s="4" t="s">
        <v>191</v>
      </c>
      <c r="O91" s="35" t="s">
        <v>201</v>
      </c>
    </row>
    <row r="92" spans="1:15" ht="15.75" customHeight="1">
      <c r="A92" s="138" t="s">
        <v>212</v>
      </c>
      <c r="B92" s="139"/>
      <c r="C92" s="139"/>
      <c r="D92" s="139"/>
      <c r="E92" s="139"/>
      <c r="F92" s="139"/>
      <c r="G92" s="139"/>
      <c r="H92" s="139"/>
      <c r="I92" s="139"/>
      <c r="J92" s="139"/>
      <c r="K92" s="139"/>
      <c r="L92" s="139"/>
      <c r="M92" s="139"/>
      <c r="N92" s="139"/>
      <c r="O92" s="140"/>
    </row>
    <row r="93" spans="1:15" ht="397.5" customHeight="1">
      <c r="A93" s="127">
        <v>19</v>
      </c>
      <c r="B93" s="127" t="s">
        <v>13</v>
      </c>
      <c r="C93" s="127" t="s">
        <v>14</v>
      </c>
      <c r="D93" s="127" t="s">
        <v>14</v>
      </c>
      <c r="E93" s="127" t="s">
        <v>28</v>
      </c>
      <c r="F93" s="127" t="s">
        <v>18</v>
      </c>
      <c r="G93" s="127" t="s">
        <v>29</v>
      </c>
      <c r="H93" s="127" t="s">
        <v>23</v>
      </c>
      <c r="I93" s="149" t="s">
        <v>30</v>
      </c>
      <c r="J93" s="35" t="s">
        <v>215</v>
      </c>
      <c r="K93" s="27">
        <v>15000</v>
      </c>
      <c r="L93" s="27">
        <v>15000</v>
      </c>
      <c r="M93" s="61">
        <v>15000</v>
      </c>
      <c r="N93" s="144" t="s">
        <v>214</v>
      </c>
      <c r="O93" s="36" t="s">
        <v>217</v>
      </c>
    </row>
    <row r="94" spans="1:15" ht="401.25" customHeight="1">
      <c r="A94" s="128"/>
      <c r="B94" s="128"/>
      <c r="C94" s="128"/>
      <c r="D94" s="128"/>
      <c r="E94" s="128"/>
      <c r="F94" s="128"/>
      <c r="G94" s="128"/>
      <c r="H94" s="128"/>
      <c r="I94" s="151"/>
      <c r="J94" s="37"/>
      <c r="K94" s="38"/>
      <c r="L94" s="39"/>
      <c r="M94" s="39"/>
      <c r="N94" s="152"/>
      <c r="O94" s="40" t="s">
        <v>216</v>
      </c>
    </row>
    <row r="95" spans="1:15" ht="84.75" customHeight="1">
      <c r="A95" s="128"/>
      <c r="B95" s="128"/>
      <c r="C95" s="128"/>
      <c r="D95" s="128"/>
      <c r="E95" s="128"/>
      <c r="F95" s="128"/>
      <c r="G95" s="128"/>
      <c r="H95" s="128"/>
      <c r="I95" s="151"/>
      <c r="J95" s="4" t="s">
        <v>219</v>
      </c>
      <c r="K95" s="1">
        <v>5000</v>
      </c>
      <c r="L95" s="1">
        <v>5000</v>
      </c>
      <c r="M95" s="57">
        <v>5000</v>
      </c>
      <c r="N95" s="152"/>
      <c r="O95" s="12" t="s">
        <v>218</v>
      </c>
    </row>
    <row r="96" spans="1:15" ht="149.25" customHeight="1">
      <c r="A96" s="129"/>
      <c r="B96" s="129"/>
      <c r="C96" s="129"/>
      <c r="D96" s="129"/>
      <c r="E96" s="129"/>
      <c r="F96" s="129"/>
      <c r="G96" s="129"/>
      <c r="H96" s="129"/>
      <c r="I96" s="150"/>
      <c r="J96" s="4" t="s">
        <v>220</v>
      </c>
      <c r="K96" s="1">
        <v>5000</v>
      </c>
      <c r="L96" s="1">
        <v>5000</v>
      </c>
      <c r="M96" s="57">
        <v>5000</v>
      </c>
      <c r="N96" s="145"/>
      <c r="O96" s="12" t="s">
        <v>221</v>
      </c>
    </row>
    <row r="97" spans="1:15">
      <c r="A97" s="138" t="s">
        <v>239</v>
      </c>
      <c r="B97" s="139"/>
      <c r="C97" s="139"/>
      <c r="D97" s="139"/>
      <c r="E97" s="139"/>
      <c r="F97" s="139"/>
      <c r="G97" s="139"/>
      <c r="H97" s="139"/>
      <c r="I97" s="139"/>
      <c r="J97" s="139"/>
      <c r="K97" s="139"/>
      <c r="L97" s="139"/>
      <c r="M97" s="139"/>
      <c r="N97" s="139"/>
      <c r="O97" s="140"/>
    </row>
    <row r="98" spans="1:15">
      <c r="A98" s="127">
        <v>20</v>
      </c>
      <c r="B98" s="127" t="s">
        <v>13</v>
      </c>
      <c r="C98" s="127" t="s">
        <v>79</v>
      </c>
      <c r="D98" s="127" t="s">
        <v>14</v>
      </c>
      <c r="E98" s="127" t="s">
        <v>17</v>
      </c>
      <c r="F98" s="127" t="s">
        <v>18</v>
      </c>
      <c r="G98" s="127" t="s">
        <v>83</v>
      </c>
      <c r="H98" s="127" t="s">
        <v>23</v>
      </c>
      <c r="I98" s="149" t="s">
        <v>81</v>
      </c>
      <c r="J98" s="17" t="s">
        <v>264</v>
      </c>
      <c r="K98" s="1">
        <v>14000</v>
      </c>
      <c r="L98" s="1">
        <f>K98</f>
        <v>14000</v>
      </c>
      <c r="M98" s="57">
        <f>L98</f>
        <v>14000</v>
      </c>
      <c r="N98" s="130" t="s">
        <v>263</v>
      </c>
      <c r="O98" s="144" t="s">
        <v>260</v>
      </c>
    </row>
    <row r="99" spans="1:15" ht="31.5">
      <c r="A99" s="128"/>
      <c r="B99" s="128" t="s">
        <v>13</v>
      </c>
      <c r="C99" s="128" t="s">
        <v>79</v>
      </c>
      <c r="D99" s="128" t="s">
        <v>14</v>
      </c>
      <c r="E99" s="128" t="s">
        <v>17</v>
      </c>
      <c r="F99" s="128" t="s">
        <v>18</v>
      </c>
      <c r="G99" s="128" t="s">
        <v>83</v>
      </c>
      <c r="H99" s="128" t="s">
        <v>23</v>
      </c>
      <c r="I99" s="151" t="s">
        <v>81</v>
      </c>
      <c r="J99" s="21" t="s">
        <v>232</v>
      </c>
      <c r="K99" s="1">
        <f>K98*1.2</f>
        <v>16800</v>
      </c>
      <c r="L99" s="1">
        <f t="shared" ref="L99:M106" si="0">K99</f>
        <v>16800</v>
      </c>
      <c r="M99" s="57">
        <f t="shared" si="0"/>
        <v>16800</v>
      </c>
      <c r="N99" s="156"/>
      <c r="O99" s="152"/>
    </row>
    <row r="100" spans="1:15" ht="31.5">
      <c r="A100" s="128"/>
      <c r="B100" s="128" t="s">
        <v>13</v>
      </c>
      <c r="C100" s="128" t="s">
        <v>79</v>
      </c>
      <c r="D100" s="128" t="s">
        <v>14</v>
      </c>
      <c r="E100" s="128" t="s">
        <v>17</v>
      </c>
      <c r="F100" s="128" t="s">
        <v>18</v>
      </c>
      <c r="G100" s="128" t="s">
        <v>83</v>
      </c>
      <c r="H100" s="128" t="s">
        <v>23</v>
      </c>
      <c r="I100" s="151" t="s">
        <v>81</v>
      </c>
      <c r="J100" s="21" t="s">
        <v>233</v>
      </c>
      <c r="K100" s="1">
        <f>K98*1.4</f>
        <v>19600</v>
      </c>
      <c r="L100" s="1">
        <f t="shared" si="0"/>
        <v>19600</v>
      </c>
      <c r="M100" s="57">
        <f t="shared" si="0"/>
        <v>19600</v>
      </c>
      <c r="N100" s="156"/>
      <c r="O100" s="145"/>
    </row>
    <row r="101" spans="1:15">
      <c r="A101" s="128"/>
      <c r="B101" s="128" t="s">
        <v>13</v>
      </c>
      <c r="C101" s="128" t="s">
        <v>79</v>
      </c>
      <c r="D101" s="128" t="s">
        <v>14</v>
      </c>
      <c r="E101" s="128" t="s">
        <v>17</v>
      </c>
      <c r="F101" s="128" t="s">
        <v>18</v>
      </c>
      <c r="G101" s="128" t="s">
        <v>83</v>
      </c>
      <c r="H101" s="128" t="s">
        <v>23</v>
      </c>
      <c r="I101" s="151" t="s">
        <v>81</v>
      </c>
      <c r="J101" s="17" t="s">
        <v>107</v>
      </c>
      <c r="K101" s="1">
        <v>6000</v>
      </c>
      <c r="L101" s="1">
        <f t="shared" si="0"/>
        <v>6000</v>
      </c>
      <c r="M101" s="57">
        <f t="shared" si="0"/>
        <v>6000</v>
      </c>
      <c r="N101" s="157" t="s">
        <v>261</v>
      </c>
      <c r="O101" s="144" t="s">
        <v>262</v>
      </c>
    </row>
    <row r="102" spans="1:15" ht="31.5">
      <c r="A102" s="128"/>
      <c r="B102" s="128" t="s">
        <v>13</v>
      </c>
      <c r="C102" s="128" t="s">
        <v>79</v>
      </c>
      <c r="D102" s="128" t="s">
        <v>14</v>
      </c>
      <c r="E102" s="128" t="s">
        <v>17</v>
      </c>
      <c r="F102" s="128" t="s">
        <v>18</v>
      </c>
      <c r="G102" s="128" t="s">
        <v>83</v>
      </c>
      <c r="H102" s="128" t="s">
        <v>23</v>
      </c>
      <c r="I102" s="151" t="s">
        <v>81</v>
      </c>
      <c r="J102" s="21" t="s">
        <v>232</v>
      </c>
      <c r="K102" s="1">
        <f>K101*1.2</f>
        <v>7200</v>
      </c>
      <c r="L102" s="1">
        <f t="shared" si="0"/>
        <v>7200</v>
      </c>
      <c r="M102" s="57">
        <f t="shared" si="0"/>
        <v>7200</v>
      </c>
      <c r="N102" s="158"/>
      <c r="O102" s="152"/>
    </row>
    <row r="103" spans="1:15" ht="31.5">
      <c r="A103" s="129"/>
      <c r="B103" s="129" t="s">
        <v>13</v>
      </c>
      <c r="C103" s="129" t="s">
        <v>79</v>
      </c>
      <c r="D103" s="129" t="s">
        <v>14</v>
      </c>
      <c r="E103" s="129" t="s">
        <v>17</v>
      </c>
      <c r="F103" s="129" t="s">
        <v>18</v>
      </c>
      <c r="G103" s="129" t="s">
        <v>83</v>
      </c>
      <c r="H103" s="129" t="s">
        <v>23</v>
      </c>
      <c r="I103" s="150" t="s">
        <v>81</v>
      </c>
      <c r="J103" s="21" t="s">
        <v>233</v>
      </c>
      <c r="K103" s="1">
        <f>K101*1.4</f>
        <v>8400</v>
      </c>
      <c r="L103" s="1">
        <f t="shared" si="0"/>
        <v>8400</v>
      </c>
      <c r="M103" s="57">
        <f t="shared" si="0"/>
        <v>8400</v>
      </c>
      <c r="N103" s="158"/>
      <c r="O103" s="145"/>
    </row>
    <row r="104" spans="1:15" ht="69" customHeight="1">
      <c r="A104" s="127">
        <v>21</v>
      </c>
      <c r="B104" s="127" t="s">
        <v>13</v>
      </c>
      <c r="C104" s="127" t="s">
        <v>79</v>
      </c>
      <c r="D104" s="127" t="s">
        <v>14</v>
      </c>
      <c r="E104" s="127" t="s">
        <v>17</v>
      </c>
      <c r="F104" s="127" t="s">
        <v>18</v>
      </c>
      <c r="G104" s="127" t="s">
        <v>84</v>
      </c>
      <c r="H104" s="127" t="s">
        <v>23</v>
      </c>
      <c r="I104" s="149" t="s">
        <v>110</v>
      </c>
      <c r="J104" s="17" t="s">
        <v>111</v>
      </c>
      <c r="K104" s="27">
        <v>300</v>
      </c>
      <c r="L104" s="1">
        <f t="shared" si="0"/>
        <v>300</v>
      </c>
      <c r="M104" s="57">
        <f t="shared" si="0"/>
        <v>300</v>
      </c>
      <c r="N104" s="130" t="s">
        <v>265</v>
      </c>
      <c r="O104" s="141" t="s">
        <v>114</v>
      </c>
    </row>
    <row r="105" spans="1:15" ht="69" customHeight="1">
      <c r="A105" s="128"/>
      <c r="B105" s="128" t="s">
        <v>13</v>
      </c>
      <c r="C105" s="128" t="s">
        <v>79</v>
      </c>
      <c r="D105" s="128" t="s">
        <v>14</v>
      </c>
      <c r="E105" s="128" t="s">
        <v>17</v>
      </c>
      <c r="F105" s="128" t="s">
        <v>18</v>
      </c>
      <c r="G105" s="128" t="s">
        <v>84</v>
      </c>
      <c r="H105" s="128" t="s">
        <v>23</v>
      </c>
      <c r="I105" s="151" t="s">
        <v>110</v>
      </c>
      <c r="J105" s="21" t="s">
        <v>232</v>
      </c>
      <c r="K105" s="1">
        <f>K104*1.2</f>
        <v>360</v>
      </c>
      <c r="L105" s="1">
        <f t="shared" si="0"/>
        <v>360</v>
      </c>
      <c r="M105" s="57">
        <f t="shared" si="0"/>
        <v>360</v>
      </c>
      <c r="N105" s="156"/>
      <c r="O105" s="142"/>
    </row>
    <row r="106" spans="1:15" ht="69" customHeight="1">
      <c r="A106" s="128"/>
      <c r="B106" s="128" t="s">
        <v>13</v>
      </c>
      <c r="C106" s="128" t="s">
        <v>79</v>
      </c>
      <c r="D106" s="128" t="s">
        <v>14</v>
      </c>
      <c r="E106" s="128" t="s">
        <v>17</v>
      </c>
      <c r="F106" s="128" t="s">
        <v>18</v>
      </c>
      <c r="G106" s="128" t="s">
        <v>84</v>
      </c>
      <c r="H106" s="128" t="s">
        <v>23</v>
      </c>
      <c r="I106" s="151" t="s">
        <v>110</v>
      </c>
      <c r="J106" s="21" t="s">
        <v>233</v>
      </c>
      <c r="K106" s="1">
        <f>K104*1.4</f>
        <v>420</v>
      </c>
      <c r="L106" s="1">
        <f t="shared" si="0"/>
        <v>420</v>
      </c>
      <c r="M106" s="57">
        <f t="shared" si="0"/>
        <v>420</v>
      </c>
      <c r="N106" s="175"/>
      <c r="O106" s="143"/>
    </row>
    <row r="107" spans="1:15" ht="73.5" customHeight="1">
      <c r="A107" s="128"/>
      <c r="B107" s="128" t="s">
        <v>13</v>
      </c>
      <c r="C107" s="128" t="s">
        <v>79</v>
      </c>
      <c r="D107" s="128" t="s">
        <v>14</v>
      </c>
      <c r="E107" s="128" t="s">
        <v>17</v>
      </c>
      <c r="F107" s="128" t="s">
        <v>18</v>
      </c>
      <c r="G107" s="128" t="s">
        <v>84</v>
      </c>
      <c r="H107" s="128" t="s">
        <v>23</v>
      </c>
      <c r="I107" s="151" t="s">
        <v>110</v>
      </c>
      <c r="J107" s="17" t="s">
        <v>112</v>
      </c>
      <c r="K107" s="31">
        <v>300</v>
      </c>
      <c r="L107" s="31">
        <v>616.04999999999995</v>
      </c>
      <c r="M107" s="60">
        <v>616.04999999999995</v>
      </c>
      <c r="N107" s="130" t="s">
        <v>164</v>
      </c>
      <c r="O107" s="141" t="s">
        <v>114</v>
      </c>
    </row>
    <row r="108" spans="1:15" ht="73.5" customHeight="1">
      <c r="A108" s="128"/>
      <c r="B108" s="128" t="s">
        <v>13</v>
      </c>
      <c r="C108" s="128" t="s">
        <v>79</v>
      </c>
      <c r="D108" s="128" t="s">
        <v>14</v>
      </c>
      <c r="E108" s="128" t="s">
        <v>17</v>
      </c>
      <c r="F108" s="128" t="s">
        <v>18</v>
      </c>
      <c r="G108" s="128" t="s">
        <v>84</v>
      </c>
      <c r="H108" s="128" t="s">
        <v>23</v>
      </c>
      <c r="I108" s="151" t="s">
        <v>110</v>
      </c>
      <c r="J108" s="21" t="s">
        <v>232</v>
      </c>
      <c r="K108" s="1">
        <f>K107*1.2</f>
        <v>360</v>
      </c>
      <c r="L108" s="1">
        <v>739.25999999999988</v>
      </c>
      <c r="M108" s="57">
        <v>739.25999999999988</v>
      </c>
      <c r="N108" s="156"/>
      <c r="O108" s="142"/>
    </row>
    <row r="109" spans="1:15" ht="73.5" customHeight="1">
      <c r="A109" s="128"/>
      <c r="B109" s="128" t="s">
        <v>13</v>
      </c>
      <c r="C109" s="128" t="s">
        <v>79</v>
      </c>
      <c r="D109" s="128" t="s">
        <v>14</v>
      </c>
      <c r="E109" s="128" t="s">
        <v>17</v>
      </c>
      <c r="F109" s="128" t="s">
        <v>18</v>
      </c>
      <c r="G109" s="128" t="s">
        <v>84</v>
      </c>
      <c r="H109" s="128" t="s">
        <v>23</v>
      </c>
      <c r="I109" s="151" t="s">
        <v>110</v>
      </c>
      <c r="J109" s="21" t="s">
        <v>233</v>
      </c>
      <c r="K109" s="1">
        <f>K107*1.4</f>
        <v>420</v>
      </c>
      <c r="L109" s="1">
        <v>862.46999999999991</v>
      </c>
      <c r="M109" s="57">
        <v>862.46999999999991</v>
      </c>
      <c r="N109" s="175"/>
      <c r="O109" s="143"/>
    </row>
    <row r="110" spans="1:15" ht="31.5">
      <c r="A110" s="128"/>
      <c r="B110" s="128" t="s">
        <v>13</v>
      </c>
      <c r="C110" s="128" t="s">
        <v>79</v>
      </c>
      <c r="D110" s="128" t="s">
        <v>14</v>
      </c>
      <c r="E110" s="128" t="s">
        <v>17</v>
      </c>
      <c r="F110" s="128" t="s">
        <v>18</v>
      </c>
      <c r="G110" s="128" t="s">
        <v>84</v>
      </c>
      <c r="H110" s="128" t="s">
        <v>23</v>
      </c>
      <c r="I110" s="151" t="s">
        <v>110</v>
      </c>
      <c r="J110" s="17" t="s">
        <v>113</v>
      </c>
      <c r="K110" s="1">
        <v>8000</v>
      </c>
      <c r="L110" s="1">
        <f>K110</f>
        <v>8000</v>
      </c>
      <c r="M110" s="57">
        <f>L110</f>
        <v>8000</v>
      </c>
      <c r="N110" s="130" t="s">
        <v>266</v>
      </c>
      <c r="O110" s="144" t="s">
        <v>115</v>
      </c>
    </row>
    <row r="111" spans="1:15" ht="31.5">
      <c r="A111" s="128"/>
      <c r="B111" s="128" t="s">
        <v>13</v>
      </c>
      <c r="C111" s="128" t="s">
        <v>79</v>
      </c>
      <c r="D111" s="128" t="s">
        <v>14</v>
      </c>
      <c r="E111" s="128" t="s">
        <v>17</v>
      </c>
      <c r="F111" s="128" t="s">
        <v>18</v>
      </c>
      <c r="G111" s="128" t="s">
        <v>84</v>
      </c>
      <c r="H111" s="128" t="s">
        <v>23</v>
      </c>
      <c r="I111" s="151" t="s">
        <v>110</v>
      </c>
      <c r="J111" s="21" t="s">
        <v>232</v>
      </c>
      <c r="K111" s="1">
        <f>K110*1.2</f>
        <v>9600</v>
      </c>
      <c r="L111" s="1">
        <f t="shared" ref="L111:M112" si="1">K111</f>
        <v>9600</v>
      </c>
      <c r="M111" s="57">
        <f t="shared" si="1"/>
        <v>9600</v>
      </c>
      <c r="N111" s="156"/>
      <c r="O111" s="152"/>
    </row>
    <row r="112" spans="1:15" ht="31.5">
      <c r="A112" s="128"/>
      <c r="B112" s="128" t="s">
        <v>13</v>
      </c>
      <c r="C112" s="128" t="s">
        <v>79</v>
      </c>
      <c r="D112" s="128" t="s">
        <v>14</v>
      </c>
      <c r="E112" s="128" t="s">
        <v>17</v>
      </c>
      <c r="F112" s="128" t="s">
        <v>18</v>
      </c>
      <c r="G112" s="128" t="s">
        <v>84</v>
      </c>
      <c r="H112" s="128" t="s">
        <v>23</v>
      </c>
      <c r="I112" s="151" t="s">
        <v>110</v>
      </c>
      <c r="J112" s="21" t="s">
        <v>233</v>
      </c>
      <c r="K112" s="1">
        <f>K110*1.4</f>
        <v>11200</v>
      </c>
      <c r="L112" s="1">
        <f t="shared" si="1"/>
        <v>11200</v>
      </c>
      <c r="M112" s="57">
        <f t="shared" si="1"/>
        <v>11200</v>
      </c>
      <c r="N112" s="175"/>
      <c r="O112" s="145"/>
    </row>
    <row r="113" spans="1:15" ht="134.25" customHeight="1">
      <c r="A113" s="128"/>
      <c r="B113" s="128" t="s">
        <v>13</v>
      </c>
      <c r="C113" s="128" t="s">
        <v>79</v>
      </c>
      <c r="D113" s="128" t="s">
        <v>14</v>
      </c>
      <c r="E113" s="128" t="s">
        <v>17</v>
      </c>
      <c r="F113" s="128" t="s">
        <v>18</v>
      </c>
      <c r="G113" s="128" t="s">
        <v>84</v>
      </c>
      <c r="H113" s="128" t="s">
        <v>23</v>
      </c>
      <c r="I113" s="151" t="s">
        <v>110</v>
      </c>
      <c r="J113" s="4" t="s">
        <v>238</v>
      </c>
      <c r="K113" s="12" t="s">
        <v>274</v>
      </c>
      <c r="L113" s="12" t="s">
        <v>275</v>
      </c>
      <c r="M113" s="62" t="s">
        <v>275</v>
      </c>
      <c r="N113" s="130" t="s">
        <v>267</v>
      </c>
      <c r="O113" s="144" t="s">
        <v>273</v>
      </c>
    </row>
    <row r="114" spans="1:15" ht="132" customHeight="1">
      <c r="A114" s="128"/>
      <c r="B114" s="128" t="s">
        <v>13</v>
      </c>
      <c r="C114" s="128" t="s">
        <v>79</v>
      </c>
      <c r="D114" s="128" t="s">
        <v>14</v>
      </c>
      <c r="E114" s="128" t="s">
        <v>17</v>
      </c>
      <c r="F114" s="128" t="s">
        <v>18</v>
      </c>
      <c r="G114" s="128" t="s">
        <v>84</v>
      </c>
      <c r="H114" s="128" t="s">
        <v>23</v>
      </c>
      <c r="I114" s="151" t="s">
        <v>110</v>
      </c>
      <c r="J114" s="21" t="s">
        <v>232</v>
      </c>
      <c r="K114" s="12" t="s">
        <v>276</v>
      </c>
      <c r="L114" s="12" t="s">
        <v>278</v>
      </c>
      <c r="M114" s="62" t="s">
        <v>278</v>
      </c>
      <c r="N114" s="156"/>
      <c r="O114" s="152"/>
    </row>
    <row r="115" spans="1:15" ht="138" customHeight="1">
      <c r="A115" s="129"/>
      <c r="B115" s="129" t="s">
        <v>13</v>
      </c>
      <c r="C115" s="129" t="s">
        <v>79</v>
      </c>
      <c r="D115" s="129" t="s">
        <v>14</v>
      </c>
      <c r="E115" s="129" t="s">
        <v>17</v>
      </c>
      <c r="F115" s="129" t="s">
        <v>18</v>
      </c>
      <c r="G115" s="129" t="s">
        <v>84</v>
      </c>
      <c r="H115" s="129" t="s">
        <v>23</v>
      </c>
      <c r="I115" s="150" t="s">
        <v>110</v>
      </c>
      <c r="J115" s="21" t="s">
        <v>233</v>
      </c>
      <c r="K115" s="12" t="s">
        <v>277</v>
      </c>
      <c r="L115" s="12" t="s">
        <v>279</v>
      </c>
      <c r="M115" s="62" t="s">
        <v>279</v>
      </c>
      <c r="N115" s="175"/>
      <c r="O115" s="145"/>
    </row>
    <row r="116" spans="1:15" ht="315">
      <c r="A116" s="41">
        <v>22</v>
      </c>
      <c r="B116" s="42">
        <v>10</v>
      </c>
      <c r="C116" s="42" t="s">
        <v>79</v>
      </c>
      <c r="D116" s="42" t="s">
        <v>248</v>
      </c>
      <c r="E116" s="42" t="s">
        <v>17</v>
      </c>
      <c r="F116" s="42" t="s">
        <v>18</v>
      </c>
      <c r="G116" s="42" t="s">
        <v>249</v>
      </c>
      <c r="H116" s="42" t="s">
        <v>23</v>
      </c>
      <c r="I116" s="43" t="s">
        <v>250</v>
      </c>
      <c r="J116" s="43" t="s">
        <v>251</v>
      </c>
      <c r="K116" s="44" t="s">
        <v>270</v>
      </c>
      <c r="L116" s="133" t="s">
        <v>269</v>
      </c>
      <c r="M116" s="134"/>
      <c r="N116" s="18" t="s">
        <v>272</v>
      </c>
      <c r="O116" s="18" t="s">
        <v>271</v>
      </c>
    </row>
    <row r="117" spans="1:15">
      <c r="A117" s="138" t="s">
        <v>140</v>
      </c>
      <c r="B117" s="139"/>
      <c r="C117" s="139"/>
      <c r="D117" s="139"/>
      <c r="E117" s="139"/>
      <c r="F117" s="139"/>
      <c r="G117" s="139"/>
      <c r="H117" s="139"/>
      <c r="I117" s="139"/>
      <c r="J117" s="139"/>
      <c r="K117" s="139"/>
      <c r="L117" s="139"/>
      <c r="M117" s="139"/>
      <c r="N117" s="139"/>
      <c r="O117" s="140"/>
    </row>
    <row r="118" spans="1:15" ht="15.75" customHeight="1">
      <c r="A118" s="69">
        <v>23</v>
      </c>
      <c r="B118" s="69" t="s">
        <v>13</v>
      </c>
      <c r="C118" s="69" t="s">
        <v>79</v>
      </c>
      <c r="D118" s="69" t="s">
        <v>14</v>
      </c>
      <c r="E118" s="69" t="s">
        <v>17</v>
      </c>
      <c r="F118" s="69" t="s">
        <v>18</v>
      </c>
      <c r="G118" s="69" t="s">
        <v>86</v>
      </c>
      <c r="H118" s="69" t="s">
        <v>23</v>
      </c>
      <c r="I118" s="45" t="s">
        <v>85</v>
      </c>
      <c r="J118" s="17" t="s">
        <v>107</v>
      </c>
      <c r="K118" s="46">
        <v>100</v>
      </c>
      <c r="L118" s="47">
        <v>116</v>
      </c>
      <c r="M118" s="63">
        <v>116</v>
      </c>
      <c r="N118" s="130" t="s">
        <v>190</v>
      </c>
      <c r="O118" s="130" t="s">
        <v>87</v>
      </c>
    </row>
    <row r="119" spans="1:15" ht="31.5">
      <c r="A119" s="70"/>
      <c r="B119" s="70"/>
      <c r="C119" s="70"/>
      <c r="D119" s="70"/>
      <c r="E119" s="70"/>
      <c r="F119" s="70"/>
      <c r="G119" s="70"/>
      <c r="H119" s="70"/>
      <c r="I119" s="48"/>
      <c r="J119" s="21" t="s">
        <v>232</v>
      </c>
      <c r="K119" s="46">
        <f>K118*1.2</f>
        <v>120</v>
      </c>
      <c r="L119" s="46">
        <f t="shared" ref="L119:M119" si="2">L118*1.2</f>
        <v>139.19999999999999</v>
      </c>
      <c r="M119" s="64">
        <f t="shared" si="2"/>
        <v>139.19999999999999</v>
      </c>
      <c r="N119" s="131"/>
      <c r="O119" s="131"/>
    </row>
    <row r="120" spans="1:15" ht="31.5">
      <c r="A120" s="70"/>
      <c r="B120" s="70"/>
      <c r="C120" s="70"/>
      <c r="D120" s="70"/>
      <c r="E120" s="70"/>
      <c r="F120" s="70"/>
      <c r="G120" s="70"/>
      <c r="H120" s="70"/>
      <c r="I120" s="48"/>
      <c r="J120" s="21" t="s">
        <v>233</v>
      </c>
      <c r="K120" s="46">
        <f>K118*1.4</f>
        <v>140</v>
      </c>
      <c r="L120" s="46">
        <f t="shared" ref="L120:M120" si="3">L118*1.4</f>
        <v>162.39999999999998</v>
      </c>
      <c r="M120" s="64">
        <f t="shared" si="3"/>
        <v>162.39999999999998</v>
      </c>
      <c r="N120" s="132"/>
      <c r="O120" s="131"/>
    </row>
    <row r="121" spans="1:15" ht="64.5" customHeight="1">
      <c r="A121" s="70"/>
      <c r="B121" s="70"/>
      <c r="C121" s="70"/>
      <c r="D121" s="70"/>
      <c r="E121" s="70"/>
      <c r="F121" s="70"/>
      <c r="G121" s="70"/>
      <c r="H121" s="70"/>
      <c r="I121" s="48"/>
      <c r="J121" s="17" t="s">
        <v>235</v>
      </c>
      <c r="K121" s="46">
        <v>200</v>
      </c>
      <c r="L121" s="47">
        <v>232</v>
      </c>
      <c r="M121" s="63">
        <v>232</v>
      </c>
      <c r="N121" s="130" t="s">
        <v>237</v>
      </c>
      <c r="O121" s="131"/>
    </row>
    <row r="122" spans="1:15" ht="31.5">
      <c r="A122" s="70"/>
      <c r="B122" s="70"/>
      <c r="C122" s="70"/>
      <c r="D122" s="70"/>
      <c r="E122" s="70"/>
      <c r="F122" s="70"/>
      <c r="G122" s="70"/>
      <c r="H122" s="70"/>
      <c r="I122" s="48"/>
      <c r="J122" s="21" t="s">
        <v>232</v>
      </c>
      <c r="K122" s="46">
        <f>K121*1.2</f>
        <v>240</v>
      </c>
      <c r="L122" s="46">
        <f>L121*1.2</f>
        <v>278.39999999999998</v>
      </c>
      <c r="M122" s="64">
        <f>M121*1.2</f>
        <v>278.39999999999998</v>
      </c>
      <c r="N122" s="131"/>
      <c r="O122" s="131"/>
    </row>
    <row r="123" spans="1:15" ht="31.5">
      <c r="A123" s="70"/>
      <c r="B123" s="70"/>
      <c r="C123" s="70"/>
      <c r="D123" s="70"/>
      <c r="E123" s="70"/>
      <c r="F123" s="70"/>
      <c r="G123" s="70"/>
      <c r="H123" s="70"/>
      <c r="I123" s="48"/>
      <c r="J123" s="21" t="s">
        <v>233</v>
      </c>
      <c r="K123" s="46">
        <f>K121*1.4</f>
        <v>280</v>
      </c>
      <c r="L123" s="46">
        <f>L121*1.4</f>
        <v>324.79999999999995</v>
      </c>
      <c r="M123" s="64">
        <f>M121*1.4</f>
        <v>324.79999999999995</v>
      </c>
      <c r="N123" s="132"/>
      <c r="O123" s="131"/>
    </row>
    <row r="124" spans="1:15" ht="94.5">
      <c r="A124" s="70"/>
      <c r="B124" s="70"/>
      <c r="C124" s="70"/>
      <c r="D124" s="70"/>
      <c r="E124" s="70"/>
      <c r="F124" s="70"/>
      <c r="G124" s="70"/>
      <c r="H124" s="70"/>
      <c r="I124" s="48"/>
      <c r="J124" s="49" t="s">
        <v>234</v>
      </c>
      <c r="K124" s="46">
        <v>174</v>
      </c>
      <c r="L124" s="46">
        <v>174</v>
      </c>
      <c r="M124" s="64">
        <v>174</v>
      </c>
      <c r="N124" s="130" t="s">
        <v>237</v>
      </c>
      <c r="O124" s="131"/>
    </row>
    <row r="125" spans="1:15" ht="31.5">
      <c r="A125" s="70"/>
      <c r="B125" s="70"/>
      <c r="C125" s="70"/>
      <c r="D125" s="70"/>
      <c r="E125" s="70"/>
      <c r="F125" s="70"/>
      <c r="G125" s="70"/>
      <c r="H125" s="70"/>
      <c r="I125" s="48"/>
      <c r="J125" s="21" t="s">
        <v>232</v>
      </c>
      <c r="K125" s="46">
        <v>208.8</v>
      </c>
      <c r="L125" s="46">
        <v>208.8</v>
      </c>
      <c r="M125" s="64">
        <v>208.8</v>
      </c>
      <c r="N125" s="131"/>
      <c r="O125" s="131"/>
    </row>
    <row r="126" spans="1:15" ht="31.5">
      <c r="A126" s="70"/>
      <c r="B126" s="70"/>
      <c r="C126" s="70"/>
      <c r="D126" s="70"/>
      <c r="E126" s="70"/>
      <c r="F126" s="70"/>
      <c r="G126" s="70"/>
      <c r="H126" s="70"/>
      <c r="I126" s="48"/>
      <c r="J126" s="21" t="s">
        <v>233</v>
      </c>
      <c r="K126" s="46">
        <v>243.6</v>
      </c>
      <c r="L126" s="46">
        <v>243.6</v>
      </c>
      <c r="M126" s="64">
        <v>243.6</v>
      </c>
      <c r="N126" s="132"/>
      <c r="O126" s="132"/>
    </row>
    <row r="127" spans="1:15" ht="47.25">
      <c r="A127" s="70"/>
      <c r="B127" s="70"/>
      <c r="C127" s="70"/>
      <c r="D127" s="70"/>
      <c r="E127" s="70"/>
      <c r="F127" s="70"/>
      <c r="G127" s="70"/>
      <c r="H127" s="70"/>
      <c r="I127" s="48"/>
      <c r="J127" s="17" t="s">
        <v>108</v>
      </c>
      <c r="K127" s="46">
        <v>250</v>
      </c>
      <c r="L127" s="46">
        <v>292</v>
      </c>
      <c r="M127" s="64">
        <v>292</v>
      </c>
      <c r="N127" s="130" t="s">
        <v>236</v>
      </c>
      <c r="O127" s="130" t="s">
        <v>231</v>
      </c>
    </row>
    <row r="128" spans="1:15" ht="31.5">
      <c r="A128" s="70"/>
      <c r="B128" s="70"/>
      <c r="C128" s="70"/>
      <c r="D128" s="70"/>
      <c r="E128" s="70"/>
      <c r="F128" s="70"/>
      <c r="G128" s="70"/>
      <c r="H128" s="70"/>
      <c r="I128" s="48"/>
      <c r="J128" s="21" t="s">
        <v>232</v>
      </c>
      <c r="K128" s="46">
        <f>K127*1.2</f>
        <v>300</v>
      </c>
      <c r="L128" s="46">
        <f t="shared" ref="L128:M128" si="4">L127*1.2</f>
        <v>350.4</v>
      </c>
      <c r="M128" s="64">
        <f t="shared" si="4"/>
        <v>350.4</v>
      </c>
      <c r="N128" s="131"/>
      <c r="O128" s="131"/>
    </row>
    <row r="129" spans="1:18" ht="31.5">
      <c r="A129" s="70"/>
      <c r="B129" s="70"/>
      <c r="C129" s="70"/>
      <c r="D129" s="70"/>
      <c r="E129" s="70"/>
      <c r="F129" s="70"/>
      <c r="G129" s="70"/>
      <c r="H129" s="70"/>
      <c r="I129" s="48"/>
      <c r="J129" s="21" t="s">
        <v>233</v>
      </c>
      <c r="K129" s="46">
        <f>K127*1.4</f>
        <v>350</v>
      </c>
      <c r="L129" s="46">
        <f t="shared" ref="L129:M129" si="5">L127*1.4</f>
        <v>408.79999999999995</v>
      </c>
      <c r="M129" s="64">
        <f t="shared" si="5"/>
        <v>408.79999999999995</v>
      </c>
      <c r="N129" s="132"/>
      <c r="O129" s="132"/>
    </row>
    <row r="130" spans="1:18" ht="47.25">
      <c r="A130" s="70"/>
      <c r="B130" s="70"/>
      <c r="C130" s="70"/>
      <c r="D130" s="70"/>
      <c r="E130" s="70"/>
      <c r="F130" s="70"/>
      <c r="G130" s="70"/>
      <c r="H130" s="70"/>
      <c r="I130" s="48"/>
      <c r="J130" s="50" t="s">
        <v>109</v>
      </c>
      <c r="K130" s="2">
        <v>100</v>
      </c>
      <c r="L130" s="2">
        <v>116</v>
      </c>
      <c r="M130" s="58">
        <v>116</v>
      </c>
      <c r="N130" s="130" t="s">
        <v>230</v>
      </c>
      <c r="O130" s="130" t="s">
        <v>229</v>
      </c>
    </row>
    <row r="131" spans="1:18" ht="40.5" customHeight="1">
      <c r="A131" s="70"/>
      <c r="B131" s="70"/>
      <c r="C131" s="70"/>
      <c r="D131" s="70"/>
      <c r="E131" s="70"/>
      <c r="F131" s="70"/>
      <c r="G131" s="70"/>
      <c r="H131" s="70"/>
      <c r="I131" s="48"/>
      <c r="J131" s="21" t="s">
        <v>232</v>
      </c>
      <c r="K131" s="2">
        <f>K130*1.2</f>
        <v>120</v>
      </c>
      <c r="L131" s="2">
        <f t="shared" ref="L131:M131" si="6">L130*1.2</f>
        <v>139.19999999999999</v>
      </c>
      <c r="M131" s="58">
        <f t="shared" si="6"/>
        <v>139.19999999999999</v>
      </c>
      <c r="N131" s="131"/>
      <c r="O131" s="131"/>
    </row>
    <row r="132" spans="1:18" ht="40.5" customHeight="1">
      <c r="A132" s="70"/>
      <c r="B132" s="71"/>
      <c r="C132" s="71"/>
      <c r="D132" s="71"/>
      <c r="E132" s="71"/>
      <c r="F132" s="71"/>
      <c r="G132" s="71"/>
      <c r="H132" s="71"/>
      <c r="I132" s="51"/>
      <c r="J132" s="21" t="s">
        <v>233</v>
      </c>
      <c r="K132" s="2">
        <f>K130*1.4</f>
        <v>140</v>
      </c>
      <c r="L132" s="2">
        <f t="shared" ref="L132:M132" si="7">L130*1.4</f>
        <v>162.39999999999998</v>
      </c>
      <c r="M132" s="58">
        <f t="shared" si="7"/>
        <v>162.39999999999998</v>
      </c>
      <c r="N132" s="132"/>
      <c r="O132" s="132"/>
    </row>
    <row r="133" spans="1:18" ht="206.25" customHeight="1">
      <c r="A133" s="71"/>
      <c r="B133" s="67" t="s">
        <v>13</v>
      </c>
      <c r="C133" s="67" t="s">
        <v>79</v>
      </c>
      <c r="D133" s="67" t="s">
        <v>14</v>
      </c>
      <c r="E133" s="67" t="s">
        <v>17</v>
      </c>
      <c r="F133" s="67" t="s">
        <v>18</v>
      </c>
      <c r="G133" s="67" t="s">
        <v>91</v>
      </c>
      <c r="H133" s="67" t="s">
        <v>23</v>
      </c>
      <c r="I133" s="4" t="s">
        <v>88</v>
      </c>
      <c r="J133" s="4" t="s">
        <v>89</v>
      </c>
      <c r="K133" s="52">
        <v>2000</v>
      </c>
      <c r="L133" s="52">
        <v>2000</v>
      </c>
      <c r="M133" s="65">
        <v>2000</v>
      </c>
      <c r="N133" s="5" t="s">
        <v>228</v>
      </c>
      <c r="O133" s="20" t="s">
        <v>227</v>
      </c>
      <c r="R133" s="53"/>
    </row>
    <row r="134" spans="1:18">
      <c r="A134" s="138" t="s">
        <v>212</v>
      </c>
      <c r="B134" s="139"/>
      <c r="C134" s="139"/>
      <c r="D134" s="139"/>
      <c r="E134" s="139"/>
      <c r="F134" s="139"/>
      <c r="G134" s="139"/>
      <c r="H134" s="139"/>
      <c r="I134" s="139"/>
      <c r="J134" s="139"/>
      <c r="K134" s="139"/>
      <c r="L134" s="139"/>
      <c r="M134" s="139"/>
      <c r="N134" s="139"/>
      <c r="O134" s="140"/>
    </row>
    <row r="135" spans="1:18" ht="159" customHeight="1">
      <c r="A135" s="66">
        <v>24</v>
      </c>
      <c r="B135" s="67" t="s">
        <v>13</v>
      </c>
      <c r="C135" s="67" t="s">
        <v>79</v>
      </c>
      <c r="D135" s="67" t="s">
        <v>14</v>
      </c>
      <c r="E135" s="67" t="s">
        <v>17</v>
      </c>
      <c r="F135" s="67" t="s">
        <v>18</v>
      </c>
      <c r="G135" s="67" t="s">
        <v>92</v>
      </c>
      <c r="H135" s="67" t="s">
        <v>23</v>
      </c>
      <c r="I135" s="4" t="s">
        <v>90</v>
      </c>
      <c r="J135" s="4" t="s">
        <v>90</v>
      </c>
      <c r="K135" s="52">
        <v>30000</v>
      </c>
      <c r="L135" s="52">
        <v>30000</v>
      </c>
      <c r="M135" s="65">
        <v>30000</v>
      </c>
      <c r="N135" s="18" t="s">
        <v>213</v>
      </c>
      <c r="O135" s="12" t="s">
        <v>93</v>
      </c>
    </row>
    <row r="136" spans="1:18" ht="15.75" customHeight="1">
      <c r="A136" s="135" t="s">
        <v>268</v>
      </c>
      <c r="B136" s="136"/>
      <c r="C136" s="136"/>
      <c r="D136" s="136"/>
      <c r="E136" s="136"/>
      <c r="F136" s="136"/>
      <c r="G136" s="136"/>
      <c r="H136" s="136"/>
      <c r="I136" s="136"/>
      <c r="J136" s="136"/>
      <c r="K136" s="136"/>
      <c r="L136" s="136"/>
      <c r="M136" s="136"/>
      <c r="N136" s="136"/>
      <c r="O136" s="137"/>
    </row>
    <row r="137" spans="1:18" ht="16.5" customHeight="1">
      <c r="A137" s="112">
        <v>25</v>
      </c>
      <c r="B137" s="115">
        <v>10</v>
      </c>
      <c r="C137" s="115" t="s">
        <v>79</v>
      </c>
      <c r="D137" s="115" t="s">
        <v>248</v>
      </c>
      <c r="E137" s="115" t="s">
        <v>17</v>
      </c>
      <c r="F137" s="115" t="s">
        <v>18</v>
      </c>
      <c r="G137" s="115" t="s">
        <v>252</v>
      </c>
      <c r="H137" s="115" t="s">
        <v>23</v>
      </c>
      <c r="I137" s="124" t="s">
        <v>286</v>
      </c>
      <c r="J137" s="54" t="s">
        <v>292</v>
      </c>
      <c r="K137" s="18"/>
      <c r="L137" s="55"/>
      <c r="M137" s="55"/>
      <c r="N137" s="109" t="s">
        <v>280</v>
      </c>
      <c r="O137" s="109" t="s">
        <v>287</v>
      </c>
    </row>
    <row r="138" spans="1:18" ht="99" customHeight="1">
      <c r="A138" s="113"/>
      <c r="B138" s="116"/>
      <c r="C138" s="116"/>
      <c r="D138" s="116"/>
      <c r="E138" s="116"/>
      <c r="F138" s="116"/>
      <c r="G138" s="116"/>
      <c r="H138" s="116"/>
      <c r="I138" s="125"/>
      <c r="J138" s="54" t="s">
        <v>281</v>
      </c>
      <c r="K138" s="18" t="s">
        <v>290</v>
      </c>
      <c r="L138" s="18" t="s">
        <v>284</v>
      </c>
      <c r="M138" s="26" t="s">
        <v>315</v>
      </c>
      <c r="N138" s="110"/>
      <c r="O138" s="110"/>
    </row>
    <row r="139" spans="1:18" ht="98.25" customHeight="1">
      <c r="A139" s="114"/>
      <c r="B139" s="117"/>
      <c r="C139" s="117"/>
      <c r="D139" s="117"/>
      <c r="E139" s="117"/>
      <c r="F139" s="117"/>
      <c r="G139" s="117"/>
      <c r="H139" s="117"/>
      <c r="I139" s="126"/>
      <c r="J139" s="54" t="s">
        <v>282</v>
      </c>
      <c r="K139" s="18" t="s">
        <v>289</v>
      </c>
      <c r="L139" s="18" t="s">
        <v>283</v>
      </c>
      <c r="M139" s="26" t="s">
        <v>316</v>
      </c>
      <c r="N139" s="111"/>
      <c r="O139" s="111"/>
    </row>
    <row r="140" spans="1:18" ht="21.75" customHeight="1">
      <c r="A140" s="112">
        <v>26</v>
      </c>
      <c r="B140" s="115">
        <v>10</v>
      </c>
      <c r="C140" s="115" t="s">
        <v>79</v>
      </c>
      <c r="D140" s="115" t="s">
        <v>248</v>
      </c>
      <c r="E140" s="115" t="s">
        <v>17</v>
      </c>
      <c r="F140" s="115" t="s">
        <v>18</v>
      </c>
      <c r="G140" s="115" t="s">
        <v>253</v>
      </c>
      <c r="H140" s="115" t="s">
        <v>23</v>
      </c>
      <c r="I140" s="124" t="s">
        <v>285</v>
      </c>
      <c r="J140" s="54" t="s">
        <v>291</v>
      </c>
      <c r="K140" s="18"/>
      <c r="L140" s="55"/>
      <c r="M140" s="55"/>
      <c r="N140" s="109" t="s">
        <v>280</v>
      </c>
      <c r="O140" s="109" t="s">
        <v>288</v>
      </c>
    </row>
    <row r="141" spans="1:18" ht="106.5" customHeight="1">
      <c r="A141" s="113"/>
      <c r="B141" s="116"/>
      <c r="C141" s="116"/>
      <c r="D141" s="116"/>
      <c r="E141" s="116"/>
      <c r="F141" s="116"/>
      <c r="G141" s="116"/>
      <c r="H141" s="116"/>
      <c r="I141" s="125"/>
      <c r="J141" s="54" t="s">
        <v>281</v>
      </c>
      <c r="K141" s="18" t="s">
        <v>290</v>
      </c>
      <c r="L141" s="18" t="s">
        <v>284</v>
      </c>
      <c r="M141" s="26" t="s">
        <v>315</v>
      </c>
      <c r="N141" s="110"/>
      <c r="O141" s="110"/>
    </row>
    <row r="142" spans="1:18" ht="105" customHeight="1">
      <c r="A142" s="114"/>
      <c r="B142" s="117"/>
      <c r="C142" s="117"/>
      <c r="D142" s="117"/>
      <c r="E142" s="117"/>
      <c r="F142" s="117"/>
      <c r="G142" s="117"/>
      <c r="H142" s="117"/>
      <c r="I142" s="126"/>
      <c r="J142" s="54" t="s">
        <v>282</v>
      </c>
      <c r="K142" s="18" t="s">
        <v>289</v>
      </c>
      <c r="L142" s="18" t="s">
        <v>283</v>
      </c>
      <c r="M142" s="26" t="s">
        <v>316</v>
      </c>
      <c r="N142" s="111"/>
      <c r="O142" s="111"/>
    </row>
    <row r="143" spans="1:18">
      <c r="A143" s="56"/>
    </row>
    <row r="144" spans="1:18">
      <c r="A144" s="56"/>
    </row>
    <row r="145" spans="1:1">
      <c r="A145" s="56"/>
    </row>
  </sheetData>
  <mergeCells count="214">
    <mergeCell ref="N40:N41"/>
    <mergeCell ref="N81:N82"/>
    <mergeCell ref="K61:M61"/>
    <mergeCell ref="A84:A88"/>
    <mergeCell ref="B84:B88"/>
    <mergeCell ref="C84:C88"/>
    <mergeCell ref="D84:D88"/>
    <mergeCell ref="E84:E88"/>
    <mergeCell ref="F84:F88"/>
    <mergeCell ref="H43:H45"/>
    <mergeCell ref="I43:I45"/>
    <mergeCell ref="B43:B45"/>
    <mergeCell ref="C43:C45"/>
    <mergeCell ref="D43:D45"/>
    <mergeCell ref="E43:E45"/>
    <mergeCell ref="F43:F45"/>
    <mergeCell ref="A52:O52"/>
    <mergeCell ref="A54:O54"/>
    <mergeCell ref="A60:O60"/>
    <mergeCell ref="F50:F51"/>
    <mergeCell ref="G50:G51"/>
    <mergeCell ref="H50:H51"/>
    <mergeCell ref="I50:I51"/>
    <mergeCell ref="A50:A51"/>
    <mergeCell ref="G98:G103"/>
    <mergeCell ref="H98:H103"/>
    <mergeCell ref="I98:I103"/>
    <mergeCell ref="N104:N106"/>
    <mergeCell ref="N107:N109"/>
    <mergeCell ref="I104:I115"/>
    <mergeCell ref="N113:N115"/>
    <mergeCell ref="N121:N123"/>
    <mergeCell ref="N110:N112"/>
    <mergeCell ref="A2:O2"/>
    <mergeCell ref="B3:B4"/>
    <mergeCell ref="C3:C4"/>
    <mergeCell ref="D3:G3"/>
    <mergeCell ref="H3:H4"/>
    <mergeCell ref="A3:A4"/>
    <mergeCell ref="I3:I4"/>
    <mergeCell ref="J3:J4"/>
    <mergeCell ref="N3:N4"/>
    <mergeCell ref="O3:O4"/>
    <mergeCell ref="K3:M3"/>
    <mergeCell ref="A6:O6"/>
    <mergeCell ref="A7:A30"/>
    <mergeCell ref="I7:I30"/>
    <mergeCell ref="G7:G30"/>
    <mergeCell ref="H7:H30"/>
    <mergeCell ref="A31:O31"/>
    <mergeCell ref="A33:O33"/>
    <mergeCell ref="A37:O37"/>
    <mergeCell ref="B7:B30"/>
    <mergeCell ref="C7:C30"/>
    <mergeCell ref="D7:D30"/>
    <mergeCell ref="E7:E30"/>
    <mergeCell ref="F7:F30"/>
    <mergeCell ref="K21:M21"/>
    <mergeCell ref="K25:M25"/>
    <mergeCell ref="I34:I36"/>
    <mergeCell ref="A34:A36"/>
    <mergeCell ref="B34:B36"/>
    <mergeCell ref="C34:C36"/>
    <mergeCell ref="D34:D36"/>
    <mergeCell ref="E34:E36"/>
    <mergeCell ref="F34:F36"/>
    <mergeCell ref="G34:G36"/>
    <mergeCell ref="H34:H36"/>
    <mergeCell ref="A39:O39"/>
    <mergeCell ref="A46:O46"/>
    <mergeCell ref="A47:A48"/>
    <mergeCell ref="B47:B48"/>
    <mergeCell ref="C47:C48"/>
    <mergeCell ref="D47:D48"/>
    <mergeCell ref="E47:E48"/>
    <mergeCell ref="F47:F48"/>
    <mergeCell ref="G47:G48"/>
    <mergeCell ref="H47:H48"/>
    <mergeCell ref="I47:I48"/>
    <mergeCell ref="A42:O42"/>
    <mergeCell ref="A43:A45"/>
    <mergeCell ref="K40:M40"/>
    <mergeCell ref="K41:M41"/>
    <mergeCell ref="A40:A41"/>
    <mergeCell ref="B40:B41"/>
    <mergeCell ref="C40:C41"/>
    <mergeCell ref="D40:D41"/>
    <mergeCell ref="E40:E41"/>
    <mergeCell ref="F40:F41"/>
    <mergeCell ref="N43:N45"/>
    <mergeCell ref="G43:G45"/>
    <mergeCell ref="O40:O41"/>
    <mergeCell ref="B50:B51"/>
    <mergeCell ref="C50:C51"/>
    <mergeCell ref="D50:D51"/>
    <mergeCell ref="E50:E51"/>
    <mergeCell ref="A55:A59"/>
    <mergeCell ref="B55:B59"/>
    <mergeCell ref="C55:C59"/>
    <mergeCell ref="D55:D59"/>
    <mergeCell ref="E55:E59"/>
    <mergeCell ref="G55:G59"/>
    <mergeCell ref="H55:H59"/>
    <mergeCell ref="I55:I59"/>
    <mergeCell ref="A90:A91"/>
    <mergeCell ref="B90:B91"/>
    <mergeCell ref="B81:B82"/>
    <mergeCell ref="C81:C82"/>
    <mergeCell ref="D81:D82"/>
    <mergeCell ref="E81:E82"/>
    <mergeCell ref="F81:F82"/>
    <mergeCell ref="G81:G82"/>
    <mergeCell ref="A81:A82"/>
    <mergeCell ref="C90:C91"/>
    <mergeCell ref="D90:D91"/>
    <mergeCell ref="E90:E91"/>
    <mergeCell ref="F90:F91"/>
    <mergeCell ref="G90:G91"/>
    <mergeCell ref="G84:G88"/>
    <mergeCell ref="H81:H82"/>
    <mergeCell ref="A76:O76"/>
    <mergeCell ref="G61:G71"/>
    <mergeCell ref="H61:H71"/>
    <mergeCell ref="I61:I71"/>
    <mergeCell ref="B61:B71"/>
    <mergeCell ref="K38:M38"/>
    <mergeCell ref="A97:O97"/>
    <mergeCell ref="N98:N100"/>
    <mergeCell ref="N101:N103"/>
    <mergeCell ref="N93:N96"/>
    <mergeCell ref="A98:A103"/>
    <mergeCell ref="E61:E71"/>
    <mergeCell ref="F61:F71"/>
    <mergeCell ref="A78:O78"/>
    <mergeCell ref="A80:O80"/>
    <mergeCell ref="B98:B103"/>
    <mergeCell ref="C98:C103"/>
    <mergeCell ref="D98:D103"/>
    <mergeCell ref="E98:E103"/>
    <mergeCell ref="A83:O83"/>
    <mergeCell ref="A89:O89"/>
    <mergeCell ref="A92:O92"/>
    <mergeCell ref="D61:D71"/>
    <mergeCell ref="C93:C96"/>
    <mergeCell ref="D93:D96"/>
    <mergeCell ref="E93:E96"/>
    <mergeCell ref="O98:O100"/>
    <mergeCell ref="O101:O103"/>
    <mergeCell ref="F55:F59"/>
    <mergeCell ref="O43:O45"/>
    <mergeCell ref="O72:O73"/>
    <mergeCell ref="K72:K73"/>
    <mergeCell ref="L72:L73"/>
    <mergeCell ref="M72:M73"/>
    <mergeCell ref="N124:N126"/>
    <mergeCell ref="N130:N132"/>
    <mergeCell ref="I81:I82"/>
    <mergeCell ref="H90:H91"/>
    <mergeCell ref="I90:I91"/>
    <mergeCell ref="H93:H96"/>
    <mergeCell ref="I93:I96"/>
    <mergeCell ref="O104:O106"/>
    <mergeCell ref="O107:O109"/>
    <mergeCell ref="O110:O112"/>
    <mergeCell ref="O113:O115"/>
    <mergeCell ref="O130:O132"/>
    <mergeCell ref="O127:O129"/>
    <mergeCell ref="N127:N129"/>
    <mergeCell ref="O118:O126"/>
    <mergeCell ref="K75:M75"/>
    <mergeCell ref="A74:O74"/>
    <mergeCell ref="A117:O117"/>
    <mergeCell ref="N72:N73"/>
    <mergeCell ref="K77:M77"/>
    <mergeCell ref="C61:C71"/>
    <mergeCell ref="I137:I139"/>
    <mergeCell ref="F93:F96"/>
    <mergeCell ref="A93:A96"/>
    <mergeCell ref="G93:G96"/>
    <mergeCell ref="B93:B96"/>
    <mergeCell ref="N137:N139"/>
    <mergeCell ref="N140:N142"/>
    <mergeCell ref="N118:N120"/>
    <mergeCell ref="L116:M116"/>
    <mergeCell ref="H140:H142"/>
    <mergeCell ref="I140:I142"/>
    <mergeCell ref="A136:O136"/>
    <mergeCell ref="A134:O134"/>
    <mergeCell ref="A104:A115"/>
    <mergeCell ref="B104:B115"/>
    <mergeCell ref="C104:C115"/>
    <mergeCell ref="D104:D115"/>
    <mergeCell ref="E104:E115"/>
    <mergeCell ref="F104:F115"/>
    <mergeCell ref="G104:G115"/>
    <mergeCell ref="H104:H115"/>
    <mergeCell ref="F98:F103"/>
    <mergeCell ref="O137:O139"/>
    <mergeCell ref="O140:O142"/>
    <mergeCell ref="A137:A139"/>
    <mergeCell ref="B137:B139"/>
    <mergeCell ref="C137:C139"/>
    <mergeCell ref="D137:D139"/>
    <mergeCell ref="E137:E139"/>
    <mergeCell ref="F137:F139"/>
    <mergeCell ref="G137:G139"/>
    <mergeCell ref="H137:H139"/>
    <mergeCell ref="A140:A142"/>
    <mergeCell ref="B140:B142"/>
    <mergeCell ref="C140:C142"/>
    <mergeCell ref="D140:D142"/>
    <mergeCell ref="E140:E142"/>
    <mergeCell ref="F140:F142"/>
    <mergeCell ref="G140:G142"/>
  </mergeCells>
  <pageMargins left="0.39370078740157483" right="0.39370078740157483" top="0.74803149606299213" bottom="0.31496062992125984" header="0.31496062992125984" footer="0.31496062992125984"/>
  <pageSetup paperSize="9" scale="54" fitToHeight="17" orientation="landscape" horizontalDpi="4294967295" verticalDpi="4294967295" r:id="rId1"/>
  <rowBreaks count="6" manualBreakCount="6">
    <brk id="36" max="16383" man="1"/>
    <brk id="51" max="16383" man="1"/>
    <brk id="59" max="16383" man="1"/>
    <brk id="77" max="16383" man="1"/>
    <brk id="91" max="16383" man="1"/>
    <brk id="133" max="16383" man="1"/>
  </rowBreaks>
</worksheet>
</file>

<file path=xl/worksheets/sheet2.xml><?xml version="1.0" encoding="utf-8"?>
<worksheet xmlns="http://schemas.openxmlformats.org/spreadsheetml/2006/main" xmlns:r="http://schemas.openxmlformats.org/officeDocument/2006/relationships">
  <dimension ref="A1:R144"/>
  <sheetViews>
    <sheetView tabSelected="1" zoomScale="80" zoomScaleNormal="80" zoomScaleSheetLayoutView="85" workbookViewId="0">
      <pane ySplit="6" topLeftCell="A7" activePane="bottomLeft" state="frozen"/>
      <selection pane="bottomLeft" activeCell="I2" sqref="I2"/>
    </sheetView>
  </sheetViews>
  <sheetFormatPr defaultColWidth="9.140625" defaultRowHeight="15.75"/>
  <cols>
    <col min="1" max="1" width="5.140625" style="3" customWidth="1"/>
    <col min="2" max="2" width="4.140625" style="3" customWidth="1"/>
    <col min="3" max="4" width="4.85546875" style="3" customWidth="1"/>
    <col min="5" max="5" width="5.42578125" style="3" customWidth="1"/>
    <col min="6" max="6" width="5.85546875" style="3" customWidth="1"/>
    <col min="7" max="7" width="8.42578125" style="3" customWidth="1"/>
    <col min="8" max="8" width="5.85546875" style="3" customWidth="1"/>
    <col min="9" max="9" width="41.85546875" style="3" customWidth="1"/>
    <col min="10" max="10" width="41.5703125" style="3" customWidth="1"/>
    <col min="11" max="11" width="20.28515625" style="3" customWidth="1"/>
    <col min="12" max="12" width="19.28515625" style="3" customWidth="1"/>
    <col min="13" max="13" width="19.5703125" style="3" customWidth="1"/>
    <col min="14" max="14" width="25" style="3" customWidth="1"/>
    <col min="15" max="15" width="45" style="3" customWidth="1"/>
    <col min="16" max="17" width="9.140625" style="3"/>
    <col min="18" max="18" width="31.42578125" style="3" customWidth="1"/>
    <col min="19" max="16384" width="9.140625" style="3"/>
  </cols>
  <sheetData>
    <row r="1" spans="1:15">
      <c r="O1" s="3" t="s">
        <v>388</v>
      </c>
    </row>
    <row r="2" spans="1:15">
      <c r="O2" s="3" t="s">
        <v>344</v>
      </c>
    </row>
    <row r="4" spans="1:15" ht="26.25" customHeight="1">
      <c r="A4" s="169" t="s">
        <v>387</v>
      </c>
      <c r="B4" s="169"/>
      <c r="C4" s="169"/>
      <c r="D4" s="169"/>
      <c r="E4" s="169"/>
      <c r="F4" s="169"/>
      <c r="G4" s="169"/>
      <c r="H4" s="169"/>
      <c r="I4" s="169"/>
      <c r="J4" s="169"/>
      <c r="K4" s="169"/>
      <c r="L4" s="169"/>
      <c r="M4" s="169"/>
      <c r="N4" s="169"/>
      <c r="O4" s="169"/>
    </row>
    <row r="5" spans="1:15" ht="15.75" customHeight="1">
      <c r="A5" s="170" t="s">
        <v>0</v>
      </c>
      <c r="B5" s="170" t="s">
        <v>1</v>
      </c>
      <c r="C5" s="170" t="s">
        <v>2</v>
      </c>
      <c r="D5" s="170" t="s">
        <v>3</v>
      </c>
      <c r="E5" s="170"/>
      <c r="F5" s="170"/>
      <c r="G5" s="170"/>
      <c r="H5" s="170" t="s">
        <v>8</v>
      </c>
      <c r="I5" s="171" t="s">
        <v>9</v>
      </c>
      <c r="J5" s="171" t="s">
        <v>10</v>
      </c>
      <c r="K5" s="172" t="s">
        <v>144</v>
      </c>
      <c r="L5" s="173"/>
      <c r="M5" s="174"/>
      <c r="N5" s="171" t="s">
        <v>11</v>
      </c>
      <c r="O5" s="171" t="s">
        <v>12</v>
      </c>
    </row>
    <row r="6" spans="1:15" ht="48" customHeight="1">
      <c r="A6" s="170"/>
      <c r="B6" s="170"/>
      <c r="C6" s="170"/>
      <c r="D6" s="81" t="s">
        <v>4</v>
      </c>
      <c r="E6" s="81" t="s">
        <v>5</v>
      </c>
      <c r="F6" s="81" t="s">
        <v>6</v>
      </c>
      <c r="G6" s="81" t="s">
        <v>7</v>
      </c>
      <c r="H6" s="170"/>
      <c r="I6" s="171"/>
      <c r="J6" s="171"/>
      <c r="K6" s="9" t="s">
        <v>143</v>
      </c>
      <c r="L6" s="9" t="s">
        <v>345</v>
      </c>
      <c r="M6" s="9" t="s">
        <v>346</v>
      </c>
      <c r="N6" s="171"/>
      <c r="O6" s="171"/>
    </row>
    <row r="7" spans="1:15">
      <c r="A7" s="10">
        <v>1</v>
      </c>
      <c r="B7" s="10">
        <v>2</v>
      </c>
      <c r="C7" s="10">
        <v>3</v>
      </c>
      <c r="D7" s="10">
        <v>4</v>
      </c>
      <c r="E7" s="10">
        <v>5</v>
      </c>
      <c r="F7" s="10">
        <v>6</v>
      </c>
      <c r="G7" s="10">
        <v>7</v>
      </c>
      <c r="H7" s="10">
        <v>8</v>
      </c>
      <c r="I7" s="10">
        <v>9</v>
      </c>
      <c r="J7" s="10">
        <v>10</v>
      </c>
      <c r="K7" s="10">
        <v>11</v>
      </c>
      <c r="L7" s="10">
        <v>12</v>
      </c>
      <c r="M7" s="10">
        <v>13</v>
      </c>
      <c r="N7" s="10">
        <v>14</v>
      </c>
      <c r="O7" s="10">
        <v>15</v>
      </c>
    </row>
    <row r="8" spans="1:15" ht="56.25" customHeight="1">
      <c r="A8" s="138" t="s">
        <v>118</v>
      </c>
      <c r="B8" s="139"/>
      <c r="C8" s="139"/>
      <c r="D8" s="139"/>
      <c r="E8" s="139"/>
      <c r="F8" s="139"/>
      <c r="G8" s="139"/>
      <c r="H8" s="139"/>
      <c r="I8" s="139"/>
      <c r="J8" s="139"/>
      <c r="K8" s="139"/>
      <c r="L8" s="139"/>
      <c r="M8" s="139"/>
      <c r="N8" s="139"/>
      <c r="O8" s="140"/>
    </row>
    <row r="9" spans="1:15" ht="110.25">
      <c r="A9" s="127">
        <v>1</v>
      </c>
      <c r="B9" s="159" t="s">
        <v>13</v>
      </c>
      <c r="C9" s="159" t="s">
        <v>14</v>
      </c>
      <c r="D9" s="159" t="s">
        <v>14</v>
      </c>
      <c r="E9" s="159" t="s">
        <v>17</v>
      </c>
      <c r="F9" s="159" t="s">
        <v>18</v>
      </c>
      <c r="G9" s="159" t="s">
        <v>95</v>
      </c>
      <c r="H9" s="159" t="s">
        <v>23</v>
      </c>
      <c r="I9" s="144" t="s">
        <v>94</v>
      </c>
      <c r="J9" s="76" t="s">
        <v>202</v>
      </c>
      <c r="K9" s="1">
        <v>200</v>
      </c>
      <c r="L9" s="84">
        <v>628.04</v>
      </c>
      <c r="M9" s="84">
        <v>628.04</v>
      </c>
      <c r="N9" s="79" t="s">
        <v>293</v>
      </c>
      <c r="O9" s="12" t="s">
        <v>116</v>
      </c>
    </row>
    <row r="10" spans="1:15" ht="70.5" customHeight="1">
      <c r="A10" s="128"/>
      <c r="B10" s="165"/>
      <c r="C10" s="165" t="s">
        <v>14</v>
      </c>
      <c r="D10" s="165" t="s">
        <v>14</v>
      </c>
      <c r="E10" s="165" t="s">
        <v>17</v>
      </c>
      <c r="F10" s="165" t="s">
        <v>18</v>
      </c>
      <c r="G10" s="165" t="s">
        <v>95</v>
      </c>
      <c r="H10" s="165" t="s">
        <v>23</v>
      </c>
      <c r="I10" s="152"/>
      <c r="J10" s="4" t="s">
        <v>203</v>
      </c>
      <c r="K10" s="1">
        <v>300</v>
      </c>
      <c r="L10" s="84">
        <v>942.12</v>
      </c>
      <c r="M10" s="84">
        <v>942.12</v>
      </c>
      <c r="N10" s="79" t="s">
        <v>347</v>
      </c>
      <c r="O10" s="12" t="s">
        <v>116</v>
      </c>
    </row>
    <row r="11" spans="1:15" ht="47.25">
      <c r="A11" s="128"/>
      <c r="B11" s="165"/>
      <c r="C11" s="165" t="s">
        <v>14</v>
      </c>
      <c r="D11" s="165" t="s">
        <v>14</v>
      </c>
      <c r="E11" s="165" t="s">
        <v>17</v>
      </c>
      <c r="F11" s="165" t="s">
        <v>18</v>
      </c>
      <c r="G11" s="165" t="s">
        <v>95</v>
      </c>
      <c r="H11" s="165" t="s">
        <v>23</v>
      </c>
      <c r="I11" s="152"/>
      <c r="J11" s="4" t="s">
        <v>204</v>
      </c>
      <c r="K11" s="1">
        <v>250</v>
      </c>
      <c r="L11" s="84">
        <v>984.95</v>
      </c>
      <c r="M11" s="84">
        <v>984.95</v>
      </c>
      <c r="N11" s="79" t="s">
        <v>295</v>
      </c>
      <c r="O11" s="12" t="s">
        <v>116</v>
      </c>
    </row>
    <row r="12" spans="1:15" ht="63">
      <c r="A12" s="128"/>
      <c r="B12" s="165"/>
      <c r="C12" s="165" t="s">
        <v>14</v>
      </c>
      <c r="D12" s="165" t="s">
        <v>14</v>
      </c>
      <c r="E12" s="165" t="s">
        <v>17</v>
      </c>
      <c r="F12" s="165" t="s">
        <v>18</v>
      </c>
      <c r="G12" s="165" t="s">
        <v>95</v>
      </c>
      <c r="H12" s="165" t="s">
        <v>23</v>
      </c>
      <c r="I12" s="152"/>
      <c r="J12" s="4" t="s">
        <v>205</v>
      </c>
      <c r="K12" s="13">
        <v>92.66</v>
      </c>
      <c r="L12" s="84">
        <v>238.3</v>
      </c>
      <c r="M12" s="84">
        <v>238.3</v>
      </c>
      <c r="N12" s="79" t="s">
        <v>348</v>
      </c>
      <c r="O12" s="12" t="s">
        <v>116</v>
      </c>
    </row>
    <row r="13" spans="1:15" ht="63">
      <c r="A13" s="128"/>
      <c r="B13" s="165"/>
      <c r="C13" s="165" t="s">
        <v>14</v>
      </c>
      <c r="D13" s="165" t="s">
        <v>14</v>
      </c>
      <c r="E13" s="165" t="s">
        <v>17</v>
      </c>
      <c r="F13" s="165" t="s">
        <v>18</v>
      </c>
      <c r="G13" s="165" t="s">
        <v>95</v>
      </c>
      <c r="H13" s="165" t="s">
        <v>23</v>
      </c>
      <c r="I13" s="152"/>
      <c r="J13" s="4" t="s">
        <v>128</v>
      </c>
      <c r="K13" s="1">
        <v>300</v>
      </c>
      <c r="L13" s="84">
        <v>942.12</v>
      </c>
      <c r="M13" s="84">
        <v>942.12</v>
      </c>
      <c r="N13" s="79" t="s">
        <v>349</v>
      </c>
      <c r="O13" s="12" t="s">
        <v>116</v>
      </c>
    </row>
    <row r="14" spans="1:15" ht="31.5">
      <c r="A14" s="128"/>
      <c r="B14" s="165"/>
      <c r="C14" s="165" t="s">
        <v>14</v>
      </c>
      <c r="D14" s="165" t="s">
        <v>14</v>
      </c>
      <c r="E14" s="165" t="s">
        <v>17</v>
      </c>
      <c r="F14" s="165" t="s">
        <v>18</v>
      </c>
      <c r="G14" s="165" t="s">
        <v>95</v>
      </c>
      <c r="H14" s="165" t="s">
        <v>23</v>
      </c>
      <c r="I14" s="152"/>
      <c r="J14" s="4" t="s">
        <v>129</v>
      </c>
      <c r="K14" s="1">
        <v>200</v>
      </c>
      <c r="L14" s="84">
        <v>628.04</v>
      </c>
      <c r="M14" s="84">
        <v>628.04</v>
      </c>
      <c r="N14" s="79" t="s">
        <v>350</v>
      </c>
      <c r="O14" s="12" t="s">
        <v>116</v>
      </c>
    </row>
    <row r="15" spans="1:15" ht="35.25" customHeight="1">
      <c r="A15" s="128"/>
      <c r="B15" s="165"/>
      <c r="C15" s="165" t="s">
        <v>14</v>
      </c>
      <c r="D15" s="165" t="s">
        <v>14</v>
      </c>
      <c r="E15" s="165" t="s">
        <v>17</v>
      </c>
      <c r="F15" s="165" t="s">
        <v>18</v>
      </c>
      <c r="G15" s="165" t="s">
        <v>95</v>
      </c>
      <c r="H15" s="165" t="s">
        <v>23</v>
      </c>
      <c r="I15" s="152"/>
      <c r="J15" s="4" t="s">
        <v>130</v>
      </c>
      <c r="K15" s="1">
        <v>100</v>
      </c>
      <c r="L15" s="84">
        <v>314.02999999999997</v>
      </c>
      <c r="M15" s="84">
        <v>314.02999999999997</v>
      </c>
      <c r="N15" s="79" t="s">
        <v>350</v>
      </c>
      <c r="O15" s="12" t="s">
        <v>116</v>
      </c>
    </row>
    <row r="16" spans="1:15" ht="63">
      <c r="A16" s="128"/>
      <c r="B16" s="165"/>
      <c r="C16" s="165" t="s">
        <v>14</v>
      </c>
      <c r="D16" s="165" t="s">
        <v>14</v>
      </c>
      <c r="E16" s="165" t="s">
        <v>17</v>
      </c>
      <c r="F16" s="165" t="s">
        <v>18</v>
      </c>
      <c r="G16" s="165" t="s">
        <v>95</v>
      </c>
      <c r="H16" s="165" t="s">
        <v>23</v>
      </c>
      <c r="I16" s="152"/>
      <c r="J16" s="4" t="s">
        <v>131</v>
      </c>
      <c r="K16" s="1">
        <v>500</v>
      </c>
      <c r="L16" s="84">
        <v>1570.19</v>
      </c>
      <c r="M16" s="84">
        <v>1570.19</v>
      </c>
      <c r="N16" s="79" t="s">
        <v>351</v>
      </c>
      <c r="O16" s="12" t="s">
        <v>116</v>
      </c>
    </row>
    <row r="17" spans="1:15" ht="63">
      <c r="A17" s="128"/>
      <c r="B17" s="165"/>
      <c r="C17" s="165" t="s">
        <v>14</v>
      </c>
      <c r="D17" s="165" t="s">
        <v>14</v>
      </c>
      <c r="E17" s="165" t="s">
        <v>17</v>
      </c>
      <c r="F17" s="165" t="s">
        <v>18</v>
      </c>
      <c r="G17" s="165" t="s">
        <v>95</v>
      </c>
      <c r="H17" s="165" t="s">
        <v>23</v>
      </c>
      <c r="I17" s="152"/>
      <c r="J17" s="4" t="s">
        <v>132</v>
      </c>
      <c r="K17" s="1">
        <v>400</v>
      </c>
      <c r="L17" s="84">
        <v>1310.17</v>
      </c>
      <c r="M17" s="84">
        <v>1310.17</v>
      </c>
      <c r="N17" s="79" t="s">
        <v>300</v>
      </c>
      <c r="O17" s="12" t="s">
        <v>116</v>
      </c>
    </row>
    <row r="18" spans="1:15" ht="31.5">
      <c r="A18" s="128"/>
      <c r="B18" s="165"/>
      <c r="C18" s="165" t="s">
        <v>14</v>
      </c>
      <c r="D18" s="165" t="s">
        <v>14</v>
      </c>
      <c r="E18" s="165" t="s">
        <v>17</v>
      </c>
      <c r="F18" s="165" t="s">
        <v>18</v>
      </c>
      <c r="G18" s="165" t="s">
        <v>95</v>
      </c>
      <c r="H18" s="165" t="s">
        <v>23</v>
      </c>
      <c r="I18" s="152"/>
      <c r="J18" s="4" t="s">
        <v>133</v>
      </c>
      <c r="K18" s="1">
        <v>10000</v>
      </c>
      <c r="L18" s="84">
        <v>31403.73</v>
      </c>
      <c r="M18" s="84">
        <v>31403.73</v>
      </c>
      <c r="N18" s="79" t="s">
        <v>301</v>
      </c>
      <c r="O18" s="12" t="s">
        <v>116</v>
      </c>
    </row>
    <row r="19" spans="1:15" ht="31.5">
      <c r="A19" s="128"/>
      <c r="B19" s="165"/>
      <c r="C19" s="165" t="s">
        <v>14</v>
      </c>
      <c r="D19" s="165" t="s">
        <v>14</v>
      </c>
      <c r="E19" s="165" t="s">
        <v>17</v>
      </c>
      <c r="F19" s="165" t="s">
        <v>18</v>
      </c>
      <c r="G19" s="165" t="s">
        <v>95</v>
      </c>
      <c r="H19" s="165" t="s">
        <v>23</v>
      </c>
      <c r="I19" s="152"/>
      <c r="J19" s="4" t="s">
        <v>134</v>
      </c>
      <c r="K19" s="1">
        <v>7000</v>
      </c>
      <c r="L19" s="84">
        <v>21982.639999999999</v>
      </c>
      <c r="M19" s="84">
        <v>21982.639999999999</v>
      </c>
      <c r="N19" s="79" t="s">
        <v>301</v>
      </c>
      <c r="O19" s="12" t="s">
        <v>116</v>
      </c>
    </row>
    <row r="20" spans="1:15" ht="31.5">
      <c r="A20" s="128"/>
      <c r="B20" s="165"/>
      <c r="C20" s="165" t="s">
        <v>14</v>
      </c>
      <c r="D20" s="165" t="s">
        <v>14</v>
      </c>
      <c r="E20" s="165" t="s">
        <v>17</v>
      </c>
      <c r="F20" s="165" t="s">
        <v>18</v>
      </c>
      <c r="G20" s="165" t="s">
        <v>95</v>
      </c>
      <c r="H20" s="165" t="s">
        <v>23</v>
      </c>
      <c r="I20" s="152"/>
      <c r="J20" s="4" t="s">
        <v>302</v>
      </c>
      <c r="K20" s="1">
        <v>5000</v>
      </c>
      <c r="L20" s="84">
        <v>15701.19</v>
      </c>
      <c r="M20" s="84">
        <v>15701.19</v>
      </c>
      <c r="N20" s="79" t="s">
        <v>301</v>
      </c>
      <c r="O20" s="12" t="s">
        <v>116</v>
      </c>
    </row>
    <row r="21" spans="1:15" ht="49.5" customHeight="1">
      <c r="A21" s="128"/>
      <c r="B21" s="165"/>
      <c r="C21" s="165" t="s">
        <v>14</v>
      </c>
      <c r="D21" s="165" t="s">
        <v>14</v>
      </c>
      <c r="E21" s="165" t="s">
        <v>17</v>
      </c>
      <c r="F21" s="165" t="s">
        <v>18</v>
      </c>
      <c r="G21" s="165" t="s">
        <v>95</v>
      </c>
      <c r="H21" s="165" t="s">
        <v>23</v>
      </c>
      <c r="I21" s="152"/>
      <c r="J21" s="4" t="s">
        <v>135</v>
      </c>
      <c r="K21" s="1">
        <v>10000</v>
      </c>
      <c r="L21" s="84">
        <v>31403.73</v>
      </c>
      <c r="M21" s="84">
        <v>31403.73</v>
      </c>
      <c r="N21" s="79" t="s">
        <v>301</v>
      </c>
      <c r="O21" s="12" t="s">
        <v>116</v>
      </c>
    </row>
    <row r="22" spans="1:15" ht="31.5">
      <c r="A22" s="128"/>
      <c r="B22" s="165"/>
      <c r="C22" s="165" t="s">
        <v>14</v>
      </c>
      <c r="D22" s="165" t="s">
        <v>14</v>
      </c>
      <c r="E22" s="165" t="s">
        <v>17</v>
      </c>
      <c r="F22" s="165" t="s">
        <v>18</v>
      </c>
      <c r="G22" s="165" t="s">
        <v>95</v>
      </c>
      <c r="H22" s="165" t="s">
        <v>23</v>
      </c>
      <c r="I22" s="152"/>
      <c r="J22" s="4" t="s">
        <v>136</v>
      </c>
      <c r="K22" s="1">
        <v>5000</v>
      </c>
      <c r="L22" s="84">
        <v>15701.9</v>
      </c>
      <c r="M22" s="84">
        <v>15701.9</v>
      </c>
      <c r="N22" s="79" t="s">
        <v>301</v>
      </c>
      <c r="O22" s="12" t="s">
        <v>116</v>
      </c>
    </row>
    <row r="23" spans="1:15" ht="165" customHeight="1">
      <c r="A23" s="128"/>
      <c r="B23" s="165"/>
      <c r="C23" s="165" t="s">
        <v>14</v>
      </c>
      <c r="D23" s="165" t="s">
        <v>14</v>
      </c>
      <c r="E23" s="165" t="s">
        <v>17</v>
      </c>
      <c r="F23" s="165" t="s">
        <v>18</v>
      </c>
      <c r="G23" s="165" t="s">
        <v>95</v>
      </c>
      <c r="H23" s="165" t="s">
        <v>23</v>
      </c>
      <c r="I23" s="152"/>
      <c r="J23" s="4" t="s">
        <v>254</v>
      </c>
      <c r="K23" s="153" t="s">
        <v>303</v>
      </c>
      <c r="L23" s="154"/>
      <c r="M23" s="155"/>
      <c r="N23" s="79" t="s">
        <v>304</v>
      </c>
      <c r="O23" s="12" t="s">
        <v>116</v>
      </c>
    </row>
    <row r="24" spans="1:15" ht="63">
      <c r="A24" s="128"/>
      <c r="B24" s="165"/>
      <c r="C24" s="165"/>
      <c r="D24" s="165"/>
      <c r="E24" s="165"/>
      <c r="F24" s="165"/>
      <c r="G24" s="165"/>
      <c r="H24" s="165"/>
      <c r="I24" s="152"/>
      <c r="J24" s="4" t="s">
        <v>255</v>
      </c>
      <c r="K24" s="14">
        <v>3000</v>
      </c>
      <c r="L24" s="14">
        <v>3000</v>
      </c>
      <c r="M24" s="14">
        <v>3000</v>
      </c>
      <c r="N24" s="79" t="s">
        <v>305</v>
      </c>
      <c r="O24" s="12" t="s">
        <v>116</v>
      </c>
    </row>
    <row r="25" spans="1:15" ht="63">
      <c r="A25" s="128"/>
      <c r="B25" s="165"/>
      <c r="C25" s="165"/>
      <c r="D25" s="165"/>
      <c r="E25" s="165"/>
      <c r="F25" s="165"/>
      <c r="G25" s="165"/>
      <c r="H25" s="165"/>
      <c r="I25" s="152"/>
      <c r="J25" s="4" t="s">
        <v>256</v>
      </c>
      <c r="K25" s="14">
        <v>6000</v>
      </c>
      <c r="L25" s="14">
        <v>6000</v>
      </c>
      <c r="M25" s="14">
        <v>6000</v>
      </c>
      <c r="N25" s="79" t="s">
        <v>305</v>
      </c>
      <c r="O25" s="12" t="s">
        <v>116</v>
      </c>
    </row>
    <row r="26" spans="1:15" ht="31.5">
      <c r="A26" s="128"/>
      <c r="B26" s="165"/>
      <c r="C26" s="165" t="s">
        <v>14</v>
      </c>
      <c r="D26" s="165" t="s">
        <v>14</v>
      </c>
      <c r="E26" s="165" t="s">
        <v>17</v>
      </c>
      <c r="F26" s="165" t="s">
        <v>18</v>
      </c>
      <c r="G26" s="165" t="s">
        <v>95</v>
      </c>
      <c r="H26" s="165" t="s">
        <v>23</v>
      </c>
      <c r="I26" s="152"/>
      <c r="J26" s="4" t="s">
        <v>138</v>
      </c>
      <c r="K26" s="2">
        <v>100</v>
      </c>
      <c r="L26" s="6">
        <v>314.04000000000002</v>
      </c>
      <c r="M26" s="6">
        <v>314.04000000000002</v>
      </c>
      <c r="N26" s="79" t="s">
        <v>306</v>
      </c>
      <c r="O26" s="12" t="s">
        <v>116</v>
      </c>
    </row>
    <row r="27" spans="1:15" ht="115.5" customHeight="1">
      <c r="A27" s="128"/>
      <c r="B27" s="165"/>
      <c r="C27" s="165" t="s">
        <v>14</v>
      </c>
      <c r="D27" s="165" t="s">
        <v>14</v>
      </c>
      <c r="E27" s="165" t="s">
        <v>17</v>
      </c>
      <c r="F27" s="165" t="s">
        <v>18</v>
      </c>
      <c r="G27" s="165" t="s">
        <v>95</v>
      </c>
      <c r="H27" s="165" t="s">
        <v>23</v>
      </c>
      <c r="I27" s="152"/>
      <c r="J27" s="4" t="s">
        <v>117</v>
      </c>
      <c r="K27" s="153" t="s">
        <v>307</v>
      </c>
      <c r="L27" s="154"/>
      <c r="M27" s="155"/>
      <c r="N27" s="79" t="s">
        <v>308</v>
      </c>
      <c r="O27" s="12" t="s">
        <v>116</v>
      </c>
    </row>
    <row r="28" spans="1:15" ht="63">
      <c r="A28" s="128"/>
      <c r="B28" s="165"/>
      <c r="C28" s="165" t="s">
        <v>14</v>
      </c>
      <c r="D28" s="165" t="s">
        <v>14</v>
      </c>
      <c r="E28" s="165" t="s">
        <v>17</v>
      </c>
      <c r="F28" s="165" t="s">
        <v>18</v>
      </c>
      <c r="G28" s="165" t="s">
        <v>95</v>
      </c>
      <c r="H28" s="165" t="s">
        <v>23</v>
      </c>
      <c r="I28" s="152"/>
      <c r="J28" s="4" t="s">
        <v>257</v>
      </c>
      <c r="K28" s="1">
        <v>5000</v>
      </c>
      <c r="L28" s="84">
        <v>19698.71</v>
      </c>
      <c r="M28" s="84">
        <v>19698.71</v>
      </c>
      <c r="N28" s="79" t="s">
        <v>309</v>
      </c>
      <c r="O28" s="12" t="s">
        <v>116</v>
      </c>
    </row>
    <row r="29" spans="1:15" ht="63">
      <c r="A29" s="128"/>
      <c r="B29" s="165"/>
      <c r="C29" s="165"/>
      <c r="D29" s="165"/>
      <c r="E29" s="165"/>
      <c r="F29" s="165"/>
      <c r="G29" s="165"/>
      <c r="H29" s="165"/>
      <c r="I29" s="152"/>
      <c r="J29" s="4" t="s">
        <v>258</v>
      </c>
      <c r="K29" s="1">
        <v>2500</v>
      </c>
      <c r="L29" s="84">
        <v>9849.36</v>
      </c>
      <c r="M29" s="84">
        <v>9849.36</v>
      </c>
      <c r="N29" s="79" t="s">
        <v>309</v>
      </c>
      <c r="O29" s="12" t="s">
        <v>116</v>
      </c>
    </row>
    <row r="30" spans="1:15" ht="63">
      <c r="A30" s="128"/>
      <c r="B30" s="165"/>
      <c r="C30" s="165"/>
      <c r="D30" s="165"/>
      <c r="E30" s="165"/>
      <c r="F30" s="165"/>
      <c r="G30" s="165"/>
      <c r="H30" s="165"/>
      <c r="I30" s="152"/>
      <c r="J30" s="4" t="s">
        <v>259</v>
      </c>
      <c r="K30" s="1">
        <v>1000</v>
      </c>
      <c r="L30" s="84">
        <v>3939.72</v>
      </c>
      <c r="M30" s="84">
        <v>3939.72</v>
      </c>
      <c r="N30" s="79" t="s">
        <v>309</v>
      </c>
      <c r="O30" s="12" t="s">
        <v>116</v>
      </c>
    </row>
    <row r="31" spans="1:15" ht="47.25">
      <c r="A31" s="128"/>
      <c r="B31" s="165"/>
      <c r="C31" s="165" t="s">
        <v>14</v>
      </c>
      <c r="D31" s="165" t="s">
        <v>14</v>
      </c>
      <c r="E31" s="165" t="s">
        <v>17</v>
      </c>
      <c r="F31" s="165" t="s">
        <v>18</v>
      </c>
      <c r="G31" s="165" t="s">
        <v>95</v>
      </c>
      <c r="H31" s="165" t="s">
        <v>23</v>
      </c>
      <c r="I31" s="152"/>
      <c r="J31" s="4" t="s">
        <v>310</v>
      </c>
      <c r="K31" s="6">
        <v>90</v>
      </c>
      <c r="L31" s="84">
        <v>231.48</v>
      </c>
      <c r="M31" s="84">
        <v>231.48</v>
      </c>
      <c r="N31" s="7" t="s">
        <v>311</v>
      </c>
      <c r="O31" s="12" t="s">
        <v>116</v>
      </c>
    </row>
    <row r="32" spans="1:15" ht="31.5">
      <c r="A32" s="129"/>
      <c r="B32" s="160"/>
      <c r="C32" s="160" t="s">
        <v>14</v>
      </c>
      <c r="D32" s="160" t="s">
        <v>14</v>
      </c>
      <c r="E32" s="160" t="s">
        <v>17</v>
      </c>
      <c r="F32" s="160" t="s">
        <v>18</v>
      </c>
      <c r="G32" s="160" t="s">
        <v>95</v>
      </c>
      <c r="H32" s="160" t="s">
        <v>23</v>
      </c>
      <c r="I32" s="145"/>
      <c r="J32" s="4" t="s">
        <v>137</v>
      </c>
      <c r="K32" s="1">
        <v>8000</v>
      </c>
      <c r="L32" s="84">
        <v>11948.75</v>
      </c>
      <c r="M32" s="84">
        <v>11948.75</v>
      </c>
      <c r="N32" s="79" t="s">
        <v>312</v>
      </c>
      <c r="O32" s="12" t="s">
        <v>116</v>
      </c>
    </row>
    <row r="33" spans="1:15">
      <c r="A33" s="166" t="s">
        <v>123</v>
      </c>
      <c r="B33" s="167"/>
      <c r="C33" s="167"/>
      <c r="D33" s="167"/>
      <c r="E33" s="167"/>
      <c r="F33" s="167"/>
      <c r="G33" s="167"/>
      <c r="H33" s="167"/>
      <c r="I33" s="167"/>
      <c r="J33" s="167"/>
      <c r="K33" s="167"/>
      <c r="L33" s="167"/>
      <c r="M33" s="167"/>
      <c r="N33" s="167"/>
      <c r="O33" s="168"/>
    </row>
    <row r="34" spans="1:15" ht="94.5">
      <c r="A34" s="80">
        <v>2</v>
      </c>
      <c r="B34" s="16" t="s">
        <v>13</v>
      </c>
      <c r="C34" s="16" t="s">
        <v>14</v>
      </c>
      <c r="D34" s="16" t="s">
        <v>14</v>
      </c>
      <c r="E34" s="16" t="s">
        <v>17</v>
      </c>
      <c r="F34" s="16" t="s">
        <v>18</v>
      </c>
      <c r="G34" s="16" t="s">
        <v>97</v>
      </c>
      <c r="H34" s="16" t="s">
        <v>23</v>
      </c>
      <c r="I34" s="17" t="s">
        <v>96</v>
      </c>
      <c r="J34" s="12" t="s">
        <v>125</v>
      </c>
      <c r="K34" s="1">
        <v>10557</v>
      </c>
      <c r="L34" s="84">
        <v>14145.98</v>
      </c>
      <c r="M34" s="84">
        <v>14145.98</v>
      </c>
      <c r="N34" s="79" t="s">
        <v>159</v>
      </c>
      <c r="O34" s="18" t="s">
        <v>124</v>
      </c>
    </row>
    <row r="35" spans="1:15">
      <c r="A35" s="138" t="s">
        <v>139</v>
      </c>
      <c r="B35" s="139"/>
      <c r="C35" s="139"/>
      <c r="D35" s="139"/>
      <c r="E35" s="139"/>
      <c r="F35" s="139"/>
      <c r="G35" s="139"/>
      <c r="H35" s="139"/>
      <c r="I35" s="139"/>
      <c r="J35" s="139"/>
      <c r="K35" s="139"/>
      <c r="L35" s="139"/>
      <c r="M35" s="139"/>
      <c r="N35" s="139"/>
      <c r="O35" s="140"/>
    </row>
    <row r="36" spans="1:15" ht="37.5" customHeight="1">
      <c r="A36" s="127">
        <v>3</v>
      </c>
      <c r="B36" s="127" t="s">
        <v>13</v>
      </c>
      <c r="C36" s="127" t="s">
        <v>14</v>
      </c>
      <c r="D36" s="127" t="s">
        <v>14</v>
      </c>
      <c r="E36" s="127" t="s">
        <v>17</v>
      </c>
      <c r="F36" s="127" t="s">
        <v>18</v>
      </c>
      <c r="G36" s="127" t="s">
        <v>99</v>
      </c>
      <c r="H36" s="127" t="s">
        <v>23</v>
      </c>
      <c r="I36" s="149" t="s">
        <v>98</v>
      </c>
      <c r="J36" s="19" t="s">
        <v>127</v>
      </c>
      <c r="K36" s="14">
        <v>1000</v>
      </c>
      <c r="L36" s="84">
        <v>1336.15</v>
      </c>
      <c r="M36" s="84">
        <v>1376.23</v>
      </c>
      <c r="N36" s="19" t="s">
        <v>176</v>
      </c>
      <c r="O36" s="79" t="s">
        <v>175</v>
      </c>
    </row>
    <row r="37" spans="1:15" ht="42" customHeight="1">
      <c r="A37" s="128"/>
      <c r="B37" s="128"/>
      <c r="C37" s="128"/>
      <c r="D37" s="128"/>
      <c r="E37" s="128"/>
      <c r="F37" s="128"/>
      <c r="G37" s="128"/>
      <c r="H37" s="128"/>
      <c r="I37" s="151"/>
      <c r="J37" s="4" t="s">
        <v>126</v>
      </c>
      <c r="K37" s="1">
        <v>10000</v>
      </c>
      <c r="L37" s="1">
        <v>10000</v>
      </c>
      <c r="M37" s="14">
        <v>10000</v>
      </c>
      <c r="N37" s="19" t="s">
        <v>179</v>
      </c>
      <c r="O37" s="79" t="s">
        <v>177</v>
      </c>
    </row>
    <row r="38" spans="1:15" ht="31.5">
      <c r="A38" s="129"/>
      <c r="B38" s="129"/>
      <c r="C38" s="129"/>
      <c r="D38" s="129"/>
      <c r="E38" s="129"/>
      <c r="F38" s="129"/>
      <c r="G38" s="129"/>
      <c r="H38" s="129"/>
      <c r="I38" s="150"/>
      <c r="J38" s="4" t="s">
        <v>126</v>
      </c>
      <c r="K38" s="1">
        <v>30000</v>
      </c>
      <c r="L38" s="14">
        <v>30000</v>
      </c>
      <c r="M38" s="14">
        <v>30000</v>
      </c>
      <c r="N38" s="19" t="s">
        <v>180</v>
      </c>
      <c r="O38" s="18" t="s">
        <v>178</v>
      </c>
    </row>
    <row r="39" spans="1:15">
      <c r="A39" s="138" t="s">
        <v>160</v>
      </c>
      <c r="B39" s="139"/>
      <c r="C39" s="139"/>
      <c r="D39" s="139"/>
      <c r="E39" s="139"/>
      <c r="F39" s="139"/>
      <c r="G39" s="139"/>
      <c r="H39" s="139"/>
      <c r="I39" s="139"/>
      <c r="J39" s="139"/>
      <c r="K39" s="139"/>
      <c r="L39" s="139"/>
      <c r="M39" s="139"/>
      <c r="N39" s="139"/>
      <c r="O39" s="140"/>
    </row>
    <row r="40" spans="1:15" ht="90" customHeight="1">
      <c r="A40" s="80">
        <v>4</v>
      </c>
      <c r="B40" s="16" t="s">
        <v>13</v>
      </c>
      <c r="C40" s="16" t="s">
        <v>14</v>
      </c>
      <c r="D40" s="16" t="s">
        <v>14</v>
      </c>
      <c r="E40" s="16" t="s">
        <v>17</v>
      </c>
      <c r="F40" s="16" t="s">
        <v>18</v>
      </c>
      <c r="G40" s="16" t="s">
        <v>100</v>
      </c>
      <c r="H40" s="16" t="s">
        <v>23</v>
      </c>
      <c r="I40" s="4" t="s">
        <v>82</v>
      </c>
      <c r="J40" s="4" t="s">
        <v>101</v>
      </c>
      <c r="K40" s="153" t="s">
        <v>163</v>
      </c>
      <c r="L40" s="154"/>
      <c r="M40" s="155"/>
      <c r="N40" s="79" t="s">
        <v>161</v>
      </c>
      <c r="O40" s="20" t="s">
        <v>162</v>
      </c>
    </row>
    <row r="41" spans="1:15">
      <c r="A41" s="138" t="s">
        <v>119</v>
      </c>
      <c r="B41" s="139"/>
      <c r="C41" s="139"/>
      <c r="D41" s="139"/>
      <c r="E41" s="139"/>
      <c r="F41" s="139"/>
      <c r="G41" s="139"/>
      <c r="H41" s="139"/>
      <c r="I41" s="139"/>
      <c r="J41" s="139"/>
      <c r="K41" s="139"/>
      <c r="L41" s="139"/>
      <c r="M41" s="139"/>
      <c r="N41" s="139"/>
      <c r="O41" s="140"/>
    </row>
    <row r="42" spans="1:15" ht="100.5" customHeight="1">
      <c r="A42" s="127">
        <v>5</v>
      </c>
      <c r="B42" s="159" t="s">
        <v>13</v>
      </c>
      <c r="C42" s="159" t="s">
        <v>14</v>
      </c>
      <c r="D42" s="159" t="s">
        <v>14</v>
      </c>
      <c r="E42" s="159" t="s">
        <v>17</v>
      </c>
      <c r="F42" s="159" t="s">
        <v>18</v>
      </c>
      <c r="G42" s="16" t="s">
        <v>21</v>
      </c>
      <c r="H42" s="16" t="s">
        <v>15</v>
      </c>
      <c r="I42" s="4" t="s">
        <v>16</v>
      </c>
      <c r="J42" s="4" t="s">
        <v>207</v>
      </c>
      <c r="K42" s="162" t="s">
        <v>206</v>
      </c>
      <c r="L42" s="163"/>
      <c r="M42" s="164"/>
      <c r="N42" s="144" t="s">
        <v>209</v>
      </c>
      <c r="O42" s="144" t="s">
        <v>208</v>
      </c>
    </row>
    <row r="43" spans="1:15" ht="105" customHeight="1">
      <c r="A43" s="129"/>
      <c r="B43" s="160"/>
      <c r="C43" s="160"/>
      <c r="D43" s="160"/>
      <c r="E43" s="160"/>
      <c r="F43" s="160"/>
      <c r="G43" s="16" t="s">
        <v>19</v>
      </c>
      <c r="H43" s="16" t="s">
        <v>15</v>
      </c>
      <c r="I43" s="4" t="s">
        <v>20</v>
      </c>
      <c r="J43" s="4" t="s">
        <v>207</v>
      </c>
      <c r="K43" s="162" t="s">
        <v>206</v>
      </c>
      <c r="L43" s="163"/>
      <c r="M43" s="164"/>
      <c r="N43" s="145"/>
      <c r="O43" s="145"/>
    </row>
    <row r="44" spans="1:15">
      <c r="A44" s="138" t="s">
        <v>27</v>
      </c>
      <c r="B44" s="139"/>
      <c r="C44" s="139"/>
      <c r="D44" s="139"/>
      <c r="E44" s="139"/>
      <c r="F44" s="139"/>
      <c r="G44" s="139"/>
      <c r="H44" s="139"/>
      <c r="I44" s="139"/>
      <c r="J44" s="139"/>
      <c r="K44" s="139"/>
      <c r="L44" s="139"/>
      <c r="M44" s="139"/>
      <c r="N44" s="139"/>
      <c r="O44" s="140"/>
    </row>
    <row r="45" spans="1:15" ht="36.75" customHeight="1">
      <c r="A45" s="127">
        <v>6</v>
      </c>
      <c r="B45" s="127" t="s">
        <v>13</v>
      </c>
      <c r="C45" s="127" t="s">
        <v>14</v>
      </c>
      <c r="D45" s="127" t="s">
        <v>14</v>
      </c>
      <c r="E45" s="127" t="s">
        <v>17</v>
      </c>
      <c r="F45" s="127" t="s">
        <v>18</v>
      </c>
      <c r="G45" s="127" t="s">
        <v>24</v>
      </c>
      <c r="H45" s="127" t="s">
        <v>23</v>
      </c>
      <c r="I45" s="149" t="s">
        <v>22</v>
      </c>
      <c r="J45" s="4" t="s">
        <v>26</v>
      </c>
      <c r="K45" s="1">
        <v>4000</v>
      </c>
      <c r="L45" s="14">
        <v>5946.47</v>
      </c>
      <c r="M45" s="14">
        <v>6172.44</v>
      </c>
      <c r="N45" s="144" t="s">
        <v>164</v>
      </c>
      <c r="O45" s="141" t="s">
        <v>25</v>
      </c>
    </row>
    <row r="46" spans="1:15" ht="36.75" customHeight="1">
      <c r="A46" s="128"/>
      <c r="B46" s="128"/>
      <c r="C46" s="128"/>
      <c r="D46" s="128"/>
      <c r="E46" s="128"/>
      <c r="F46" s="128"/>
      <c r="G46" s="128"/>
      <c r="H46" s="128"/>
      <c r="I46" s="151"/>
      <c r="J46" s="21" t="s">
        <v>232</v>
      </c>
      <c r="K46" s="1">
        <f>4000*1.2</f>
        <v>4800</v>
      </c>
      <c r="L46" s="14">
        <v>7135.76</v>
      </c>
      <c r="M46" s="14">
        <v>7406.92</v>
      </c>
      <c r="N46" s="152"/>
      <c r="O46" s="142"/>
    </row>
    <row r="47" spans="1:15" ht="36.75" customHeight="1">
      <c r="A47" s="129"/>
      <c r="B47" s="129"/>
      <c r="C47" s="129"/>
      <c r="D47" s="129"/>
      <c r="E47" s="129"/>
      <c r="F47" s="129"/>
      <c r="G47" s="129"/>
      <c r="H47" s="129"/>
      <c r="I47" s="150"/>
      <c r="J47" s="21" t="s">
        <v>233</v>
      </c>
      <c r="K47" s="1">
        <f>4000*1.4</f>
        <v>5600</v>
      </c>
      <c r="L47" s="14">
        <v>8325.06</v>
      </c>
      <c r="M47" s="14">
        <f>M45*1.4</f>
        <v>8641.4159999999993</v>
      </c>
      <c r="N47" s="145"/>
      <c r="O47" s="143"/>
    </row>
    <row r="48" spans="1:15">
      <c r="A48" s="138" t="s">
        <v>146</v>
      </c>
      <c r="B48" s="139"/>
      <c r="C48" s="139"/>
      <c r="D48" s="139"/>
      <c r="E48" s="139"/>
      <c r="F48" s="139"/>
      <c r="G48" s="139"/>
      <c r="H48" s="139"/>
      <c r="I48" s="139"/>
      <c r="J48" s="139"/>
      <c r="K48" s="139"/>
      <c r="L48" s="139"/>
      <c r="M48" s="139"/>
      <c r="N48" s="139"/>
      <c r="O48" s="140"/>
    </row>
    <row r="49" spans="1:15" ht="72.75" customHeight="1">
      <c r="A49" s="127">
        <v>7</v>
      </c>
      <c r="B49" s="127" t="s">
        <v>13</v>
      </c>
      <c r="C49" s="127" t="s">
        <v>14</v>
      </c>
      <c r="D49" s="127" t="s">
        <v>14</v>
      </c>
      <c r="E49" s="127" t="s">
        <v>17</v>
      </c>
      <c r="F49" s="127" t="s">
        <v>18</v>
      </c>
      <c r="G49" s="127" t="s">
        <v>34</v>
      </c>
      <c r="H49" s="127" t="s">
        <v>23</v>
      </c>
      <c r="I49" s="149" t="s">
        <v>35</v>
      </c>
      <c r="J49" s="4" t="s">
        <v>31</v>
      </c>
      <c r="K49" s="2">
        <v>384</v>
      </c>
      <c r="L49" s="2">
        <v>384</v>
      </c>
      <c r="M49" s="6">
        <v>398.6</v>
      </c>
      <c r="N49" s="79" t="s">
        <v>148</v>
      </c>
      <c r="O49" s="12" t="s">
        <v>33</v>
      </c>
    </row>
    <row r="50" spans="1:15" ht="67.5" customHeight="1">
      <c r="A50" s="129"/>
      <c r="B50" s="129"/>
      <c r="C50" s="129"/>
      <c r="D50" s="129"/>
      <c r="E50" s="129"/>
      <c r="F50" s="129"/>
      <c r="G50" s="129"/>
      <c r="H50" s="129"/>
      <c r="I50" s="150"/>
      <c r="J50" s="4" t="s">
        <v>32</v>
      </c>
      <c r="K50" s="2">
        <v>300</v>
      </c>
      <c r="L50" s="106" t="s">
        <v>352</v>
      </c>
      <c r="M50" s="73">
        <v>856</v>
      </c>
      <c r="N50" s="79" t="s">
        <v>149</v>
      </c>
      <c r="O50" s="12" t="s">
        <v>33</v>
      </c>
    </row>
    <row r="51" spans="1:15" ht="69" customHeight="1">
      <c r="A51" s="23">
        <v>8</v>
      </c>
      <c r="B51" s="17" t="s">
        <v>13</v>
      </c>
      <c r="C51" s="17" t="s">
        <v>14</v>
      </c>
      <c r="D51" s="17" t="s">
        <v>14</v>
      </c>
      <c r="E51" s="17" t="s">
        <v>17</v>
      </c>
      <c r="F51" s="17" t="s">
        <v>18</v>
      </c>
      <c r="G51" s="24" t="s">
        <v>37</v>
      </c>
      <c r="H51" s="17" t="s">
        <v>23</v>
      </c>
      <c r="I51" s="17" t="s">
        <v>36</v>
      </c>
      <c r="J51" s="4" t="s">
        <v>32</v>
      </c>
      <c r="K51" s="2">
        <v>300</v>
      </c>
      <c r="L51" s="106" t="s">
        <v>352</v>
      </c>
      <c r="M51" s="73">
        <v>856</v>
      </c>
      <c r="N51" s="79" t="s">
        <v>147</v>
      </c>
      <c r="O51" s="12" t="s">
        <v>38</v>
      </c>
    </row>
    <row r="52" spans="1:15" ht="72.75" customHeight="1">
      <c r="A52" s="127">
        <v>9</v>
      </c>
      <c r="B52" s="127" t="s">
        <v>13</v>
      </c>
      <c r="C52" s="127" t="s">
        <v>14</v>
      </c>
      <c r="D52" s="127" t="s">
        <v>14</v>
      </c>
      <c r="E52" s="127" t="s">
        <v>17</v>
      </c>
      <c r="F52" s="127" t="s">
        <v>18</v>
      </c>
      <c r="G52" s="127" t="s">
        <v>40</v>
      </c>
      <c r="H52" s="127" t="s">
        <v>23</v>
      </c>
      <c r="I52" s="144" t="s">
        <v>39</v>
      </c>
      <c r="J52" s="4" t="s">
        <v>31</v>
      </c>
      <c r="K52" s="2">
        <v>384</v>
      </c>
      <c r="L52" s="2">
        <v>384</v>
      </c>
      <c r="M52" s="6">
        <v>398.6</v>
      </c>
      <c r="N52" s="79" t="s">
        <v>150</v>
      </c>
      <c r="O52" s="20" t="s">
        <v>41</v>
      </c>
    </row>
    <row r="53" spans="1:15" ht="78.75">
      <c r="A53" s="129"/>
      <c r="B53" s="129" t="s">
        <v>13</v>
      </c>
      <c r="C53" s="129" t="s">
        <v>14</v>
      </c>
      <c r="D53" s="129" t="s">
        <v>14</v>
      </c>
      <c r="E53" s="129" t="s">
        <v>17</v>
      </c>
      <c r="F53" s="129" t="s">
        <v>18</v>
      </c>
      <c r="G53" s="129" t="s">
        <v>40</v>
      </c>
      <c r="H53" s="129" t="s">
        <v>23</v>
      </c>
      <c r="I53" s="145"/>
      <c r="J53" s="4" t="s">
        <v>32</v>
      </c>
      <c r="K53" s="2">
        <v>300</v>
      </c>
      <c r="L53" s="106" t="s">
        <v>352</v>
      </c>
      <c r="M53" s="73">
        <v>856</v>
      </c>
      <c r="N53" s="79" t="s">
        <v>151</v>
      </c>
      <c r="O53" s="20" t="s">
        <v>41</v>
      </c>
    </row>
    <row r="54" spans="1:15">
      <c r="A54" s="138" t="s">
        <v>48</v>
      </c>
      <c r="B54" s="139"/>
      <c r="C54" s="139"/>
      <c r="D54" s="139"/>
      <c r="E54" s="139"/>
      <c r="F54" s="139"/>
      <c r="G54" s="139"/>
      <c r="H54" s="139"/>
      <c r="I54" s="139"/>
      <c r="J54" s="139"/>
      <c r="K54" s="139"/>
      <c r="L54" s="139"/>
      <c r="M54" s="139"/>
      <c r="N54" s="139"/>
      <c r="O54" s="140"/>
    </row>
    <row r="55" spans="1:15" ht="279.75" customHeight="1">
      <c r="A55" s="127">
        <v>10</v>
      </c>
      <c r="B55" s="127" t="s">
        <v>13</v>
      </c>
      <c r="C55" s="127" t="s">
        <v>14</v>
      </c>
      <c r="D55" s="127" t="s">
        <v>14</v>
      </c>
      <c r="E55" s="127" t="s">
        <v>17</v>
      </c>
      <c r="F55" s="127" t="s">
        <v>18</v>
      </c>
      <c r="G55" s="127" t="s">
        <v>49</v>
      </c>
      <c r="H55" s="127" t="s">
        <v>50</v>
      </c>
      <c r="I55" s="149" t="s">
        <v>45</v>
      </c>
      <c r="J55" s="4" t="s">
        <v>46</v>
      </c>
      <c r="K55" s="1">
        <v>100000</v>
      </c>
      <c r="L55" s="1">
        <v>100000</v>
      </c>
      <c r="M55" s="14">
        <v>100000</v>
      </c>
      <c r="N55" s="4" t="s">
        <v>158</v>
      </c>
      <c r="O55" s="25" t="s">
        <v>211</v>
      </c>
    </row>
    <row r="56" spans="1:15" ht="162.75" customHeight="1">
      <c r="A56" s="128"/>
      <c r="B56" s="128"/>
      <c r="C56" s="128"/>
      <c r="D56" s="128"/>
      <c r="E56" s="128"/>
      <c r="F56" s="128"/>
      <c r="G56" s="128"/>
      <c r="H56" s="128"/>
      <c r="I56" s="151"/>
      <c r="J56" s="4" t="s">
        <v>47</v>
      </c>
      <c r="K56" s="1">
        <v>50000</v>
      </c>
      <c r="L56" s="1">
        <v>50000</v>
      </c>
      <c r="M56" s="14">
        <v>50000</v>
      </c>
      <c r="N56" s="4" t="s">
        <v>165</v>
      </c>
      <c r="O56" s="25" t="s">
        <v>210</v>
      </c>
    </row>
    <row r="57" spans="1:15" ht="63">
      <c r="A57" s="128"/>
      <c r="B57" s="128"/>
      <c r="C57" s="128"/>
      <c r="D57" s="128"/>
      <c r="E57" s="128"/>
      <c r="F57" s="128"/>
      <c r="G57" s="128"/>
      <c r="H57" s="128"/>
      <c r="I57" s="151"/>
      <c r="J57" s="17" t="s">
        <v>245</v>
      </c>
      <c r="K57" s="1">
        <v>100000</v>
      </c>
      <c r="L57" s="1">
        <v>100000</v>
      </c>
      <c r="M57" s="14">
        <v>100000</v>
      </c>
      <c r="N57" s="4" t="s">
        <v>166</v>
      </c>
      <c r="O57" s="20" t="s">
        <v>186</v>
      </c>
    </row>
    <row r="58" spans="1:15" ht="63">
      <c r="A58" s="128"/>
      <c r="B58" s="128"/>
      <c r="C58" s="128"/>
      <c r="D58" s="128"/>
      <c r="E58" s="128"/>
      <c r="F58" s="128"/>
      <c r="G58" s="128"/>
      <c r="H58" s="128"/>
      <c r="I58" s="151"/>
      <c r="J58" s="17" t="s">
        <v>246</v>
      </c>
      <c r="K58" s="1">
        <v>70000</v>
      </c>
      <c r="L58" s="1">
        <v>70000</v>
      </c>
      <c r="M58" s="14">
        <v>70000</v>
      </c>
      <c r="N58" s="4" t="s">
        <v>167</v>
      </c>
      <c r="O58" s="20" t="s">
        <v>186</v>
      </c>
    </row>
    <row r="59" spans="1:15" ht="63">
      <c r="A59" s="129"/>
      <c r="B59" s="129"/>
      <c r="C59" s="129"/>
      <c r="D59" s="129"/>
      <c r="E59" s="129"/>
      <c r="F59" s="129"/>
      <c r="G59" s="129"/>
      <c r="H59" s="129"/>
      <c r="I59" s="150"/>
      <c r="J59" s="17" t="s">
        <v>247</v>
      </c>
      <c r="K59" s="1">
        <v>50000</v>
      </c>
      <c r="L59" s="1">
        <v>50000</v>
      </c>
      <c r="M59" s="14">
        <v>50000</v>
      </c>
      <c r="N59" s="4" t="s">
        <v>168</v>
      </c>
      <c r="O59" s="20" t="s">
        <v>186</v>
      </c>
    </row>
    <row r="60" spans="1:15" ht="25.5" customHeight="1">
      <c r="A60" s="138" t="s">
        <v>362</v>
      </c>
      <c r="B60" s="139"/>
      <c r="C60" s="139"/>
      <c r="D60" s="139"/>
      <c r="E60" s="139"/>
      <c r="F60" s="139"/>
      <c r="G60" s="139"/>
      <c r="H60" s="139"/>
      <c r="I60" s="139"/>
      <c r="J60" s="139"/>
      <c r="K60" s="139"/>
      <c r="L60" s="139"/>
      <c r="M60" s="139"/>
      <c r="N60" s="139"/>
      <c r="O60" s="140"/>
    </row>
    <row r="61" spans="1:15" ht="81.75" customHeight="1">
      <c r="A61" s="80">
        <v>11</v>
      </c>
      <c r="B61" s="16" t="s">
        <v>13</v>
      </c>
      <c r="C61" s="16" t="s">
        <v>14</v>
      </c>
      <c r="D61" s="16" t="s">
        <v>14</v>
      </c>
      <c r="E61" s="16" t="s">
        <v>17</v>
      </c>
      <c r="F61" s="16" t="s">
        <v>18</v>
      </c>
      <c r="G61" s="16" t="s">
        <v>68</v>
      </c>
      <c r="H61" s="16" t="s">
        <v>23</v>
      </c>
      <c r="I61" s="4" t="s">
        <v>67</v>
      </c>
      <c r="J61" s="4" t="s">
        <v>182</v>
      </c>
      <c r="K61" s="1">
        <v>625</v>
      </c>
      <c r="L61" s="1">
        <v>625</v>
      </c>
      <c r="M61" s="14">
        <v>648.75</v>
      </c>
      <c r="N61" s="12" t="s">
        <v>181</v>
      </c>
      <c r="O61" s="12" t="s">
        <v>69</v>
      </c>
    </row>
    <row r="62" spans="1:15" ht="22.5" customHeight="1">
      <c r="A62" s="166" t="s">
        <v>104</v>
      </c>
      <c r="B62" s="167"/>
      <c r="C62" s="167"/>
      <c r="D62" s="167"/>
      <c r="E62" s="167"/>
      <c r="F62" s="167"/>
      <c r="G62" s="167"/>
      <c r="H62" s="167"/>
      <c r="I62" s="167"/>
      <c r="J62" s="167"/>
      <c r="K62" s="167"/>
      <c r="L62" s="167"/>
      <c r="M62" s="167"/>
      <c r="N62" s="167"/>
      <c r="O62" s="168"/>
    </row>
    <row r="63" spans="1:15" ht="69.75" customHeight="1">
      <c r="A63" s="127">
        <v>12</v>
      </c>
      <c r="B63" s="159" t="s">
        <v>13</v>
      </c>
      <c r="C63" s="159" t="s">
        <v>14</v>
      </c>
      <c r="D63" s="159" t="s">
        <v>14</v>
      </c>
      <c r="E63" s="159" t="s">
        <v>17</v>
      </c>
      <c r="F63" s="159" t="s">
        <v>18</v>
      </c>
      <c r="G63" s="159" t="s">
        <v>70</v>
      </c>
      <c r="H63" s="159" t="s">
        <v>23</v>
      </c>
      <c r="I63" s="144" t="s">
        <v>71</v>
      </c>
      <c r="J63" s="4" t="s">
        <v>105</v>
      </c>
      <c r="K63" s="1">
        <v>500</v>
      </c>
      <c r="L63" s="1">
        <v>1351</v>
      </c>
      <c r="M63" s="14">
        <v>1402.34</v>
      </c>
      <c r="N63" s="144" t="s">
        <v>185</v>
      </c>
      <c r="O63" s="12" t="s">
        <v>183</v>
      </c>
    </row>
    <row r="64" spans="1:15" ht="69" customHeight="1">
      <c r="A64" s="129"/>
      <c r="B64" s="160"/>
      <c r="C64" s="160"/>
      <c r="D64" s="160"/>
      <c r="E64" s="160"/>
      <c r="F64" s="160"/>
      <c r="G64" s="160"/>
      <c r="H64" s="160"/>
      <c r="I64" s="145"/>
      <c r="J64" s="4" t="s">
        <v>106</v>
      </c>
      <c r="K64" s="1">
        <v>3000</v>
      </c>
      <c r="L64" s="1">
        <v>3000</v>
      </c>
      <c r="M64" s="14">
        <v>3114</v>
      </c>
      <c r="N64" s="145"/>
      <c r="O64" s="12" t="s">
        <v>184</v>
      </c>
    </row>
    <row r="65" spans="1:15">
      <c r="A65" s="138" t="s">
        <v>120</v>
      </c>
      <c r="B65" s="139"/>
      <c r="C65" s="139"/>
      <c r="D65" s="139"/>
      <c r="E65" s="139"/>
      <c r="F65" s="139"/>
      <c r="G65" s="139"/>
      <c r="H65" s="139"/>
      <c r="I65" s="139"/>
      <c r="J65" s="139"/>
      <c r="K65" s="139"/>
      <c r="L65" s="139"/>
      <c r="M65" s="139"/>
      <c r="N65" s="139"/>
      <c r="O65" s="140"/>
    </row>
    <row r="66" spans="1:15" ht="78.75">
      <c r="A66" s="161">
        <v>13</v>
      </c>
      <c r="B66" s="161" t="s">
        <v>13</v>
      </c>
      <c r="C66" s="161" t="s">
        <v>14</v>
      </c>
      <c r="D66" s="161" t="s">
        <v>14</v>
      </c>
      <c r="E66" s="161" t="s">
        <v>17</v>
      </c>
      <c r="F66" s="161" t="s">
        <v>18</v>
      </c>
      <c r="G66" s="161" t="s">
        <v>76</v>
      </c>
      <c r="H66" s="17" t="s">
        <v>15</v>
      </c>
      <c r="I66" s="4" t="s">
        <v>72</v>
      </c>
      <c r="J66" s="4" t="s">
        <v>189</v>
      </c>
      <c r="K66" s="1">
        <v>800</v>
      </c>
      <c r="L66" s="1">
        <v>800</v>
      </c>
      <c r="M66" s="14">
        <v>830.4</v>
      </c>
      <c r="N66" s="26" t="s">
        <v>190</v>
      </c>
      <c r="O66" s="20" t="s">
        <v>75</v>
      </c>
    </row>
    <row r="67" spans="1:15" ht="78.75">
      <c r="A67" s="161"/>
      <c r="B67" s="161"/>
      <c r="C67" s="161"/>
      <c r="D67" s="161"/>
      <c r="E67" s="161"/>
      <c r="F67" s="161"/>
      <c r="G67" s="161"/>
      <c r="H67" s="17" t="s">
        <v>15</v>
      </c>
      <c r="I67" s="4" t="s">
        <v>72</v>
      </c>
      <c r="J67" s="4" t="s">
        <v>192</v>
      </c>
      <c r="K67" s="1">
        <v>450</v>
      </c>
      <c r="L67" s="1">
        <v>450</v>
      </c>
      <c r="M67" s="14">
        <v>467.1</v>
      </c>
      <c r="N67" s="26" t="s">
        <v>190</v>
      </c>
      <c r="O67" s="20" t="s">
        <v>75</v>
      </c>
    </row>
    <row r="68" spans="1:15" ht="78.75">
      <c r="A68" s="161"/>
      <c r="B68" s="161"/>
      <c r="C68" s="161"/>
      <c r="D68" s="161"/>
      <c r="E68" s="161"/>
      <c r="F68" s="161"/>
      <c r="G68" s="161"/>
      <c r="H68" s="17" t="s">
        <v>15</v>
      </c>
      <c r="I68" s="4" t="s">
        <v>72</v>
      </c>
      <c r="J68" s="4" t="s">
        <v>193</v>
      </c>
      <c r="K68" s="1">
        <v>450</v>
      </c>
      <c r="L68" s="1">
        <v>450</v>
      </c>
      <c r="M68" s="14">
        <v>467.1</v>
      </c>
      <c r="N68" s="26" t="s">
        <v>190</v>
      </c>
      <c r="O68" s="20" t="s">
        <v>75</v>
      </c>
    </row>
    <row r="69" spans="1:15" ht="94.5">
      <c r="A69" s="161"/>
      <c r="B69" s="161"/>
      <c r="C69" s="161"/>
      <c r="D69" s="161"/>
      <c r="E69" s="161"/>
      <c r="F69" s="161"/>
      <c r="G69" s="161"/>
      <c r="H69" s="17" t="s">
        <v>15</v>
      </c>
      <c r="I69" s="4" t="s">
        <v>72</v>
      </c>
      <c r="J69" s="4" t="s">
        <v>73</v>
      </c>
      <c r="K69" s="1">
        <v>700</v>
      </c>
      <c r="L69" s="1">
        <v>700</v>
      </c>
      <c r="M69" s="14">
        <v>726.6</v>
      </c>
      <c r="N69" s="26" t="s">
        <v>194</v>
      </c>
      <c r="O69" s="12" t="s">
        <v>75</v>
      </c>
    </row>
    <row r="70" spans="1:15" ht="63">
      <c r="A70" s="161"/>
      <c r="B70" s="161"/>
      <c r="C70" s="161"/>
      <c r="D70" s="161"/>
      <c r="E70" s="161"/>
      <c r="F70" s="161"/>
      <c r="G70" s="161"/>
      <c r="H70" s="17" t="s">
        <v>23</v>
      </c>
      <c r="I70" s="4" t="s">
        <v>72</v>
      </c>
      <c r="J70" s="4" t="s">
        <v>74</v>
      </c>
      <c r="K70" s="1">
        <v>2000</v>
      </c>
      <c r="L70" s="1">
        <v>2000</v>
      </c>
      <c r="M70" s="14">
        <v>2076</v>
      </c>
      <c r="N70" s="26" t="s">
        <v>191</v>
      </c>
      <c r="O70" s="12" t="s">
        <v>122</v>
      </c>
    </row>
    <row r="71" spans="1:15" ht="28.5" customHeight="1">
      <c r="A71" s="138" t="s">
        <v>212</v>
      </c>
      <c r="B71" s="139"/>
      <c r="C71" s="139"/>
      <c r="D71" s="139"/>
      <c r="E71" s="139"/>
      <c r="F71" s="139"/>
      <c r="G71" s="139"/>
      <c r="H71" s="139"/>
      <c r="I71" s="139"/>
      <c r="J71" s="139"/>
      <c r="K71" s="139"/>
      <c r="L71" s="139"/>
      <c r="M71" s="139"/>
      <c r="N71" s="139"/>
      <c r="O71" s="140"/>
    </row>
    <row r="72" spans="1:15" ht="397.5" customHeight="1">
      <c r="A72" s="127">
        <v>14</v>
      </c>
      <c r="B72" s="127" t="s">
        <v>13</v>
      </c>
      <c r="C72" s="127" t="s">
        <v>14</v>
      </c>
      <c r="D72" s="127" t="s">
        <v>14</v>
      </c>
      <c r="E72" s="127" t="s">
        <v>28</v>
      </c>
      <c r="F72" s="127" t="s">
        <v>18</v>
      </c>
      <c r="G72" s="127" t="s">
        <v>29</v>
      </c>
      <c r="H72" s="127" t="s">
        <v>23</v>
      </c>
      <c r="I72" s="149" t="s">
        <v>30</v>
      </c>
      <c r="J72" s="35" t="s">
        <v>215</v>
      </c>
      <c r="K72" s="27">
        <v>15000</v>
      </c>
      <c r="L72" s="27">
        <v>15000</v>
      </c>
      <c r="M72" s="85">
        <v>15000</v>
      </c>
      <c r="N72" s="144" t="s">
        <v>214</v>
      </c>
      <c r="O72" s="74" t="s">
        <v>217</v>
      </c>
    </row>
    <row r="73" spans="1:15" ht="401.25" customHeight="1">
      <c r="A73" s="128"/>
      <c r="B73" s="128"/>
      <c r="C73" s="128"/>
      <c r="D73" s="128"/>
      <c r="E73" s="128"/>
      <c r="F73" s="128"/>
      <c r="G73" s="128"/>
      <c r="H73" s="128"/>
      <c r="I73" s="151"/>
      <c r="J73" s="37"/>
      <c r="K73" s="38"/>
      <c r="L73" s="39"/>
      <c r="M73" s="83"/>
      <c r="N73" s="152"/>
      <c r="O73" s="75" t="s">
        <v>216</v>
      </c>
    </row>
    <row r="74" spans="1:15" ht="84.75" customHeight="1">
      <c r="A74" s="128"/>
      <c r="B74" s="128"/>
      <c r="C74" s="128"/>
      <c r="D74" s="128"/>
      <c r="E74" s="128"/>
      <c r="F74" s="128"/>
      <c r="G74" s="128"/>
      <c r="H74" s="128"/>
      <c r="I74" s="151"/>
      <c r="J74" s="4" t="s">
        <v>219</v>
      </c>
      <c r="K74" s="1">
        <v>5000</v>
      </c>
      <c r="L74" s="1">
        <v>5000</v>
      </c>
      <c r="M74" s="14">
        <v>5000</v>
      </c>
      <c r="N74" s="152"/>
      <c r="O74" s="12" t="s">
        <v>218</v>
      </c>
    </row>
    <row r="75" spans="1:15" ht="149.25" customHeight="1">
      <c r="A75" s="129"/>
      <c r="B75" s="129"/>
      <c r="C75" s="129"/>
      <c r="D75" s="129"/>
      <c r="E75" s="129"/>
      <c r="F75" s="129"/>
      <c r="G75" s="129"/>
      <c r="H75" s="129"/>
      <c r="I75" s="150"/>
      <c r="J75" s="4" t="s">
        <v>220</v>
      </c>
      <c r="K75" s="1">
        <v>5000</v>
      </c>
      <c r="L75" s="1">
        <v>5000</v>
      </c>
      <c r="M75" s="14">
        <v>5000</v>
      </c>
      <c r="N75" s="145"/>
      <c r="O75" s="12" t="s">
        <v>221</v>
      </c>
    </row>
    <row r="76" spans="1:15">
      <c r="A76" s="138" t="s">
        <v>239</v>
      </c>
      <c r="B76" s="139"/>
      <c r="C76" s="139"/>
      <c r="D76" s="139"/>
      <c r="E76" s="139"/>
      <c r="F76" s="139"/>
      <c r="G76" s="139"/>
      <c r="H76" s="139"/>
      <c r="I76" s="139"/>
      <c r="J76" s="139"/>
      <c r="K76" s="139"/>
      <c r="L76" s="139"/>
      <c r="M76" s="139"/>
      <c r="N76" s="139"/>
      <c r="O76" s="140"/>
    </row>
    <row r="77" spans="1:15">
      <c r="A77" s="127">
        <v>15</v>
      </c>
      <c r="B77" s="127" t="s">
        <v>13</v>
      </c>
      <c r="C77" s="127" t="s">
        <v>79</v>
      </c>
      <c r="D77" s="127" t="s">
        <v>14</v>
      </c>
      <c r="E77" s="127" t="s">
        <v>17</v>
      </c>
      <c r="F77" s="127" t="s">
        <v>18</v>
      </c>
      <c r="G77" s="127" t="s">
        <v>83</v>
      </c>
      <c r="H77" s="127" t="s">
        <v>23</v>
      </c>
      <c r="I77" s="149" t="s">
        <v>81</v>
      </c>
      <c r="J77" s="17" t="s">
        <v>264</v>
      </c>
      <c r="K77" s="13">
        <v>14000</v>
      </c>
      <c r="L77" s="13">
        <v>27680.97</v>
      </c>
      <c r="M77" s="84">
        <v>28732.85</v>
      </c>
      <c r="N77" s="130" t="s">
        <v>263</v>
      </c>
      <c r="O77" s="144" t="s">
        <v>260</v>
      </c>
    </row>
    <row r="78" spans="1:15" ht="31.5">
      <c r="A78" s="128"/>
      <c r="B78" s="128" t="s">
        <v>13</v>
      </c>
      <c r="C78" s="128" t="s">
        <v>79</v>
      </c>
      <c r="D78" s="128" t="s">
        <v>14</v>
      </c>
      <c r="E78" s="128" t="s">
        <v>17</v>
      </c>
      <c r="F78" s="128" t="s">
        <v>18</v>
      </c>
      <c r="G78" s="128" t="s">
        <v>83</v>
      </c>
      <c r="H78" s="128" t="s">
        <v>23</v>
      </c>
      <c r="I78" s="151" t="s">
        <v>81</v>
      </c>
      <c r="J78" s="21" t="s">
        <v>232</v>
      </c>
      <c r="K78" s="13">
        <f>K77*1.2</f>
        <v>16800</v>
      </c>
      <c r="L78" s="84">
        <f>L77*1.2</f>
        <v>33217.163999999997</v>
      </c>
      <c r="M78" s="84">
        <f>M77*1.2</f>
        <v>34479.42</v>
      </c>
      <c r="N78" s="156"/>
      <c r="O78" s="152"/>
    </row>
    <row r="79" spans="1:15" ht="31.5">
      <c r="A79" s="128"/>
      <c r="B79" s="128" t="s">
        <v>13</v>
      </c>
      <c r="C79" s="128" t="s">
        <v>79</v>
      </c>
      <c r="D79" s="128" t="s">
        <v>14</v>
      </c>
      <c r="E79" s="128" t="s">
        <v>17</v>
      </c>
      <c r="F79" s="128" t="s">
        <v>18</v>
      </c>
      <c r="G79" s="128" t="s">
        <v>83</v>
      </c>
      <c r="H79" s="128" t="s">
        <v>23</v>
      </c>
      <c r="I79" s="151" t="s">
        <v>81</v>
      </c>
      <c r="J79" s="21" t="s">
        <v>233</v>
      </c>
      <c r="K79" s="13">
        <f>K77*1.4</f>
        <v>19600</v>
      </c>
      <c r="L79" s="84">
        <f>L77*1.4</f>
        <v>38753.358</v>
      </c>
      <c r="M79" s="84">
        <f>M77*1.4</f>
        <v>40225.99</v>
      </c>
      <c r="N79" s="156"/>
      <c r="O79" s="145"/>
    </row>
    <row r="80" spans="1:15">
      <c r="A80" s="128"/>
      <c r="B80" s="128" t="s">
        <v>13</v>
      </c>
      <c r="C80" s="128" t="s">
        <v>79</v>
      </c>
      <c r="D80" s="128" t="s">
        <v>14</v>
      </c>
      <c r="E80" s="128" t="s">
        <v>17</v>
      </c>
      <c r="F80" s="128" t="s">
        <v>18</v>
      </c>
      <c r="G80" s="128" t="s">
        <v>83</v>
      </c>
      <c r="H80" s="128" t="s">
        <v>23</v>
      </c>
      <c r="I80" s="151" t="s">
        <v>81</v>
      </c>
      <c r="J80" s="17" t="s">
        <v>107</v>
      </c>
      <c r="K80" s="13">
        <v>6000</v>
      </c>
      <c r="L80" s="13">
        <v>11863.27</v>
      </c>
      <c r="M80" s="84">
        <v>12314.07</v>
      </c>
      <c r="N80" s="157" t="s">
        <v>261</v>
      </c>
      <c r="O80" s="144" t="s">
        <v>262</v>
      </c>
    </row>
    <row r="81" spans="1:15" ht="31.5">
      <c r="A81" s="128"/>
      <c r="B81" s="128" t="s">
        <v>13</v>
      </c>
      <c r="C81" s="128" t="s">
        <v>79</v>
      </c>
      <c r="D81" s="128" t="s">
        <v>14</v>
      </c>
      <c r="E81" s="128" t="s">
        <v>17</v>
      </c>
      <c r="F81" s="128" t="s">
        <v>18</v>
      </c>
      <c r="G81" s="128" t="s">
        <v>83</v>
      </c>
      <c r="H81" s="128" t="s">
        <v>23</v>
      </c>
      <c r="I81" s="151" t="s">
        <v>81</v>
      </c>
      <c r="J81" s="21" t="s">
        <v>232</v>
      </c>
      <c r="K81" s="13">
        <f>K80*1.2</f>
        <v>7200</v>
      </c>
      <c r="L81" s="13">
        <f>L80*1.2</f>
        <v>14235.924000000001</v>
      </c>
      <c r="M81" s="13">
        <f>M80*1.2</f>
        <v>14776.883999999998</v>
      </c>
      <c r="N81" s="158"/>
      <c r="O81" s="152"/>
    </row>
    <row r="82" spans="1:15" ht="31.5">
      <c r="A82" s="129"/>
      <c r="B82" s="129" t="s">
        <v>13</v>
      </c>
      <c r="C82" s="129" t="s">
        <v>79</v>
      </c>
      <c r="D82" s="129" t="s">
        <v>14</v>
      </c>
      <c r="E82" s="129" t="s">
        <v>17</v>
      </c>
      <c r="F82" s="129" t="s">
        <v>18</v>
      </c>
      <c r="G82" s="129" t="s">
        <v>83</v>
      </c>
      <c r="H82" s="129" t="s">
        <v>23</v>
      </c>
      <c r="I82" s="150" t="s">
        <v>81</v>
      </c>
      <c r="J82" s="21" t="s">
        <v>233</v>
      </c>
      <c r="K82" s="13">
        <f>K80*1.4</f>
        <v>8400</v>
      </c>
      <c r="L82" s="13">
        <f>L80*1.4</f>
        <v>16608.578000000001</v>
      </c>
      <c r="M82" s="13">
        <f>M80*1.4</f>
        <v>17239.697999999997</v>
      </c>
      <c r="N82" s="158"/>
      <c r="O82" s="145"/>
    </row>
    <row r="83" spans="1:15" ht="65.25" customHeight="1">
      <c r="A83" s="127">
        <v>16</v>
      </c>
      <c r="B83" s="127" t="s">
        <v>13</v>
      </c>
      <c r="C83" s="127" t="s">
        <v>79</v>
      </c>
      <c r="D83" s="127" t="s">
        <v>14</v>
      </c>
      <c r="E83" s="127" t="s">
        <v>17</v>
      </c>
      <c r="F83" s="127" t="s">
        <v>18</v>
      </c>
      <c r="G83" s="127" t="s">
        <v>84</v>
      </c>
      <c r="H83" s="127" t="s">
        <v>23</v>
      </c>
      <c r="I83" s="149" t="s">
        <v>110</v>
      </c>
      <c r="J83" s="17" t="s">
        <v>111</v>
      </c>
      <c r="K83" s="27">
        <v>300</v>
      </c>
      <c r="L83" s="1">
        <v>3058.97298</v>
      </c>
      <c r="M83" s="84">
        <v>3175.19</v>
      </c>
      <c r="N83" s="130" t="s">
        <v>265</v>
      </c>
      <c r="O83" s="141" t="s">
        <v>114</v>
      </c>
    </row>
    <row r="84" spans="1:15" ht="62.25" customHeight="1">
      <c r="A84" s="128"/>
      <c r="B84" s="128" t="s">
        <v>13</v>
      </c>
      <c r="C84" s="128" t="s">
        <v>79</v>
      </c>
      <c r="D84" s="128" t="s">
        <v>14</v>
      </c>
      <c r="E84" s="128" t="s">
        <v>17</v>
      </c>
      <c r="F84" s="128" t="s">
        <v>18</v>
      </c>
      <c r="G84" s="128" t="s">
        <v>84</v>
      </c>
      <c r="H84" s="128" t="s">
        <v>23</v>
      </c>
      <c r="I84" s="151" t="s">
        <v>110</v>
      </c>
      <c r="J84" s="21" t="s">
        <v>232</v>
      </c>
      <c r="K84" s="1">
        <f>K83*1.2</f>
        <v>360</v>
      </c>
      <c r="L84" s="84">
        <f>L83*1.2</f>
        <v>3670.7675759999997</v>
      </c>
      <c r="M84" s="84">
        <f>M83*1.2</f>
        <v>3810.2280000000001</v>
      </c>
      <c r="N84" s="156"/>
      <c r="O84" s="142"/>
    </row>
    <row r="85" spans="1:15" ht="83.25" customHeight="1">
      <c r="A85" s="128"/>
      <c r="B85" s="128" t="s">
        <v>13</v>
      </c>
      <c r="C85" s="128" t="s">
        <v>79</v>
      </c>
      <c r="D85" s="128" t="s">
        <v>14</v>
      </c>
      <c r="E85" s="128" t="s">
        <v>17</v>
      </c>
      <c r="F85" s="128" t="s">
        <v>18</v>
      </c>
      <c r="G85" s="128" t="s">
        <v>84</v>
      </c>
      <c r="H85" s="128" t="s">
        <v>23</v>
      </c>
      <c r="I85" s="151" t="s">
        <v>110</v>
      </c>
      <c r="J85" s="21" t="s">
        <v>233</v>
      </c>
      <c r="K85" s="1">
        <f>K83*1.4</f>
        <v>420</v>
      </c>
      <c r="L85" s="84">
        <f>L83*1.4</f>
        <v>4282.5621719999999</v>
      </c>
      <c r="M85" s="84">
        <f>M83*1.4</f>
        <v>4445.2659999999996</v>
      </c>
      <c r="N85" s="175"/>
      <c r="O85" s="143"/>
    </row>
    <row r="86" spans="1:15" ht="73.5" customHeight="1">
      <c r="A86" s="128"/>
      <c r="B86" s="128" t="s">
        <v>13</v>
      </c>
      <c r="C86" s="128" t="s">
        <v>79</v>
      </c>
      <c r="D86" s="128" t="s">
        <v>14</v>
      </c>
      <c r="E86" s="128" t="s">
        <v>17</v>
      </c>
      <c r="F86" s="128" t="s">
        <v>18</v>
      </c>
      <c r="G86" s="128" t="s">
        <v>84</v>
      </c>
      <c r="H86" s="128" t="s">
        <v>23</v>
      </c>
      <c r="I86" s="151" t="s">
        <v>110</v>
      </c>
      <c r="J86" s="17" t="s">
        <v>112</v>
      </c>
      <c r="K86" s="31">
        <v>300</v>
      </c>
      <c r="L86" s="31">
        <v>655.49</v>
      </c>
      <c r="M86" s="86">
        <v>680.39862000000005</v>
      </c>
      <c r="N86" s="130" t="s">
        <v>164</v>
      </c>
      <c r="O86" s="141" t="s">
        <v>114</v>
      </c>
    </row>
    <row r="87" spans="1:15" ht="69" customHeight="1">
      <c r="A87" s="128"/>
      <c r="B87" s="128" t="s">
        <v>13</v>
      </c>
      <c r="C87" s="128" t="s">
        <v>79</v>
      </c>
      <c r="D87" s="128" t="s">
        <v>14</v>
      </c>
      <c r="E87" s="128" t="s">
        <v>17</v>
      </c>
      <c r="F87" s="128" t="s">
        <v>18</v>
      </c>
      <c r="G87" s="128" t="s">
        <v>84</v>
      </c>
      <c r="H87" s="128" t="s">
        <v>23</v>
      </c>
      <c r="I87" s="151" t="s">
        <v>110</v>
      </c>
      <c r="J87" s="21" t="s">
        <v>232</v>
      </c>
      <c r="K87" s="1">
        <f>K86*1.2</f>
        <v>360</v>
      </c>
      <c r="L87" s="1">
        <f>L86*1.2</f>
        <v>786.58799999999997</v>
      </c>
      <c r="M87" s="1">
        <f>M86*1.2</f>
        <v>816.47834399999999</v>
      </c>
      <c r="N87" s="156"/>
      <c r="O87" s="142"/>
    </row>
    <row r="88" spans="1:15" ht="66" customHeight="1">
      <c r="A88" s="128"/>
      <c r="B88" s="128" t="s">
        <v>13</v>
      </c>
      <c r="C88" s="128" t="s">
        <v>79</v>
      </c>
      <c r="D88" s="128" t="s">
        <v>14</v>
      </c>
      <c r="E88" s="128" t="s">
        <v>17</v>
      </c>
      <c r="F88" s="128" t="s">
        <v>18</v>
      </c>
      <c r="G88" s="128" t="s">
        <v>84</v>
      </c>
      <c r="H88" s="128" t="s">
        <v>23</v>
      </c>
      <c r="I88" s="151" t="s">
        <v>110</v>
      </c>
      <c r="J88" s="21" t="s">
        <v>233</v>
      </c>
      <c r="K88" s="1">
        <f>K86*1.4</f>
        <v>420</v>
      </c>
      <c r="L88" s="1">
        <f>L86*1.5</f>
        <v>983.23500000000001</v>
      </c>
      <c r="M88" s="1">
        <f>M86*1.5</f>
        <v>1020.5979300000001</v>
      </c>
      <c r="N88" s="175"/>
      <c r="O88" s="143"/>
    </row>
    <row r="89" spans="1:15" ht="31.5">
      <c r="A89" s="128"/>
      <c r="B89" s="128" t="s">
        <v>13</v>
      </c>
      <c r="C89" s="128" t="s">
        <v>79</v>
      </c>
      <c r="D89" s="128" t="s">
        <v>14</v>
      </c>
      <c r="E89" s="128" t="s">
        <v>17</v>
      </c>
      <c r="F89" s="128" t="s">
        <v>18</v>
      </c>
      <c r="G89" s="128" t="s">
        <v>84</v>
      </c>
      <c r="H89" s="128" t="s">
        <v>23</v>
      </c>
      <c r="I89" s="151" t="s">
        <v>110</v>
      </c>
      <c r="J89" s="17" t="s">
        <v>113</v>
      </c>
      <c r="K89" s="1">
        <v>8000</v>
      </c>
      <c r="L89" s="1">
        <v>17479.73</v>
      </c>
      <c r="M89" s="14">
        <v>18143.96</v>
      </c>
      <c r="N89" s="130" t="s">
        <v>266</v>
      </c>
      <c r="O89" s="144" t="s">
        <v>115</v>
      </c>
    </row>
    <row r="90" spans="1:15" ht="31.5">
      <c r="A90" s="128"/>
      <c r="B90" s="128" t="s">
        <v>13</v>
      </c>
      <c r="C90" s="128" t="s">
        <v>79</v>
      </c>
      <c r="D90" s="128" t="s">
        <v>14</v>
      </c>
      <c r="E90" s="128" t="s">
        <v>17</v>
      </c>
      <c r="F90" s="128" t="s">
        <v>18</v>
      </c>
      <c r="G90" s="128" t="s">
        <v>84</v>
      </c>
      <c r="H90" s="128" t="s">
        <v>23</v>
      </c>
      <c r="I90" s="151" t="s">
        <v>110</v>
      </c>
      <c r="J90" s="21" t="s">
        <v>232</v>
      </c>
      <c r="K90" s="1">
        <f>K89*1.2</f>
        <v>9600</v>
      </c>
      <c r="L90" s="1">
        <f>L89*1.2</f>
        <v>20975.675999999999</v>
      </c>
      <c r="M90" s="1">
        <f>M89*1.2</f>
        <v>21772.751999999997</v>
      </c>
      <c r="N90" s="156"/>
      <c r="O90" s="152"/>
    </row>
    <row r="91" spans="1:15" ht="31.5">
      <c r="A91" s="128"/>
      <c r="B91" s="128" t="s">
        <v>13</v>
      </c>
      <c r="C91" s="128" t="s">
        <v>79</v>
      </c>
      <c r="D91" s="128" t="s">
        <v>14</v>
      </c>
      <c r="E91" s="128" t="s">
        <v>17</v>
      </c>
      <c r="F91" s="128" t="s">
        <v>18</v>
      </c>
      <c r="G91" s="128" t="s">
        <v>84</v>
      </c>
      <c r="H91" s="128" t="s">
        <v>23</v>
      </c>
      <c r="I91" s="151" t="s">
        <v>110</v>
      </c>
      <c r="J91" s="21" t="s">
        <v>233</v>
      </c>
      <c r="K91" s="1">
        <f>K89*1.4</f>
        <v>11200</v>
      </c>
      <c r="L91" s="1">
        <f>L89*1.4</f>
        <v>24471.621999999999</v>
      </c>
      <c r="M91" s="1">
        <f>M89*1.4</f>
        <v>25401.543999999998</v>
      </c>
      <c r="N91" s="175"/>
      <c r="O91" s="145"/>
    </row>
    <row r="92" spans="1:15" ht="134.25" customHeight="1">
      <c r="A92" s="128"/>
      <c r="B92" s="128" t="s">
        <v>13</v>
      </c>
      <c r="C92" s="128" t="s">
        <v>79</v>
      </c>
      <c r="D92" s="128" t="s">
        <v>14</v>
      </c>
      <c r="E92" s="128" t="s">
        <v>17</v>
      </c>
      <c r="F92" s="128" t="s">
        <v>18</v>
      </c>
      <c r="G92" s="128" t="s">
        <v>84</v>
      </c>
      <c r="H92" s="128" t="s">
        <v>23</v>
      </c>
      <c r="I92" s="151" t="s">
        <v>110</v>
      </c>
      <c r="J92" s="4" t="s">
        <v>238</v>
      </c>
      <c r="K92" s="12" t="s">
        <v>274</v>
      </c>
      <c r="L92" s="12" t="s">
        <v>363</v>
      </c>
      <c r="M92" s="91" t="s">
        <v>366</v>
      </c>
      <c r="N92" s="130" t="s">
        <v>267</v>
      </c>
      <c r="O92" s="144" t="s">
        <v>273</v>
      </c>
    </row>
    <row r="93" spans="1:15" ht="132" customHeight="1">
      <c r="A93" s="128"/>
      <c r="B93" s="128" t="s">
        <v>13</v>
      </c>
      <c r="C93" s="128" t="s">
        <v>79</v>
      </c>
      <c r="D93" s="128" t="s">
        <v>14</v>
      </c>
      <c r="E93" s="128" t="s">
        <v>17</v>
      </c>
      <c r="F93" s="128" t="s">
        <v>18</v>
      </c>
      <c r="G93" s="128" t="s">
        <v>84</v>
      </c>
      <c r="H93" s="128" t="s">
        <v>23</v>
      </c>
      <c r="I93" s="151" t="s">
        <v>110</v>
      </c>
      <c r="J93" s="21" t="s">
        <v>232</v>
      </c>
      <c r="K93" s="12" t="s">
        <v>276</v>
      </c>
      <c r="L93" s="12" t="s">
        <v>364</v>
      </c>
      <c r="M93" s="91" t="s">
        <v>367</v>
      </c>
      <c r="N93" s="156"/>
      <c r="O93" s="152"/>
    </row>
    <row r="94" spans="1:15" ht="138" customHeight="1">
      <c r="A94" s="129"/>
      <c r="B94" s="129" t="s">
        <v>13</v>
      </c>
      <c r="C94" s="129" t="s">
        <v>79</v>
      </c>
      <c r="D94" s="129" t="s">
        <v>14</v>
      </c>
      <c r="E94" s="129" t="s">
        <v>17</v>
      </c>
      <c r="F94" s="129" t="s">
        <v>18</v>
      </c>
      <c r="G94" s="129" t="s">
        <v>84</v>
      </c>
      <c r="H94" s="129" t="s">
        <v>23</v>
      </c>
      <c r="I94" s="150" t="s">
        <v>110</v>
      </c>
      <c r="J94" s="21" t="s">
        <v>233</v>
      </c>
      <c r="K94" s="12" t="s">
        <v>277</v>
      </c>
      <c r="L94" s="12" t="s">
        <v>365</v>
      </c>
      <c r="M94" s="91" t="s">
        <v>368</v>
      </c>
      <c r="N94" s="175"/>
      <c r="O94" s="145"/>
    </row>
    <row r="95" spans="1:15" ht="315">
      <c r="A95" s="41">
        <v>17</v>
      </c>
      <c r="B95" s="42">
        <v>10</v>
      </c>
      <c r="C95" s="42" t="s">
        <v>79</v>
      </c>
      <c r="D95" s="42" t="s">
        <v>248</v>
      </c>
      <c r="E95" s="42" t="s">
        <v>17</v>
      </c>
      <c r="F95" s="42" t="s">
        <v>18</v>
      </c>
      <c r="G95" s="42" t="s">
        <v>249</v>
      </c>
      <c r="H95" s="42" t="s">
        <v>23</v>
      </c>
      <c r="I95" s="43" t="s">
        <v>250</v>
      </c>
      <c r="J95" s="43" t="s">
        <v>251</v>
      </c>
      <c r="K95" s="44" t="s">
        <v>270</v>
      </c>
      <c r="L95" s="133"/>
      <c r="M95" s="134"/>
      <c r="N95" s="18" t="s">
        <v>272</v>
      </c>
      <c r="O95" s="18" t="s">
        <v>271</v>
      </c>
    </row>
    <row r="96" spans="1:15">
      <c r="A96" s="138" t="s">
        <v>317</v>
      </c>
      <c r="B96" s="139"/>
      <c r="C96" s="139"/>
      <c r="D96" s="139"/>
      <c r="E96" s="139"/>
      <c r="F96" s="139"/>
      <c r="G96" s="139"/>
      <c r="H96" s="139"/>
      <c r="I96" s="139"/>
      <c r="J96" s="139"/>
      <c r="K96" s="139"/>
      <c r="L96" s="139"/>
      <c r="M96" s="139"/>
      <c r="N96" s="139"/>
      <c r="O96" s="140"/>
    </row>
    <row r="97" spans="1:18" ht="15.75" customHeight="1">
      <c r="A97" s="100">
        <v>18</v>
      </c>
      <c r="B97" s="45" t="s">
        <v>13</v>
      </c>
      <c r="C97" s="45" t="s">
        <v>79</v>
      </c>
      <c r="D97" s="45" t="s">
        <v>14</v>
      </c>
      <c r="E97" s="45" t="s">
        <v>17</v>
      </c>
      <c r="F97" s="45" t="s">
        <v>18</v>
      </c>
      <c r="G97" s="45" t="s">
        <v>86</v>
      </c>
      <c r="H97" s="45" t="s">
        <v>23</v>
      </c>
      <c r="I97" s="45" t="s">
        <v>85</v>
      </c>
      <c r="J97" s="17" t="s">
        <v>107</v>
      </c>
      <c r="K97" s="92"/>
      <c r="L97" s="93"/>
      <c r="M97" s="94"/>
      <c r="N97" s="130" t="s">
        <v>318</v>
      </c>
      <c r="O97" s="130" t="s">
        <v>87</v>
      </c>
    </row>
    <row r="98" spans="1:18" ht="31.5">
      <c r="A98" s="48"/>
      <c r="B98" s="48"/>
      <c r="C98" s="48"/>
      <c r="D98" s="48"/>
      <c r="E98" s="48"/>
      <c r="F98" s="48"/>
      <c r="G98" s="48"/>
      <c r="H98" s="48"/>
      <c r="I98" s="48"/>
      <c r="J98" s="72" t="s">
        <v>281</v>
      </c>
      <c r="K98" s="92">
        <v>139.19999999999999</v>
      </c>
      <c r="L98" s="92">
        <v>139.19999999999999</v>
      </c>
      <c r="M98" s="50">
        <v>144.49</v>
      </c>
      <c r="N98" s="131"/>
      <c r="O98" s="131"/>
    </row>
    <row r="99" spans="1:18">
      <c r="A99" s="48"/>
      <c r="B99" s="48"/>
      <c r="C99" s="48"/>
      <c r="D99" s="48"/>
      <c r="E99" s="48"/>
      <c r="F99" s="48"/>
      <c r="G99" s="48"/>
      <c r="H99" s="48"/>
      <c r="I99" s="48"/>
      <c r="J99" s="72" t="s">
        <v>325</v>
      </c>
      <c r="K99" s="92">
        <v>162.39999999999998</v>
      </c>
      <c r="L99" s="92">
        <v>162.39999999999998</v>
      </c>
      <c r="M99" s="50">
        <v>168.57</v>
      </c>
      <c r="N99" s="132"/>
      <c r="O99" s="131"/>
    </row>
    <row r="100" spans="1:18" ht="75" customHeight="1">
      <c r="A100" s="48"/>
      <c r="B100" s="48"/>
      <c r="C100" s="48"/>
      <c r="D100" s="48"/>
      <c r="E100" s="48"/>
      <c r="F100" s="48"/>
      <c r="G100" s="48"/>
      <c r="H100" s="48"/>
      <c r="I100" s="48"/>
      <c r="J100" s="17" t="s">
        <v>235</v>
      </c>
      <c r="K100" s="92"/>
      <c r="L100" s="93"/>
      <c r="M100" s="95"/>
      <c r="N100" s="130" t="s">
        <v>319</v>
      </c>
      <c r="O100" s="131"/>
    </row>
    <row r="101" spans="1:18" ht="31.5">
      <c r="A101" s="48"/>
      <c r="B101" s="48"/>
      <c r="C101" s="48"/>
      <c r="D101" s="48"/>
      <c r="E101" s="48"/>
      <c r="F101" s="48"/>
      <c r="G101" s="48"/>
      <c r="H101" s="48"/>
      <c r="I101" s="48"/>
      <c r="J101" s="72" t="s">
        <v>281</v>
      </c>
      <c r="K101" s="92">
        <v>278.39999999999998</v>
      </c>
      <c r="L101" s="92">
        <v>278.39999999999998</v>
      </c>
      <c r="M101" s="50">
        <v>288.98</v>
      </c>
      <c r="N101" s="131"/>
      <c r="O101" s="131"/>
    </row>
    <row r="102" spans="1:18">
      <c r="A102" s="48"/>
      <c r="B102" s="48"/>
      <c r="C102" s="48"/>
      <c r="D102" s="48"/>
      <c r="E102" s="48"/>
      <c r="F102" s="48"/>
      <c r="G102" s="48"/>
      <c r="H102" s="48"/>
      <c r="I102" s="48"/>
      <c r="J102" s="72" t="s">
        <v>325</v>
      </c>
      <c r="K102" s="92">
        <v>324.79999999999995</v>
      </c>
      <c r="L102" s="92">
        <v>324.79999999999995</v>
      </c>
      <c r="M102" s="50">
        <v>337.14</v>
      </c>
      <c r="N102" s="132"/>
      <c r="O102" s="131"/>
    </row>
    <row r="103" spans="1:18" ht="94.5">
      <c r="A103" s="48"/>
      <c r="B103" s="48"/>
      <c r="C103" s="48"/>
      <c r="D103" s="48"/>
      <c r="E103" s="48"/>
      <c r="F103" s="48"/>
      <c r="G103" s="48"/>
      <c r="H103" s="48"/>
      <c r="I103" s="48"/>
      <c r="J103" s="49" t="s">
        <v>234</v>
      </c>
      <c r="K103" s="92"/>
      <c r="L103" s="92"/>
      <c r="M103" s="96"/>
      <c r="N103" s="130" t="s">
        <v>320</v>
      </c>
      <c r="O103" s="131"/>
    </row>
    <row r="104" spans="1:18" ht="31.5">
      <c r="A104" s="48"/>
      <c r="B104" s="48"/>
      <c r="C104" s="48"/>
      <c r="D104" s="48"/>
      <c r="E104" s="48"/>
      <c r="F104" s="48"/>
      <c r="G104" s="48"/>
      <c r="H104" s="48"/>
      <c r="I104" s="48"/>
      <c r="J104" s="72" t="s">
        <v>281</v>
      </c>
      <c r="K104" s="92">
        <v>208.8</v>
      </c>
      <c r="L104" s="92">
        <v>208.8</v>
      </c>
      <c r="M104" s="50">
        <v>216.73</v>
      </c>
      <c r="N104" s="131"/>
      <c r="O104" s="131"/>
    </row>
    <row r="105" spans="1:18">
      <c r="A105" s="48"/>
      <c r="B105" s="48"/>
      <c r="C105" s="48"/>
      <c r="D105" s="48"/>
      <c r="E105" s="48"/>
      <c r="F105" s="48"/>
      <c r="G105" s="48"/>
      <c r="H105" s="48"/>
      <c r="I105" s="48"/>
      <c r="J105" s="72" t="s">
        <v>325</v>
      </c>
      <c r="K105" s="92">
        <v>243.6</v>
      </c>
      <c r="L105" s="92">
        <v>243.6</v>
      </c>
      <c r="M105" s="50">
        <v>252.86</v>
      </c>
      <c r="N105" s="132"/>
      <c r="O105" s="132"/>
    </row>
    <row r="106" spans="1:18" ht="47.25">
      <c r="A106" s="48"/>
      <c r="B106" s="48"/>
      <c r="C106" s="48"/>
      <c r="D106" s="48"/>
      <c r="E106" s="48"/>
      <c r="F106" s="48"/>
      <c r="G106" s="48"/>
      <c r="H106" s="48"/>
      <c r="I106" s="48"/>
      <c r="J106" s="17" t="s">
        <v>108</v>
      </c>
      <c r="K106" s="92"/>
      <c r="L106" s="92"/>
      <c r="M106" s="96"/>
      <c r="N106" s="130" t="s">
        <v>228</v>
      </c>
      <c r="O106" s="130" t="s">
        <v>231</v>
      </c>
    </row>
    <row r="107" spans="1:18" ht="31.5">
      <c r="A107" s="48"/>
      <c r="B107" s="48"/>
      <c r="C107" s="48"/>
      <c r="D107" s="48"/>
      <c r="E107" s="48"/>
      <c r="F107" s="48"/>
      <c r="G107" s="48"/>
      <c r="H107" s="48"/>
      <c r="I107" s="48"/>
      <c r="J107" s="72" t="s">
        <v>281</v>
      </c>
      <c r="K107" s="92">
        <v>350.4</v>
      </c>
      <c r="L107" s="92">
        <v>350.4</v>
      </c>
      <c r="M107" s="50">
        <v>363.72</v>
      </c>
      <c r="N107" s="131"/>
      <c r="O107" s="131"/>
    </row>
    <row r="108" spans="1:18">
      <c r="A108" s="48"/>
      <c r="B108" s="48"/>
      <c r="C108" s="48"/>
      <c r="D108" s="48"/>
      <c r="E108" s="48"/>
      <c r="F108" s="48"/>
      <c r="G108" s="48"/>
      <c r="H108" s="48"/>
      <c r="I108" s="48"/>
      <c r="J108" s="72" t="s">
        <v>325</v>
      </c>
      <c r="K108" s="92">
        <v>408.79999999999995</v>
      </c>
      <c r="L108" s="92">
        <v>408.79999999999995</v>
      </c>
      <c r="M108" s="50">
        <v>424.33</v>
      </c>
      <c r="N108" s="132"/>
      <c r="O108" s="132"/>
    </row>
    <row r="109" spans="1:18" ht="47.25">
      <c r="A109" s="48"/>
      <c r="B109" s="48"/>
      <c r="C109" s="48"/>
      <c r="D109" s="48"/>
      <c r="E109" s="48"/>
      <c r="F109" s="48"/>
      <c r="G109" s="48"/>
      <c r="H109" s="48"/>
      <c r="I109" s="48"/>
      <c r="J109" s="50" t="s">
        <v>109</v>
      </c>
      <c r="K109" s="4"/>
      <c r="L109" s="4"/>
      <c r="M109" s="88"/>
      <c r="N109" s="130" t="s">
        <v>321</v>
      </c>
      <c r="O109" s="130" t="s">
        <v>229</v>
      </c>
    </row>
    <row r="110" spans="1:18" ht="40.5" customHeight="1">
      <c r="A110" s="48"/>
      <c r="B110" s="48"/>
      <c r="C110" s="48"/>
      <c r="D110" s="48"/>
      <c r="E110" s="48"/>
      <c r="F110" s="48"/>
      <c r="G110" s="48"/>
      <c r="H110" s="48"/>
      <c r="I110" s="48"/>
      <c r="J110" s="72" t="s">
        <v>281</v>
      </c>
      <c r="K110" s="4">
        <v>139.19999999999999</v>
      </c>
      <c r="L110" s="4">
        <v>139.19999999999999</v>
      </c>
      <c r="M110" s="19">
        <v>144.49</v>
      </c>
      <c r="N110" s="131"/>
      <c r="O110" s="131"/>
    </row>
    <row r="111" spans="1:18" ht="40.5" customHeight="1">
      <c r="A111" s="48"/>
      <c r="B111" s="51"/>
      <c r="C111" s="51"/>
      <c r="D111" s="51"/>
      <c r="E111" s="51"/>
      <c r="F111" s="51"/>
      <c r="G111" s="51"/>
      <c r="H111" s="51"/>
      <c r="I111" s="51"/>
      <c r="J111" s="72" t="s">
        <v>325</v>
      </c>
      <c r="K111" s="4">
        <v>162.39999999999998</v>
      </c>
      <c r="L111" s="4">
        <v>162.39999999999998</v>
      </c>
      <c r="M111" s="19">
        <v>168.57</v>
      </c>
      <c r="N111" s="132"/>
      <c r="O111" s="132"/>
    </row>
    <row r="112" spans="1:18" ht="212.25" customHeight="1">
      <c r="A112" s="104">
        <v>19</v>
      </c>
      <c r="B112" s="16" t="s">
        <v>13</v>
      </c>
      <c r="C112" s="16" t="s">
        <v>79</v>
      </c>
      <c r="D112" s="16" t="s">
        <v>14</v>
      </c>
      <c r="E112" s="16" t="s">
        <v>17</v>
      </c>
      <c r="F112" s="16" t="s">
        <v>18</v>
      </c>
      <c r="G112" s="16" t="s">
        <v>91</v>
      </c>
      <c r="H112" s="16" t="s">
        <v>23</v>
      </c>
      <c r="I112" s="4" t="s">
        <v>88</v>
      </c>
      <c r="J112" s="4" t="s">
        <v>89</v>
      </c>
      <c r="K112" s="78">
        <v>2000</v>
      </c>
      <c r="L112" s="78">
        <v>2000</v>
      </c>
      <c r="M112" s="87">
        <v>2076</v>
      </c>
      <c r="N112" s="79" t="s">
        <v>322</v>
      </c>
      <c r="O112" s="20" t="s">
        <v>227</v>
      </c>
      <c r="R112" s="53"/>
    </row>
    <row r="113" spans="1:18" ht="114" customHeight="1">
      <c r="A113" s="104">
        <v>20</v>
      </c>
      <c r="B113" s="16" t="s">
        <v>13</v>
      </c>
      <c r="C113" s="16" t="s">
        <v>14</v>
      </c>
      <c r="D113" s="16" t="s">
        <v>14</v>
      </c>
      <c r="E113" s="16" t="s">
        <v>17</v>
      </c>
      <c r="F113" s="16" t="s">
        <v>18</v>
      </c>
      <c r="G113" s="16" t="s">
        <v>43</v>
      </c>
      <c r="H113" s="16" t="s">
        <v>23</v>
      </c>
      <c r="I113" s="49" t="s">
        <v>324</v>
      </c>
      <c r="J113" s="4" t="s">
        <v>31</v>
      </c>
      <c r="K113" s="2">
        <v>213</v>
      </c>
      <c r="L113" s="2">
        <v>213</v>
      </c>
      <c r="M113" s="6">
        <v>221.09</v>
      </c>
      <c r="N113" s="12" t="s">
        <v>326</v>
      </c>
      <c r="O113" s="12" t="s">
        <v>44</v>
      </c>
      <c r="R113" s="53"/>
    </row>
    <row r="114" spans="1:18" ht="110.25" customHeight="1">
      <c r="A114" s="101">
        <v>21</v>
      </c>
      <c r="B114" s="127" t="s">
        <v>13</v>
      </c>
      <c r="C114" s="127">
        <v>4</v>
      </c>
      <c r="D114" s="127" t="s">
        <v>14</v>
      </c>
      <c r="E114" s="127" t="s">
        <v>17</v>
      </c>
      <c r="F114" s="127" t="s">
        <v>18</v>
      </c>
      <c r="G114" s="127" t="s">
        <v>52</v>
      </c>
      <c r="H114" s="127" t="s">
        <v>23</v>
      </c>
      <c r="I114" s="149" t="s">
        <v>51</v>
      </c>
      <c r="J114" s="17" t="s">
        <v>53</v>
      </c>
      <c r="K114" s="153" t="s">
        <v>328</v>
      </c>
      <c r="L114" s="154"/>
      <c r="M114" s="155"/>
      <c r="N114" s="26" t="s">
        <v>329</v>
      </c>
      <c r="O114" s="12" t="s">
        <v>156</v>
      </c>
      <c r="R114" s="53"/>
    </row>
    <row r="115" spans="1:18" ht="99" customHeight="1">
      <c r="A115" s="48"/>
      <c r="B115" s="128"/>
      <c r="C115" s="128"/>
      <c r="D115" s="128"/>
      <c r="E115" s="128"/>
      <c r="F115" s="128"/>
      <c r="G115" s="128"/>
      <c r="H115" s="128"/>
      <c r="I115" s="151"/>
      <c r="J115" s="17" t="s">
        <v>54</v>
      </c>
      <c r="K115" s="27">
        <v>5000</v>
      </c>
      <c r="L115" s="14">
        <v>10000</v>
      </c>
      <c r="M115" s="14">
        <v>10380</v>
      </c>
      <c r="N115" s="28" t="s">
        <v>340</v>
      </c>
      <c r="O115" s="12" t="s">
        <v>156</v>
      </c>
      <c r="R115" s="53"/>
    </row>
    <row r="116" spans="1:18" ht="123.75" customHeight="1">
      <c r="A116" s="48"/>
      <c r="B116" s="128"/>
      <c r="C116" s="128"/>
      <c r="D116" s="128"/>
      <c r="E116" s="128"/>
      <c r="F116" s="128"/>
      <c r="G116" s="128"/>
      <c r="H116" s="128"/>
      <c r="I116" s="151"/>
      <c r="J116" s="17" t="s">
        <v>55</v>
      </c>
      <c r="K116" s="1">
        <v>30000</v>
      </c>
      <c r="L116" s="1">
        <v>30000</v>
      </c>
      <c r="M116" s="14">
        <v>31140</v>
      </c>
      <c r="N116" s="26" t="s">
        <v>335</v>
      </c>
      <c r="O116" s="12" t="s">
        <v>171</v>
      </c>
      <c r="R116" s="53"/>
    </row>
    <row r="117" spans="1:18" ht="57.75" customHeight="1">
      <c r="A117" s="48"/>
      <c r="B117" s="128"/>
      <c r="C117" s="128"/>
      <c r="D117" s="128"/>
      <c r="E117" s="128"/>
      <c r="F117" s="128"/>
      <c r="G117" s="128"/>
      <c r="H117" s="128"/>
      <c r="I117" s="151"/>
      <c r="J117" s="17" t="s">
        <v>56</v>
      </c>
      <c r="K117" s="1">
        <v>1000000</v>
      </c>
      <c r="L117" s="1">
        <v>1000000</v>
      </c>
      <c r="M117" s="14">
        <v>1038000</v>
      </c>
      <c r="N117" s="26" t="s">
        <v>336</v>
      </c>
      <c r="O117" s="12" t="s">
        <v>171</v>
      </c>
      <c r="R117" s="53"/>
    </row>
    <row r="118" spans="1:18" ht="68.25" customHeight="1">
      <c r="A118" s="48"/>
      <c r="B118" s="128"/>
      <c r="C118" s="128"/>
      <c r="D118" s="128"/>
      <c r="E118" s="128"/>
      <c r="F118" s="128"/>
      <c r="G118" s="128"/>
      <c r="H118" s="128"/>
      <c r="I118" s="151"/>
      <c r="J118" s="17" t="s">
        <v>59</v>
      </c>
      <c r="K118" s="1">
        <v>2000000</v>
      </c>
      <c r="L118" s="1">
        <v>2000000</v>
      </c>
      <c r="M118" s="14">
        <v>2000000</v>
      </c>
      <c r="N118" s="26" t="s">
        <v>337</v>
      </c>
      <c r="O118" s="12" t="s">
        <v>156</v>
      </c>
      <c r="R118" s="53"/>
    </row>
    <row r="119" spans="1:18" ht="37.5" customHeight="1">
      <c r="A119" s="48"/>
      <c r="B119" s="128"/>
      <c r="C119" s="128"/>
      <c r="D119" s="128"/>
      <c r="E119" s="128"/>
      <c r="F119" s="128"/>
      <c r="G119" s="128"/>
      <c r="H119" s="128"/>
      <c r="I119" s="151"/>
      <c r="J119" s="4" t="s">
        <v>57</v>
      </c>
      <c r="K119" s="1">
        <v>50000</v>
      </c>
      <c r="L119" s="1">
        <v>50000</v>
      </c>
      <c r="M119" s="14">
        <v>105000</v>
      </c>
      <c r="N119" s="28" t="s">
        <v>334</v>
      </c>
      <c r="O119" s="12" t="s">
        <v>171</v>
      </c>
      <c r="R119" s="53"/>
    </row>
    <row r="120" spans="1:18" ht="133.5" customHeight="1">
      <c r="A120" s="48"/>
      <c r="B120" s="128"/>
      <c r="C120" s="128"/>
      <c r="D120" s="128"/>
      <c r="E120" s="128"/>
      <c r="F120" s="128"/>
      <c r="G120" s="128"/>
      <c r="H120" s="128"/>
      <c r="I120" s="151"/>
      <c r="J120" s="4" t="s">
        <v>58</v>
      </c>
      <c r="K120" s="1">
        <v>233</v>
      </c>
      <c r="L120" s="1">
        <v>233</v>
      </c>
      <c r="M120" s="14">
        <v>241.85400000000001</v>
      </c>
      <c r="N120" s="26" t="s">
        <v>327</v>
      </c>
      <c r="O120" s="12" t="s">
        <v>156</v>
      </c>
      <c r="R120" s="53"/>
    </row>
    <row r="121" spans="1:18" ht="133.5" customHeight="1">
      <c r="A121" s="48"/>
      <c r="B121" s="128"/>
      <c r="C121" s="128"/>
      <c r="D121" s="128"/>
      <c r="E121" s="128"/>
      <c r="F121" s="128"/>
      <c r="G121" s="128"/>
      <c r="H121" s="128"/>
      <c r="I121" s="151"/>
      <c r="J121" s="29" t="s">
        <v>61</v>
      </c>
      <c r="K121" s="1">
        <v>292</v>
      </c>
      <c r="L121" s="1">
        <v>292</v>
      </c>
      <c r="M121" s="14">
        <v>303.096</v>
      </c>
      <c r="N121" s="26" t="s">
        <v>327</v>
      </c>
      <c r="O121" s="12" t="s">
        <v>156</v>
      </c>
      <c r="R121" s="53"/>
    </row>
    <row r="122" spans="1:18" ht="71.25" customHeight="1">
      <c r="A122" s="48"/>
      <c r="B122" s="128"/>
      <c r="C122" s="128"/>
      <c r="D122" s="128"/>
      <c r="E122" s="128"/>
      <c r="F122" s="128"/>
      <c r="G122" s="128"/>
      <c r="H122" s="128"/>
      <c r="I122" s="151"/>
      <c r="J122" s="4" t="s">
        <v>60</v>
      </c>
      <c r="K122" s="14">
        <v>249</v>
      </c>
      <c r="L122" s="14">
        <v>249</v>
      </c>
      <c r="M122" s="14">
        <v>258.46199999999999</v>
      </c>
      <c r="N122" s="26" t="s">
        <v>333</v>
      </c>
      <c r="O122" s="12" t="s">
        <v>156</v>
      </c>
      <c r="R122" s="53"/>
    </row>
    <row r="123" spans="1:18" ht="132.75" customHeight="1">
      <c r="A123" s="48"/>
      <c r="B123" s="128"/>
      <c r="C123" s="128"/>
      <c r="D123" s="128"/>
      <c r="E123" s="128"/>
      <c r="F123" s="128"/>
      <c r="G123" s="128"/>
      <c r="H123" s="128"/>
      <c r="I123" s="151"/>
      <c r="J123" s="4" t="s">
        <v>331</v>
      </c>
      <c r="K123" s="1">
        <v>440</v>
      </c>
      <c r="L123" s="1">
        <v>440</v>
      </c>
      <c r="M123" s="14">
        <v>456.72</v>
      </c>
      <c r="N123" s="26" t="s">
        <v>330</v>
      </c>
      <c r="O123" s="12" t="s">
        <v>155</v>
      </c>
      <c r="R123" s="53"/>
    </row>
    <row r="124" spans="1:18" ht="123.75" customHeight="1">
      <c r="A124" s="48"/>
      <c r="B124" s="129"/>
      <c r="C124" s="129"/>
      <c r="D124" s="129"/>
      <c r="E124" s="129"/>
      <c r="F124" s="129"/>
      <c r="G124" s="129"/>
      <c r="H124" s="129"/>
      <c r="I124" s="150"/>
      <c r="J124" s="30" t="s">
        <v>63</v>
      </c>
      <c r="K124" s="31">
        <v>1929</v>
      </c>
      <c r="L124" s="31">
        <v>1929</v>
      </c>
      <c r="M124" s="86">
        <v>2002.3020000000001</v>
      </c>
      <c r="N124" s="26" t="s">
        <v>332</v>
      </c>
      <c r="O124" s="77" t="s">
        <v>156</v>
      </c>
      <c r="R124" s="53"/>
    </row>
    <row r="125" spans="1:18" ht="189.75" customHeight="1">
      <c r="A125" s="104">
        <v>22</v>
      </c>
      <c r="B125" s="16" t="s">
        <v>13</v>
      </c>
      <c r="C125" s="16" t="s">
        <v>79</v>
      </c>
      <c r="D125" s="16" t="s">
        <v>14</v>
      </c>
      <c r="E125" s="16" t="s">
        <v>17</v>
      </c>
      <c r="F125" s="16" t="s">
        <v>18</v>
      </c>
      <c r="G125" s="82">
        <v>50840</v>
      </c>
      <c r="H125" s="16" t="s">
        <v>23</v>
      </c>
      <c r="I125" s="19" t="s">
        <v>223</v>
      </c>
      <c r="J125" s="4" t="s">
        <v>225</v>
      </c>
      <c r="K125" s="146" t="s">
        <v>338</v>
      </c>
      <c r="L125" s="147">
        <v>12128</v>
      </c>
      <c r="M125" s="184">
        <v>12861</v>
      </c>
      <c r="N125" s="182" t="s">
        <v>339</v>
      </c>
      <c r="O125" s="144" t="s">
        <v>156</v>
      </c>
      <c r="R125" s="53"/>
    </row>
    <row r="126" spans="1:18" ht="189.75" customHeight="1">
      <c r="A126" s="102">
        <v>23</v>
      </c>
      <c r="B126" s="16" t="s">
        <v>13</v>
      </c>
      <c r="C126" s="16" t="s">
        <v>79</v>
      </c>
      <c r="D126" s="16" t="s">
        <v>14</v>
      </c>
      <c r="E126" s="16" t="s">
        <v>17</v>
      </c>
      <c r="F126" s="16" t="s">
        <v>18</v>
      </c>
      <c r="G126" s="16" t="s">
        <v>80</v>
      </c>
      <c r="H126" s="16" t="s">
        <v>23</v>
      </c>
      <c r="I126" s="17" t="s">
        <v>224</v>
      </c>
      <c r="J126" s="4" t="s">
        <v>225</v>
      </c>
      <c r="K126" s="146"/>
      <c r="L126" s="147"/>
      <c r="M126" s="184"/>
      <c r="N126" s="183"/>
      <c r="O126" s="145"/>
      <c r="R126" s="53"/>
    </row>
    <row r="127" spans="1:18" ht="82.5" customHeight="1">
      <c r="A127" s="127">
        <v>24</v>
      </c>
      <c r="B127" s="127" t="s">
        <v>13</v>
      </c>
      <c r="C127" s="127" t="s">
        <v>14</v>
      </c>
      <c r="D127" s="127" t="s">
        <v>14</v>
      </c>
      <c r="E127" s="127" t="s">
        <v>17</v>
      </c>
      <c r="F127" s="127" t="s">
        <v>18</v>
      </c>
      <c r="G127" s="127" t="s">
        <v>77</v>
      </c>
      <c r="H127" s="127" t="s">
        <v>23</v>
      </c>
      <c r="I127" s="185" t="s">
        <v>343</v>
      </c>
      <c r="J127" s="4" t="s">
        <v>199</v>
      </c>
      <c r="K127" s="1">
        <v>1000</v>
      </c>
      <c r="L127" s="1">
        <v>1000</v>
      </c>
      <c r="M127" s="14">
        <v>1038</v>
      </c>
      <c r="N127" s="19" t="s">
        <v>341</v>
      </c>
      <c r="O127" s="35" t="s">
        <v>200</v>
      </c>
      <c r="R127" s="53"/>
    </row>
    <row r="128" spans="1:18" ht="82.5" customHeight="1">
      <c r="A128" s="129"/>
      <c r="B128" s="129"/>
      <c r="C128" s="129"/>
      <c r="D128" s="129"/>
      <c r="E128" s="129"/>
      <c r="F128" s="129"/>
      <c r="G128" s="129"/>
      <c r="H128" s="129"/>
      <c r="I128" s="186"/>
      <c r="J128" s="4" t="s">
        <v>199</v>
      </c>
      <c r="K128" s="1">
        <v>2000</v>
      </c>
      <c r="L128" s="1">
        <v>2000</v>
      </c>
      <c r="M128" s="14">
        <v>2076</v>
      </c>
      <c r="N128" s="19" t="s">
        <v>342</v>
      </c>
      <c r="O128" s="35" t="s">
        <v>201</v>
      </c>
      <c r="R128" s="53"/>
    </row>
    <row r="129" spans="1:18" ht="56.25" customHeight="1">
      <c r="A129" s="104">
        <v>25</v>
      </c>
      <c r="B129" s="16" t="s">
        <v>13</v>
      </c>
      <c r="C129" s="16" t="s">
        <v>79</v>
      </c>
      <c r="D129" s="16" t="s">
        <v>14</v>
      </c>
      <c r="E129" s="16" t="s">
        <v>17</v>
      </c>
      <c r="F129" s="16" t="s">
        <v>18</v>
      </c>
      <c r="G129" s="16" t="s">
        <v>92</v>
      </c>
      <c r="H129" s="16" t="s">
        <v>23</v>
      </c>
      <c r="I129" s="4" t="s">
        <v>378</v>
      </c>
      <c r="J129" s="4" t="s">
        <v>378</v>
      </c>
      <c r="K129" s="78">
        <v>30000</v>
      </c>
      <c r="L129" s="78">
        <v>30000</v>
      </c>
      <c r="M129" s="87">
        <v>35000</v>
      </c>
      <c r="N129" s="18" t="s">
        <v>323</v>
      </c>
      <c r="O129" s="12" t="s">
        <v>372</v>
      </c>
      <c r="R129" s="53"/>
    </row>
    <row r="130" spans="1:18" s="97" customFormat="1" ht="39" customHeight="1">
      <c r="A130" s="107">
        <v>26</v>
      </c>
      <c r="B130" s="89" t="s">
        <v>13</v>
      </c>
      <c r="C130" s="89" t="s">
        <v>79</v>
      </c>
      <c r="D130" s="89" t="s">
        <v>14</v>
      </c>
      <c r="E130" s="16" t="s">
        <v>17</v>
      </c>
      <c r="F130" s="89" t="s">
        <v>18</v>
      </c>
      <c r="G130" s="89" t="s">
        <v>369</v>
      </c>
      <c r="H130" s="16" t="s">
        <v>23</v>
      </c>
      <c r="I130" s="19" t="s">
        <v>353</v>
      </c>
      <c r="J130" s="4" t="s">
        <v>199</v>
      </c>
      <c r="K130" s="105">
        <v>3000</v>
      </c>
      <c r="L130" s="105" t="s">
        <v>380</v>
      </c>
      <c r="M130" s="87">
        <v>3000</v>
      </c>
      <c r="N130" s="26" t="s">
        <v>382</v>
      </c>
      <c r="O130" s="91" t="s">
        <v>370</v>
      </c>
      <c r="R130" s="98"/>
    </row>
    <row r="131" spans="1:18" ht="48.75" customHeight="1">
      <c r="A131" s="89" t="s">
        <v>386</v>
      </c>
      <c r="B131" s="89" t="s">
        <v>13</v>
      </c>
      <c r="C131" s="89" t="s">
        <v>79</v>
      </c>
      <c r="D131" s="89" t="s">
        <v>14</v>
      </c>
      <c r="E131" s="89" t="s">
        <v>17</v>
      </c>
      <c r="F131" s="89" t="s">
        <v>18</v>
      </c>
      <c r="G131" s="89">
        <v>77180</v>
      </c>
      <c r="H131" s="89" t="s">
        <v>23</v>
      </c>
      <c r="I131" s="19" t="s">
        <v>381</v>
      </c>
      <c r="J131" s="19" t="s">
        <v>381</v>
      </c>
      <c r="K131" s="103">
        <v>2000000</v>
      </c>
      <c r="L131" s="103" t="s">
        <v>380</v>
      </c>
      <c r="M131" s="87">
        <v>2000000</v>
      </c>
      <c r="N131" s="18" t="s">
        <v>385</v>
      </c>
      <c r="O131" s="12" t="s">
        <v>371</v>
      </c>
      <c r="R131" s="53"/>
    </row>
    <row r="132" spans="1:18" ht="24" customHeight="1">
      <c r="A132" s="135" t="s">
        <v>268</v>
      </c>
      <c r="B132" s="136"/>
      <c r="C132" s="136"/>
      <c r="D132" s="136"/>
      <c r="E132" s="136"/>
      <c r="F132" s="136"/>
      <c r="G132" s="136"/>
      <c r="H132" s="136"/>
      <c r="I132" s="136"/>
      <c r="J132" s="136"/>
      <c r="K132" s="136"/>
      <c r="L132" s="136"/>
      <c r="M132" s="136"/>
      <c r="N132" s="136"/>
      <c r="O132" s="137"/>
    </row>
    <row r="133" spans="1:18" ht="16.5" customHeight="1">
      <c r="A133" s="112">
        <v>28</v>
      </c>
      <c r="B133" s="115">
        <v>10</v>
      </c>
      <c r="C133" s="115" t="s">
        <v>79</v>
      </c>
      <c r="D133" s="115" t="s">
        <v>248</v>
      </c>
      <c r="E133" s="115" t="s">
        <v>17</v>
      </c>
      <c r="F133" s="115" t="s">
        <v>18</v>
      </c>
      <c r="G133" s="115" t="s">
        <v>252</v>
      </c>
      <c r="H133" s="115" t="s">
        <v>23</v>
      </c>
      <c r="I133" s="124" t="s">
        <v>286</v>
      </c>
      <c r="J133" s="54" t="s">
        <v>292</v>
      </c>
      <c r="K133" s="18"/>
      <c r="L133" s="55"/>
      <c r="M133" s="55"/>
      <c r="N133" s="109" t="s">
        <v>280</v>
      </c>
      <c r="O133" s="109" t="s">
        <v>287</v>
      </c>
    </row>
    <row r="134" spans="1:18" ht="99" customHeight="1">
      <c r="A134" s="113"/>
      <c r="B134" s="116"/>
      <c r="C134" s="116"/>
      <c r="D134" s="116"/>
      <c r="E134" s="116"/>
      <c r="F134" s="116"/>
      <c r="G134" s="116"/>
      <c r="H134" s="116"/>
      <c r="I134" s="125"/>
      <c r="J134" s="54" t="s">
        <v>281</v>
      </c>
      <c r="K134" s="18" t="s">
        <v>290</v>
      </c>
      <c r="L134" s="26" t="s">
        <v>315</v>
      </c>
      <c r="M134" s="26" t="s">
        <v>315</v>
      </c>
      <c r="N134" s="110"/>
      <c r="O134" s="110"/>
    </row>
    <row r="135" spans="1:18" ht="98.25" customHeight="1">
      <c r="A135" s="114"/>
      <c r="B135" s="117"/>
      <c r="C135" s="117"/>
      <c r="D135" s="117"/>
      <c r="E135" s="117"/>
      <c r="F135" s="117"/>
      <c r="G135" s="117"/>
      <c r="H135" s="117"/>
      <c r="I135" s="126"/>
      <c r="J135" s="54" t="s">
        <v>282</v>
      </c>
      <c r="K135" s="18" t="s">
        <v>289</v>
      </c>
      <c r="L135" s="26" t="s">
        <v>316</v>
      </c>
      <c r="M135" s="26" t="s">
        <v>316</v>
      </c>
      <c r="N135" s="111"/>
      <c r="O135" s="111"/>
    </row>
    <row r="136" spans="1:18" ht="21.75" customHeight="1">
      <c r="A136" s="112">
        <v>29</v>
      </c>
      <c r="B136" s="115">
        <v>10</v>
      </c>
      <c r="C136" s="115" t="s">
        <v>79</v>
      </c>
      <c r="D136" s="115" t="s">
        <v>248</v>
      </c>
      <c r="E136" s="115" t="s">
        <v>17</v>
      </c>
      <c r="F136" s="115" t="s">
        <v>18</v>
      </c>
      <c r="G136" s="115" t="s">
        <v>253</v>
      </c>
      <c r="H136" s="115" t="s">
        <v>23</v>
      </c>
      <c r="I136" s="124" t="s">
        <v>285</v>
      </c>
      <c r="J136" s="54" t="s">
        <v>291</v>
      </c>
      <c r="K136" s="18"/>
      <c r="L136" s="55"/>
      <c r="M136" s="55"/>
      <c r="N136" s="109" t="s">
        <v>280</v>
      </c>
      <c r="O136" s="109" t="s">
        <v>288</v>
      </c>
    </row>
    <row r="137" spans="1:18" ht="106.5" customHeight="1">
      <c r="A137" s="113"/>
      <c r="B137" s="116"/>
      <c r="C137" s="116"/>
      <c r="D137" s="116"/>
      <c r="E137" s="116"/>
      <c r="F137" s="116"/>
      <c r="G137" s="116"/>
      <c r="H137" s="116"/>
      <c r="I137" s="125"/>
      <c r="J137" s="54" t="s">
        <v>281</v>
      </c>
      <c r="K137" s="18" t="s">
        <v>290</v>
      </c>
      <c r="L137" s="26" t="s">
        <v>315</v>
      </c>
      <c r="M137" s="26" t="s">
        <v>315</v>
      </c>
      <c r="N137" s="110"/>
      <c r="O137" s="110"/>
    </row>
    <row r="138" spans="1:18" ht="105" customHeight="1">
      <c r="A138" s="114"/>
      <c r="B138" s="117"/>
      <c r="C138" s="117"/>
      <c r="D138" s="117"/>
      <c r="E138" s="117"/>
      <c r="F138" s="117"/>
      <c r="G138" s="117"/>
      <c r="H138" s="117"/>
      <c r="I138" s="126"/>
      <c r="J138" s="54" t="s">
        <v>282</v>
      </c>
      <c r="K138" s="18" t="s">
        <v>289</v>
      </c>
      <c r="L138" s="26" t="s">
        <v>316</v>
      </c>
      <c r="M138" s="26" t="s">
        <v>316</v>
      </c>
      <c r="N138" s="111"/>
      <c r="O138" s="111"/>
    </row>
    <row r="139" spans="1:18" ht="39" customHeight="1">
      <c r="A139" s="180" t="s">
        <v>354</v>
      </c>
      <c r="B139" s="181"/>
      <c r="C139" s="181"/>
      <c r="D139" s="181"/>
      <c r="E139" s="181"/>
      <c r="F139" s="181"/>
      <c r="G139" s="181"/>
      <c r="H139" s="181"/>
      <c r="I139" s="181"/>
      <c r="J139" s="181"/>
      <c r="K139" s="181"/>
      <c r="L139" s="181"/>
      <c r="M139" s="181"/>
      <c r="N139" s="181"/>
      <c r="O139" s="181"/>
    </row>
    <row r="140" spans="1:18" ht="289.5" customHeight="1">
      <c r="A140" s="108">
        <v>30</v>
      </c>
      <c r="B140" s="89" t="s">
        <v>13</v>
      </c>
      <c r="C140" s="89" t="s">
        <v>14</v>
      </c>
      <c r="D140" s="89" t="s">
        <v>14</v>
      </c>
      <c r="E140" s="89" t="s">
        <v>17</v>
      </c>
      <c r="F140" s="41">
        <v>25</v>
      </c>
      <c r="G140" s="89" t="s">
        <v>355</v>
      </c>
      <c r="H140" s="41">
        <v>313</v>
      </c>
      <c r="I140" s="18" t="s">
        <v>356</v>
      </c>
      <c r="J140" s="18" t="s">
        <v>359</v>
      </c>
      <c r="K140" s="90">
        <v>4500</v>
      </c>
      <c r="L140" s="90">
        <v>4500</v>
      </c>
      <c r="M140" s="90">
        <v>4500</v>
      </c>
      <c r="N140" s="18" t="s">
        <v>357</v>
      </c>
      <c r="O140" s="18" t="s">
        <v>358</v>
      </c>
    </row>
    <row r="141" spans="1:18">
      <c r="A141" s="177" t="s">
        <v>373</v>
      </c>
      <c r="B141" s="178"/>
      <c r="C141" s="178"/>
      <c r="D141" s="178"/>
      <c r="E141" s="178"/>
      <c r="F141" s="178"/>
      <c r="G141" s="178"/>
      <c r="H141" s="178"/>
      <c r="I141" s="178"/>
      <c r="J141" s="178"/>
      <c r="K141" s="178"/>
      <c r="L141" s="178"/>
      <c r="M141" s="178"/>
      <c r="N141" s="178"/>
      <c r="O141" s="179"/>
    </row>
    <row r="142" spans="1:18" ht="47.25">
      <c r="A142" s="41">
        <v>31</v>
      </c>
      <c r="B142" s="89" t="s">
        <v>13</v>
      </c>
      <c r="C142" s="89" t="s">
        <v>79</v>
      </c>
      <c r="D142" s="89" t="s">
        <v>14</v>
      </c>
      <c r="E142" s="89" t="s">
        <v>17</v>
      </c>
      <c r="F142" s="41">
        <v>0</v>
      </c>
      <c r="G142" s="89" t="s">
        <v>374</v>
      </c>
      <c r="H142" s="41">
        <v>313</v>
      </c>
      <c r="I142" s="99" t="s">
        <v>375</v>
      </c>
      <c r="J142" s="99" t="s">
        <v>225</v>
      </c>
      <c r="K142" s="90"/>
      <c r="L142" s="90">
        <v>11866</v>
      </c>
      <c r="M142" s="90">
        <v>12774</v>
      </c>
      <c r="N142" s="18" t="s">
        <v>376</v>
      </c>
      <c r="O142" s="99" t="s">
        <v>377</v>
      </c>
    </row>
    <row r="143" spans="1:18" ht="21" customHeight="1">
      <c r="A143" s="176" t="s">
        <v>383</v>
      </c>
      <c r="B143" s="176"/>
      <c r="C143" s="176"/>
      <c r="D143" s="176"/>
      <c r="E143" s="176"/>
      <c r="F143" s="176"/>
      <c r="G143" s="176"/>
      <c r="H143" s="176"/>
      <c r="I143" s="176"/>
      <c r="J143" s="176"/>
      <c r="K143" s="176"/>
      <c r="L143" s="176"/>
      <c r="M143" s="176"/>
      <c r="N143" s="176"/>
      <c r="O143" s="176"/>
    </row>
    <row r="144" spans="1:18" ht="54.75" customHeight="1">
      <c r="A144" s="41">
        <v>32</v>
      </c>
      <c r="B144" s="89" t="s">
        <v>13</v>
      </c>
      <c r="C144" s="89" t="s">
        <v>79</v>
      </c>
      <c r="D144" s="89" t="s">
        <v>14</v>
      </c>
      <c r="E144" s="89" t="s">
        <v>17</v>
      </c>
      <c r="F144" s="41">
        <v>0</v>
      </c>
      <c r="G144" s="89" t="s">
        <v>361</v>
      </c>
      <c r="H144" s="41">
        <v>313</v>
      </c>
      <c r="I144" s="19" t="s">
        <v>360</v>
      </c>
      <c r="J144" s="4" t="s">
        <v>379</v>
      </c>
      <c r="K144" s="103">
        <v>210000</v>
      </c>
      <c r="L144" s="103">
        <v>210000</v>
      </c>
      <c r="M144" s="105">
        <v>210000</v>
      </c>
      <c r="N144" s="18" t="s">
        <v>384</v>
      </c>
      <c r="O144" s="12" t="s">
        <v>155</v>
      </c>
    </row>
  </sheetData>
  <mergeCells count="209">
    <mergeCell ref="F136:F138"/>
    <mergeCell ref="G136:G138"/>
    <mergeCell ref="H136:H138"/>
    <mergeCell ref="I136:I138"/>
    <mergeCell ref="N136:N138"/>
    <mergeCell ref="O136:O138"/>
    <mergeCell ref="G133:G135"/>
    <mergeCell ref="H133:H135"/>
    <mergeCell ref="I133:I135"/>
    <mergeCell ref="N133:N135"/>
    <mergeCell ref="O133:O135"/>
    <mergeCell ref="F133:F135"/>
    <mergeCell ref="A136:A138"/>
    <mergeCell ref="B136:B138"/>
    <mergeCell ref="C136:C138"/>
    <mergeCell ref="D136:D138"/>
    <mergeCell ref="E136:E138"/>
    <mergeCell ref="A133:A135"/>
    <mergeCell ref="B133:B135"/>
    <mergeCell ref="C133:C135"/>
    <mergeCell ref="D133:D135"/>
    <mergeCell ref="E133:E135"/>
    <mergeCell ref="A132:O132"/>
    <mergeCell ref="N92:N94"/>
    <mergeCell ref="O92:O94"/>
    <mergeCell ref="L95:M95"/>
    <mergeCell ref="A96:O96"/>
    <mergeCell ref="N97:N99"/>
    <mergeCell ref="O97:O105"/>
    <mergeCell ref="N100:N102"/>
    <mergeCell ref="N103:N105"/>
    <mergeCell ref="F83:F94"/>
    <mergeCell ref="G83:G94"/>
    <mergeCell ref="H83:H94"/>
    <mergeCell ref="I83:I94"/>
    <mergeCell ref="N83:N85"/>
    <mergeCell ref="O83:O85"/>
    <mergeCell ref="N86:N88"/>
    <mergeCell ref="O86:O88"/>
    <mergeCell ref="N89:N91"/>
    <mergeCell ref="O89:O91"/>
    <mergeCell ref="A127:A128"/>
    <mergeCell ref="A83:A94"/>
    <mergeCell ref="B83:B94"/>
    <mergeCell ref="C83:C94"/>
    <mergeCell ref="D83:D94"/>
    <mergeCell ref="N109:N111"/>
    <mergeCell ref="O109:O111"/>
    <mergeCell ref="D77:D82"/>
    <mergeCell ref="E77:E82"/>
    <mergeCell ref="F77:F82"/>
    <mergeCell ref="G77:G82"/>
    <mergeCell ref="H77:H82"/>
    <mergeCell ref="I77:I82"/>
    <mergeCell ref="N77:N79"/>
    <mergeCell ref="O77:O79"/>
    <mergeCell ref="N80:N82"/>
    <mergeCell ref="O80:O82"/>
    <mergeCell ref="H72:H75"/>
    <mergeCell ref="I72:I75"/>
    <mergeCell ref="N72:N75"/>
    <mergeCell ref="A76:O76"/>
    <mergeCell ref="A77:A82"/>
    <mergeCell ref="B77:B82"/>
    <mergeCell ref="C77:C82"/>
    <mergeCell ref="E83:E94"/>
    <mergeCell ref="N106:N108"/>
    <mergeCell ref="O106:O108"/>
    <mergeCell ref="A65:O65"/>
    <mergeCell ref="A66:A70"/>
    <mergeCell ref="B66:B70"/>
    <mergeCell ref="C66:C70"/>
    <mergeCell ref="D66:D70"/>
    <mergeCell ref="E66:E70"/>
    <mergeCell ref="F66:F70"/>
    <mergeCell ref="G66:G70"/>
    <mergeCell ref="B127:B128"/>
    <mergeCell ref="C127:C128"/>
    <mergeCell ref="D127:D128"/>
    <mergeCell ref="E127:E128"/>
    <mergeCell ref="F127:F128"/>
    <mergeCell ref="G127:G128"/>
    <mergeCell ref="H127:H128"/>
    <mergeCell ref="I127:I128"/>
    <mergeCell ref="A71:O71"/>
    <mergeCell ref="A72:A75"/>
    <mergeCell ref="B72:B75"/>
    <mergeCell ref="C72:C75"/>
    <mergeCell ref="D72:D75"/>
    <mergeCell ref="E72:E75"/>
    <mergeCell ref="F72:F75"/>
    <mergeCell ref="G72:G75"/>
    <mergeCell ref="A60:O60"/>
    <mergeCell ref="A62:O62"/>
    <mergeCell ref="A63:A64"/>
    <mergeCell ref="B63:B64"/>
    <mergeCell ref="C63:C64"/>
    <mergeCell ref="D63:D64"/>
    <mergeCell ref="E63:E64"/>
    <mergeCell ref="F63:F64"/>
    <mergeCell ref="G63:G64"/>
    <mergeCell ref="H63:H64"/>
    <mergeCell ref="N63:N64"/>
    <mergeCell ref="I63:I64"/>
    <mergeCell ref="B114:B124"/>
    <mergeCell ref="C114:C124"/>
    <mergeCell ref="D114:D124"/>
    <mergeCell ref="E114:E124"/>
    <mergeCell ref="F114:F124"/>
    <mergeCell ref="G114:G124"/>
    <mergeCell ref="N125:N126"/>
    <mergeCell ref="O125:O126"/>
    <mergeCell ref="H114:H124"/>
    <mergeCell ref="I114:I124"/>
    <mergeCell ref="K114:M114"/>
    <mergeCell ref="K125:K126"/>
    <mergeCell ref="L125:L126"/>
    <mergeCell ref="M125:M126"/>
    <mergeCell ref="A54:O54"/>
    <mergeCell ref="A55:A59"/>
    <mergeCell ref="B55:B59"/>
    <mergeCell ref="C55:C59"/>
    <mergeCell ref="D55:D59"/>
    <mergeCell ref="E55:E59"/>
    <mergeCell ref="F55:F59"/>
    <mergeCell ref="G55:G59"/>
    <mergeCell ref="H55:H59"/>
    <mergeCell ref="I55:I59"/>
    <mergeCell ref="A52:A53"/>
    <mergeCell ref="B52:B53"/>
    <mergeCell ref="C52:C53"/>
    <mergeCell ref="D52:D53"/>
    <mergeCell ref="E52:E53"/>
    <mergeCell ref="F52:F53"/>
    <mergeCell ref="G52:G53"/>
    <mergeCell ref="H52:H53"/>
    <mergeCell ref="I52:I53"/>
    <mergeCell ref="A48:O48"/>
    <mergeCell ref="A49:A50"/>
    <mergeCell ref="B49:B50"/>
    <mergeCell ref="C49:C50"/>
    <mergeCell ref="D49:D50"/>
    <mergeCell ref="E49:E50"/>
    <mergeCell ref="F49:F50"/>
    <mergeCell ref="G49:G50"/>
    <mergeCell ref="H49:H50"/>
    <mergeCell ref="I49:I50"/>
    <mergeCell ref="A44:O44"/>
    <mergeCell ref="A45:A47"/>
    <mergeCell ref="B45:B47"/>
    <mergeCell ref="C45:C47"/>
    <mergeCell ref="D45:D47"/>
    <mergeCell ref="E45:E47"/>
    <mergeCell ref="F45:F47"/>
    <mergeCell ref="G45:G47"/>
    <mergeCell ref="H45:H47"/>
    <mergeCell ref="I45:I47"/>
    <mergeCell ref="N45:N47"/>
    <mergeCell ref="O45:O47"/>
    <mergeCell ref="A41:O41"/>
    <mergeCell ref="A42:A43"/>
    <mergeCell ref="B42:B43"/>
    <mergeCell ref="C42:C43"/>
    <mergeCell ref="D42:D43"/>
    <mergeCell ref="E42:E43"/>
    <mergeCell ref="F42:F43"/>
    <mergeCell ref="K42:M42"/>
    <mergeCell ref="N42:N43"/>
    <mergeCell ref="O42:O43"/>
    <mergeCell ref="K43:M43"/>
    <mergeCell ref="G36:G38"/>
    <mergeCell ref="H36:H38"/>
    <mergeCell ref="I36:I38"/>
    <mergeCell ref="A39:O39"/>
    <mergeCell ref="K40:M40"/>
    <mergeCell ref="I9:I32"/>
    <mergeCell ref="K23:M23"/>
    <mergeCell ref="K27:M27"/>
    <mergeCell ref="A33:O33"/>
    <mergeCell ref="A35:O35"/>
    <mergeCell ref="A36:A38"/>
    <mergeCell ref="B36:B38"/>
    <mergeCell ref="C36:C38"/>
    <mergeCell ref="D36:D38"/>
    <mergeCell ref="E36:E38"/>
    <mergeCell ref="A143:O143"/>
    <mergeCell ref="A141:O141"/>
    <mergeCell ref="A139:O139"/>
    <mergeCell ref="A4:O4"/>
    <mergeCell ref="A5:A6"/>
    <mergeCell ref="B5:B6"/>
    <mergeCell ref="C5:C6"/>
    <mergeCell ref="D5:G5"/>
    <mergeCell ref="H5:H6"/>
    <mergeCell ref="I5:I6"/>
    <mergeCell ref="J5:J6"/>
    <mergeCell ref="K5:M5"/>
    <mergeCell ref="N5:N6"/>
    <mergeCell ref="O5:O6"/>
    <mergeCell ref="A8:O8"/>
    <mergeCell ref="A9:A32"/>
    <mergeCell ref="B9:B32"/>
    <mergeCell ref="C9:C32"/>
    <mergeCell ref="D9:D32"/>
    <mergeCell ref="E9:E32"/>
    <mergeCell ref="F9:F32"/>
    <mergeCell ref="G9:G32"/>
    <mergeCell ref="H9:H32"/>
    <mergeCell ref="F36:F38"/>
  </mergeCells>
  <pageMargins left="0.39370078740157483" right="0.39370078740157483" top="0.74803149606299213" bottom="0.74803149606299213" header="0.31496062992125984" footer="0.51181102362204722"/>
  <pageSetup paperSize="9" scale="54" fitToHeight="17" orientation="landscape" horizontalDpi="4294967295" verticalDpi="4294967295" r:id="rId1"/>
  <headerFooter>
    <oddFooter>&amp;C&amp;P</oddFooter>
  </headerFooter>
  <rowBreaks count="4" manualBreakCount="4">
    <brk id="34" max="16383" man="1"/>
    <brk id="59" max="16383" man="1"/>
    <brk id="70" max="16383" man="1"/>
    <brk id="1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Лист1 (2)</vt:lpstr>
      <vt:lpstr>Лист1!Заголовки_для_печати</vt:lpstr>
      <vt:lpstr>'Лист1 (2)'!Заголовки_для_печати</vt:lpstr>
    </vt:vector>
  </TitlesOfParts>
  <Company>minfin AO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minfin user</dc:creator>
  <cp:lastModifiedBy>minfin user</cp:lastModifiedBy>
  <cp:lastPrinted>2019-10-13T09:58:05Z</cp:lastPrinted>
  <dcterms:created xsi:type="dcterms:W3CDTF">2016-10-04T12:15:01Z</dcterms:created>
  <dcterms:modified xsi:type="dcterms:W3CDTF">2019-10-13T09:58:12Z</dcterms:modified>
</cp:coreProperties>
</file>