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1ГПП_1" sheetId="2" r:id="rId1"/>
    <sheet name="1ГПП_2" sheetId="3" r:id="rId2"/>
    <sheet name="1ГПП_3" sheetId="4" r:id="rId3"/>
    <sheet name="1ГПП_4" sheetId="5" r:id="rId4"/>
  </sheets>
  <definedNames>
    <definedName name="_xlnm.Print_Titles" localSheetId="0">'1ГПП_1'!$B:$B</definedName>
    <definedName name="_xlnm.Print_Titles" localSheetId="1">'1ГПП_2'!$A:$B</definedName>
    <definedName name="_xlnm.Print_Titles" localSheetId="2">'1ГПП_3'!$B:$B</definedName>
    <definedName name="_xlnm.Print_Titles" localSheetId="3">'1ГПП_4'!$A:$B</definedName>
  </definedNames>
  <calcPr calcId="125725"/>
</workbook>
</file>

<file path=xl/calcChain.xml><?xml version="1.0" encoding="utf-8"?>
<calcChain xmlns="http://schemas.openxmlformats.org/spreadsheetml/2006/main">
  <c r="IY8" i="5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IX8"/>
  <c r="QM3"/>
  <c r="QK3"/>
  <c r="AC3" i="4"/>
  <c r="BR41" i="3"/>
  <c r="BP41"/>
  <c r="BN41"/>
  <c r="BV12"/>
  <c r="BD41"/>
  <c r="AK41"/>
  <c r="W41"/>
  <c r="S41"/>
  <c r="L41"/>
  <c r="BW3"/>
  <c r="BU3"/>
  <c r="LP41" i="2"/>
  <c r="LN41"/>
  <c r="LL41"/>
  <c r="LD41"/>
  <c r="LB41"/>
  <c r="LG41" s="1"/>
  <c r="KZ41"/>
  <c r="LJ7"/>
  <c r="LK7" s="1"/>
  <c r="LL7" s="1"/>
  <c r="LM7" s="1"/>
  <c r="LN7" s="1"/>
  <c r="LO7" s="1"/>
  <c r="LP7" s="1"/>
  <c r="LQ7" s="1"/>
  <c r="LR7" s="1"/>
  <c r="LS7" s="1"/>
  <c r="LT7" s="1"/>
  <c r="LU7" s="1"/>
  <c r="LV7" s="1"/>
  <c r="LW7" s="1"/>
  <c r="LX7" s="1"/>
  <c r="LY7" s="1"/>
  <c r="LZ7" s="1"/>
  <c r="LI7"/>
  <c r="LZ3"/>
  <c r="KY3"/>
  <c r="LI41" l="1"/>
  <c r="AO41" i="3"/>
  <c r="AF41" i="2"/>
  <c r="BE41"/>
  <c r="CC41"/>
  <c r="DJ41"/>
  <c r="EY41"/>
  <c r="FX41"/>
  <c r="GN41"/>
  <c r="HO41"/>
  <c r="HX41"/>
  <c r="JF41"/>
  <c r="JN41"/>
  <c r="KN41"/>
  <c r="L41"/>
  <c r="T41"/>
  <c r="AB41"/>
  <c r="AJ41"/>
  <c r="AR41"/>
  <c r="AZ41"/>
  <c r="BI41"/>
  <c r="BQ41"/>
  <c r="BY41"/>
  <c r="CG41"/>
  <c r="CO41"/>
  <c r="CW41"/>
  <c r="DF41"/>
  <c r="DN41"/>
  <c r="DV41"/>
  <c r="ED41"/>
  <c r="EM41"/>
  <c r="EU41"/>
  <c r="FC41"/>
  <c r="FK41"/>
  <c r="FT41"/>
  <c r="GB41"/>
  <c r="GJ41"/>
  <c r="GT41"/>
  <c r="HC41"/>
  <c r="HK41"/>
  <c r="HT41"/>
  <c r="IB41"/>
  <c r="IJ41"/>
  <c r="IT41"/>
  <c r="JB41"/>
  <c r="JJ41"/>
  <c r="JR41"/>
  <c r="KA41"/>
  <c r="KJ41"/>
  <c r="KR41"/>
  <c r="LU41"/>
  <c r="H41"/>
  <c r="AN41"/>
  <c r="BM41"/>
  <c r="CS41"/>
  <c r="DZ41"/>
  <c r="FP41"/>
  <c r="GX41"/>
  <c r="IF41"/>
  <c r="F41"/>
  <c r="N41"/>
  <c r="V41"/>
  <c r="AD41"/>
  <c r="AL41"/>
  <c r="AT41"/>
  <c r="BC41"/>
  <c r="BK41"/>
  <c r="BS41"/>
  <c r="CA41"/>
  <c r="CI41"/>
  <c r="CQ41"/>
  <c r="CY41"/>
  <c r="DH41"/>
  <c r="DP41"/>
  <c r="DX41"/>
  <c r="EF41"/>
  <c r="EO41"/>
  <c r="EW41"/>
  <c r="FE41"/>
  <c r="FN41"/>
  <c r="FV41"/>
  <c r="GD41"/>
  <c r="GL41"/>
  <c r="GV41"/>
  <c r="HE41"/>
  <c r="HM41"/>
  <c r="HV41"/>
  <c r="ID41"/>
  <c r="IN41"/>
  <c r="IV41"/>
  <c r="JD41"/>
  <c r="JL41"/>
  <c r="JT41"/>
  <c r="KC41"/>
  <c r="KL41"/>
  <c r="KT41"/>
  <c r="LW41"/>
  <c r="X41"/>
  <c r="CK41"/>
  <c r="EQ41"/>
  <c r="HG41"/>
  <c r="IX41"/>
  <c r="KE41"/>
  <c r="P41"/>
  <c r="AV41"/>
  <c r="BU41"/>
  <c r="DA41"/>
  <c r="DR41"/>
  <c r="EI41"/>
  <c r="FG41"/>
  <c r="GF41"/>
  <c r="IP41"/>
  <c r="JW41"/>
  <c r="KV41"/>
  <c r="J41"/>
  <c r="R41"/>
  <c r="Z41"/>
  <c r="AH41"/>
  <c r="AP41"/>
  <c r="AX41"/>
  <c r="BG41"/>
  <c r="BO41"/>
  <c r="BW41"/>
  <c r="CE41"/>
  <c r="CM41"/>
  <c r="CU41"/>
  <c r="DD41"/>
  <c r="DL41"/>
  <c r="DT41"/>
  <c r="EB41"/>
  <c r="EK41"/>
  <c r="ES41"/>
  <c r="FA41"/>
  <c r="FI41"/>
  <c r="FR41"/>
  <c r="FZ41"/>
  <c r="GH41"/>
  <c r="GP41"/>
  <c r="HA41"/>
  <c r="HI41"/>
  <c r="HQ41"/>
  <c r="HZ41"/>
  <c r="IH41"/>
  <c r="IR41"/>
  <c r="IZ41"/>
  <c r="JH41"/>
  <c r="JP41"/>
  <c r="JY41"/>
  <c r="KG41"/>
  <c r="KP41"/>
  <c r="LS41"/>
  <c r="LJ41"/>
  <c r="H41" i="3"/>
  <c r="P41"/>
  <c r="Y41"/>
  <c r="AI41"/>
  <c r="AQ41"/>
  <c r="AZ41"/>
  <c r="BS41"/>
  <c r="LH41" i="2"/>
  <c r="LO41"/>
  <c r="LC41"/>
  <c r="LQ41"/>
  <c r="U41" i="3"/>
  <c r="AD41"/>
  <c r="AM41"/>
  <c r="AV41"/>
  <c r="BO41"/>
  <c r="LE41" i="2"/>
  <c r="LM41"/>
  <c r="F41" i="3"/>
  <c r="N41"/>
  <c r="AF41"/>
  <c r="AX41"/>
  <c r="BF41"/>
  <c r="AS41"/>
  <c r="BQ41"/>
  <c r="LA41" i="2"/>
  <c r="J41" i="3"/>
  <c r="AB41"/>
  <c r="BB41"/>
  <c r="BL41"/>
  <c r="BM41" s="1"/>
  <c r="BJ41"/>
  <c r="BK41" s="1"/>
  <c r="LK41" i="2" l="1"/>
  <c r="LF41"/>
  <c r="LX41"/>
  <c r="Z41" i="3"/>
  <c r="AG41"/>
  <c r="BG41"/>
  <c r="BW15"/>
  <c r="JU41" i="2"/>
  <c r="BT41" i="3"/>
  <c r="BW14"/>
  <c r="GQ41" i="2"/>
  <c r="BA41"/>
  <c r="KH41"/>
  <c r="FL41"/>
  <c r="GY41"/>
  <c r="Q41" i="3"/>
  <c r="AT41"/>
  <c r="HR41" i="2"/>
  <c r="EG41"/>
  <c r="DB41"/>
  <c r="KW41"/>
  <c r="IK41"/>
  <c r="BW26" i="3" l="1"/>
  <c r="BW23"/>
  <c r="GR41" i="2"/>
  <c r="IL41" s="1"/>
  <c r="KY41" s="1"/>
  <c r="LZ41" s="1"/>
  <c r="BW32" i="3"/>
  <c r="BI41"/>
  <c r="BW41" s="1"/>
  <c r="BW24"/>
  <c r="BW27"/>
  <c r="BW25"/>
  <c r="BW21" l="1"/>
  <c r="BW37"/>
  <c r="BU41"/>
  <c r="BW28"/>
  <c r="BW33"/>
  <c r="BW20"/>
  <c r="BW16"/>
  <c r="BW29"/>
  <c r="BW31"/>
  <c r="BW35"/>
  <c r="BW18"/>
  <c r="BW30"/>
  <c r="BW34"/>
  <c r="BW38"/>
  <c r="BW19"/>
  <c r="BW36"/>
  <c r="BW17"/>
  <c r="BW22"/>
  <c r="BW39"/>
  <c r="BW40"/>
  <c r="BW12" l="1"/>
</calcChain>
</file>

<file path=xl/sharedStrings.xml><?xml version="1.0" encoding="utf-8"?>
<sst xmlns="http://schemas.openxmlformats.org/spreadsheetml/2006/main" count="3257" uniqueCount="1313">
  <si>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</si>
  <si>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</si>
  <si>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</si>
  <si>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</si>
  <si>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</si>
  <si>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</si>
  <si>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</si>
  <si>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</si>
  <si>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</si>
  <si>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</si>
  <si>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</si>
  <si>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</si>
  <si>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</si>
  <si>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</si>
  <si>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</si>
  <si>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</si>
  <si>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</si>
  <si>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</si>
  <si>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</si>
  <si>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</si>
  <si>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</si>
  <si>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</si>
  <si>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</si>
  <si>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</si>
  <si>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</si>
  <si>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</si>
  <si>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</si>
  <si>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</si>
  <si>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</si>
  <si>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</si>
  <si>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</si>
  <si>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</si>
  <si>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</si>
  <si>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</si>
  <si>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</si>
  <si>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</si>
  <si>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</si>
  <si>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</si>
  <si>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</si>
  <si>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</si>
  <si>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</si>
  <si>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</si>
  <si>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</si>
  <si>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</si>
  <si>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</si>
  <si>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</si>
  <si>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</si>
  <si>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</si>
  <si>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</si>
  <si>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</si>
  <si>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</si>
  <si>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</si>
  <si>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</si>
  <si>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</si>
  <si>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</si>
  <si>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</si>
  <si>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</si>
  <si>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</si>
  <si>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</si>
  <si>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</si>
  <si>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</si>
  <si>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</si>
  <si>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</si>
  <si>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</si>
  <si>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</si>
  <si>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</si>
  <si>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</si>
  <si>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</si>
  <si>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</si>
  <si>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</si>
  <si>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</si>
  <si>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</si>
  <si>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</si>
  <si>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</si>
  <si>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</si>
  <si>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</si>
  <si>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</si>
  <si>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</si>
  <si>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</si>
  <si>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</si>
  <si>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</si>
  <si>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</si>
  <si>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</si>
  <si>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</si>
  <si>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</si>
  <si>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</si>
  <si>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</si>
  <si>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</si>
  <si>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</si>
  <si>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</si>
  <si>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</si>
  <si>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</si>
  <si>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</si>
  <si>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</si>
  <si>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</si>
  <si>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</si>
  <si>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</si>
  <si>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</si>
  <si>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</si>
  <si>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</si>
  <si>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</si>
  <si>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</si>
  <si>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</si>
  <si>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</si>
  <si>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</si>
  <si>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</si>
  <si>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</si>
  <si>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</si>
  <si>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</si>
  <si>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</si>
  <si>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</si>
  <si>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</si>
  <si>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</si>
  <si>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</si>
  <si>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</si>
  <si>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</si>
  <si>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</si>
  <si>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</si>
  <si>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</si>
  <si>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</si>
  <si>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</si>
  <si>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</si>
  <si>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</si>
  <si>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</si>
  <si>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</si>
  <si>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</si>
  <si>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</si>
  <si>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</si>
  <si>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</si>
  <si>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</si>
  <si>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</si>
  <si>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</si>
  <si>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</si>
  <si>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</si>
  <si>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</si>
  <si>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</si>
  <si>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</si>
  <si>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</si>
  <si>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</si>
  <si>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</si>
  <si>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</si>
  <si>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</si>
  <si>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</si>
  <si>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</si>
  <si>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</si>
  <si>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</si>
  <si>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142=гр.140*норматив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</si>
  <si>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</si>
  <si>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</si>
  <si>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</si>
  <si>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</si>
  <si>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</si>
  <si>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</si>
  <si>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</si>
  <si>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</si>
  <si>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</si>
  <si>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</si>
  <si>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</si>
  <si>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</si>
  <si>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</si>
  <si>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</si>
  <si>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</si>
  <si>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</si>
  <si>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</si>
  <si>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</si>
  <si>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</si>
  <si>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</si>
  <si>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</si>
  <si>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</si>
  <si>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</si>
  <si>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</si>
  <si>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</si>
  <si>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</si>
  <si>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</si>
  <si>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</si>
  <si>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</si>
  <si>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</si>
  <si>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</si>
  <si>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</si>
  <si>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</si>
  <si>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</si>
  <si>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</si>
  <si>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</si>
  <si>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</si>
  <si>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</si>
  <si>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</si>
  <si>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</si>
  <si>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</si>
  <si>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</si>
  <si>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</si>
  <si>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</si>
  <si>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</si>
  <si>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</si>
  <si>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</si>
  <si>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</si>
  <si>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</si>
  <si>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</si>
  <si>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</si>
  <si>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</si>
  <si>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</si>
  <si>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</si>
  <si>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</si>
  <si>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</si>
  <si>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</si>
  <si>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</si>
  <si>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</si>
  <si>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</si>
  <si>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</si>
  <si>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</si>
  <si>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</si>
  <si>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</si>
  <si>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</si>
  <si>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</si>
  <si>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</si>
  <si>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</si>
  <si>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</si>
  <si>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</si>
  <si>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</si>
  <si>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</si>
  <si>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</si>
  <si>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</si>
  <si>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</si>
  <si>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</si>
  <si>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</si>
  <si>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</si>
  <si>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</si>
  <si>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</si>
  <si>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</si>
  <si>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</si>
  <si>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</si>
  <si>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</si>
  <si>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</si>
  <si>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</si>
  <si>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</si>
  <si>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</si>
  <si>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</si>
  <si>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</si>
  <si>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</si>
  <si>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</si>
  <si>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</si>
  <si>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</si>
  <si>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</si>
  <si>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</si>
  <si>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</si>
  <si>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</si>
  <si>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</si>
  <si>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</si>
  <si>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</si>
  <si>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</si>
  <si>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</si>
  <si>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</si>
  <si>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</si>
  <si>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</si>
  <si>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</si>
  <si>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</si>
  <si>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</si>
  <si>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</si>
  <si>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</si>
  <si>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</si>
  <si>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</si>
  <si>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</si>
  <si>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</si>
  <si>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</si>
  <si>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</si>
  <si>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</si>
  <si>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</si>
  <si>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</si>
  <si>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</si>
  <si>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</si>
  <si>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</si>
  <si>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</si>
  <si>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</si>
  <si>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</si>
  <si>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</si>
  <si>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</si>
  <si>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</si>
  <si>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</si>
  <si>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</si>
  <si>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</si>
  <si>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</si>
  <si>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</si>
  <si>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</si>
  <si>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</si>
  <si>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</si>
  <si>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</si>
  <si>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</si>
  <si>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</si>
  <si>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</si>
  <si>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</si>
  <si>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</si>
  <si>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</si>
  <si>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</si>
  <si>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</si>
  <si>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</si>
  <si>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</si>
  <si>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</si>
  <si>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</si>
  <si>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</si>
  <si>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</si>
  <si>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</si>
  <si>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</si>
  <si>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</si>
  <si>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</si>
  <si>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</si>
  <si>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</si>
  <si>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</si>
  <si>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</si>
  <si>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</si>
  <si>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</si>
  <si>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</si>
  <si>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</si>
  <si>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</si>
  <si>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</si>
  <si>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</si>
  <si>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</si>
  <si>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</si>
  <si>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</si>
  <si>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</si>
  <si>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</si>
  <si>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</si>
  <si>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</si>
  <si>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</si>
  <si>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</si>
  <si>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</si>
  <si>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Дети1(город1ст)_коррекц_слух</t>
  </si>
  <si>
    <t>Дети2(город1ст)_коррекц_слух</t>
  </si>
  <si>
    <t>Дети1(мал.город1ст)_коррекц_слух</t>
  </si>
  <si>
    <t>Дети2(мал.город1ст)_коррекц_слух</t>
  </si>
  <si>
    <t>Дети1(село1ст)_коррекц_слух</t>
  </si>
  <si>
    <t>Дети2(село1ст)_коррекц_слух</t>
  </si>
  <si>
    <t>Дети1(город2ст)_коррекц_слух</t>
  </si>
  <si>
    <t>Дети2(город2ст)_коррекц_слух</t>
  </si>
  <si>
    <t>Дети1(мал.город2ст)_коррекц_слух</t>
  </si>
  <si>
    <t>Дети2(мал.город2ст)_коррекц_слух</t>
  </si>
  <si>
    <t>Дети1(село2ст)_коррекц_слух</t>
  </si>
  <si>
    <t>Дети2(село2ст)_коррекц_слух</t>
  </si>
  <si>
    <t>Дети1(город3ст)_коррекц_слух</t>
  </si>
  <si>
    <t>Дети2(город3ст)_коррекц_слух</t>
  </si>
  <si>
    <t>Дети1(мал.город3ст)_коррекц_слух</t>
  </si>
  <si>
    <t>Дети2(мал.город3ст)_коррекц_слух</t>
  </si>
  <si>
    <t>Дети1(село3ст)_коррекц_слух</t>
  </si>
  <si>
    <t>Дети2(село3ст)_коррекц_слух</t>
  </si>
  <si>
    <t>Дети1(город1ст)_коррек.продленный_слух</t>
  </si>
  <si>
    <t>Дети2(город1ст)_коррек.продленный_слух</t>
  </si>
  <si>
    <t>Дети1(мал.город1ст)_коррек.продленный_слух</t>
  </si>
  <si>
    <t>Дети2(мал.город1ст)_коррек.продленный_слух</t>
  </si>
  <si>
    <t>Дети1(село1ст)_коррек.продленный_слух</t>
  </si>
  <si>
    <t>Дети2(село1ст)_коррек.продленный_слух</t>
  </si>
  <si>
    <t>Дети1(город2ст)_коррек.продленный_слух</t>
  </si>
  <si>
    <t>Дети2(город2ст)_коррек.продленный_слух</t>
  </si>
  <si>
    <t>Дети1(мал.город2ст)_коррек.продленный_слух</t>
  </si>
  <si>
    <t>Дети2(мал.город2ст)_коррек.продленный_слух</t>
  </si>
  <si>
    <t>Дети1(село2ст)_коррек.продленный_слух</t>
  </si>
  <si>
    <t>Дети2(село2ст)_коррек.продленный_слух</t>
  </si>
  <si>
    <t>ИТОГО (коррекц. кл.)_слух</t>
  </si>
  <si>
    <t>Дети1(город1ст)_коррекц_ТНР</t>
  </si>
  <si>
    <t>Дети2(город1ст)_коррекц_ТНР</t>
  </si>
  <si>
    <t>Дети1(мал.город1ст)_коррекц_ТНР</t>
  </si>
  <si>
    <t>Дети2(мал.город1ст)_коррекц_ТНР</t>
  </si>
  <si>
    <t>Дети1(село1ст)_коррекц_ТНР</t>
  </si>
  <si>
    <t>Дети2(село1ст)_коррекц_ТНР</t>
  </si>
  <si>
    <t>Дети1(город2ст)_коррекц_ТНР</t>
  </si>
  <si>
    <t>Дети2(город2ст)_коррекц_ТНР</t>
  </si>
  <si>
    <t>Дети1(мал.город2ст)_коррекц_ТНР</t>
  </si>
  <si>
    <t>Дети2(мал.город2ст)_коррекц_ТНР</t>
  </si>
  <si>
    <t>Дети1(село2ст)_коррекц_ТНР</t>
  </si>
  <si>
    <t>Дети2(село2ст)_коррекц_ТНР</t>
  </si>
  <si>
    <t>Дети1(город3ст)_коррекц_ТНР</t>
  </si>
  <si>
    <t>Дети2(город3ст)_коррекц_ТНР</t>
  </si>
  <si>
    <t>Дети1(мал.город3ст)_коррекц_ТНР</t>
  </si>
  <si>
    <t>Дети2(мал.город3ст)_коррекц_ТНР</t>
  </si>
  <si>
    <t>Дети1(село3ст)_коррекц_ТНР</t>
  </si>
  <si>
    <t>Дети2(село3ст)_коррекц_ТНР</t>
  </si>
  <si>
    <t>Дети1(город1ст)_коррек.продленный_ТНР</t>
  </si>
  <si>
    <t>Дети2(город1ст)_коррек.продленный_ТНР</t>
  </si>
  <si>
    <t>Дети1(мал.город1ст)_коррек.продленный_ТНР</t>
  </si>
  <si>
    <t>Дети2(мал.город1ст)_коррек.продленный_ТНР</t>
  </si>
  <si>
    <t>Дети1(село1ст)_коррек.продленный_ТНР</t>
  </si>
  <si>
    <t>Дети2(село1ст)_коррек.продленный_ТНР</t>
  </si>
  <si>
    <t>Дети1(город2ст)_коррек.продленный_ТНР</t>
  </si>
  <si>
    <t>Дети2(город2ст)_коррек.продленный_ТНР</t>
  </si>
  <si>
    <t>Дети1(мал.город2ст)_коррек.продленный_ТНР</t>
  </si>
  <si>
    <t>Дети2(мал.город2ст)_коррек.продленный_ТНР</t>
  </si>
  <si>
    <t>Дети1(село2ст)_коррек.продленный_ТНР</t>
  </si>
  <si>
    <t>Дети2(село2ст)_коррек.продленный_ТНР</t>
  </si>
  <si>
    <t>ИТОГО (коррекц. кл.)_ТНР</t>
  </si>
  <si>
    <t>ИТОГО (коррекцонные)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</si>
  <si>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</si>
  <si>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</si>
  <si>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</si>
  <si>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</si>
  <si>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</si>
  <si>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</si>
  <si>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</si>
  <si>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</si>
  <si>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</si>
  <si>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</si>
  <si>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</si>
  <si>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</si>
  <si>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</si>
  <si>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</si>
  <si>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</si>
  <si>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</si>
  <si>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</si>
  <si>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</si>
  <si>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</si>
  <si>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</si>
  <si>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</si>
  <si>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</si>
  <si>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</si>
  <si>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</si>
  <si>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</si>
  <si>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</si>
  <si>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</si>
  <si>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</si>
  <si>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</si>
  <si>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</si>
  <si>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</si>
  <si>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</si>
  <si>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</si>
  <si>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</si>
  <si>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</si>
  <si>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</si>
  <si>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</si>
  <si>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</si>
  <si>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</si>
  <si>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</si>
  <si>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</si>
  <si>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</si>
  <si>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</si>
  <si>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</si>
  <si>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</si>
  <si>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</si>
  <si>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</si>
  <si>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</si>
  <si>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</si>
  <si>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</si>
  <si>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</si>
  <si>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</si>
  <si>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</si>
  <si>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</si>
  <si>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</si>
  <si>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</si>
  <si>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</si>
  <si>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</si>
  <si>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</si>
  <si>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</si>
  <si>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</si>
  <si>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</si>
  <si>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</si>
  <si>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</si>
  <si>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</si>
  <si>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</si>
  <si>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</si>
  <si>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</si>
  <si>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</si>
  <si>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</si>
  <si>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</si>
  <si>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</si>
  <si>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</si>
  <si>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</si>
  <si>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</si>
  <si>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</si>
  <si>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</si>
  <si>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</si>
  <si>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</si>
  <si>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</si>
  <si>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</si>
  <si>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</si>
  <si>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</si>
  <si>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</si>
  <si>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</si>
  <si>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</si>
  <si>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</si>
  <si>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</si>
  <si>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</si>
  <si>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</si>
  <si>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</si>
  <si>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</si>
  <si>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</si>
  <si>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</si>
  <si>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</si>
  <si>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</si>
  <si>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</si>
  <si>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</si>
  <si>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</si>
  <si>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</si>
  <si>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</si>
  <si>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</si>
  <si>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</si>
  <si>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</si>
  <si>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</si>
  <si>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</si>
  <si>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</si>
  <si>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</si>
  <si>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</si>
  <si>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</si>
  <si>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</si>
  <si>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</si>
  <si>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</si>
  <si>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</si>
  <si>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</si>
  <si>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</si>
  <si>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</si>
  <si>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</si>
  <si>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</si>
  <si>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</si>
  <si>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</si>
  <si>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</si>
  <si>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</si>
  <si>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</si>
  <si>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</si>
  <si>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</si>
  <si>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</si>
  <si>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</si>
  <si>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</si>
  <si>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</si>
  <si>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</si>
  <si>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</si>
  <si>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</si>
  <si>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</si>
  <si>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</si>
  <si>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</si>
  <si>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</si>
  <si>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</si>
  <si>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</si>
  <si>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</si>
  <si>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</si>
  <si>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</si>
  <si>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</si>
  <si>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</si>
  <si>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</si>
  <si>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</si>
  <si>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</si>
  <si>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</si>
  <si>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</si>
  <si>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</si>
  <si>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</si>
  <si>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</si>
  <si>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</si>
  <si>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</si>
  <si>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</si>
  <si>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</si>
  <si>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</si>
  <si>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</si>
  <si>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</si>
  <si>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</si>
  <si>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</si>
  <si>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</si>
  <si>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</si>
  <si>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</si>
  <si>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</si>
  <si>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</si>
  <si>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</si>
  <si>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</si>
  <si>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</si>
  <si>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</si>
  <si>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</si>
  <si>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</si>
  <si>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</si>
  <si>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</si>
  <si>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</si>
  <si>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</si>
  <si>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</si>
  <si>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</si>
  <si>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</si>
  <si>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</si>
  <si>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</si>
  <si>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</si>
  <si>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</si>
  <si>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</si>
  <si>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</si>
  <si>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</si>
  <si>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</si>
  <si>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</si>
  <si>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</si>
  <si>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</si>
  <si>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</si>
  <si>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</si>
  <si>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</si>
  <si>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</si>
  <si>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</si>
  <si>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</si>
  <si>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</si>
  <si>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</si>
  <si>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</si>
  <si>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</si>
  <si>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</si>
  <si>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</si>
  <si>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</si>
  <si>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</si>
  <si>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</si>
  <si>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</si>
  <si>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</si>
  <si>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</si>
  <si>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</si>
  <si>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</si>
  <si>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</si>
  <si>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</si>
  <si>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</si>
  <si>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</si>
  <si>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</si>
  <si>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</si>
  <si>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</si>
  <si>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</si>
  <si>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</si>
  <si>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</si>
  <si>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</si>
  <si>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</si>
  <si>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</si>
  <si>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</si>
  <si>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</si>
  <si>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</si>
  <si>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</si>
  <si>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</si>
  <si>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</si>
  <si>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</si>
  <si>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</si>
  <si>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</si>
  <si>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</si>
  <si>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</si>
  <si>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</si>
  <si>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</si>
  <si>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</si>
  <si>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</si>
  <si>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</si>
  <si>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</si>
  <si>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</si>
  <si>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</si>
  <si>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</si>
  <si>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</si>
  <si>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</si>
  <si>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</si>
  <si>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</si>
  <si>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</si>
  <si>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</si>
  <si>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</si>
  <si>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</si>
  <si>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</si>
  <si>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</si>
  <si>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</si>
  <si>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</si>
  <si>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</si>
  <si>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</si>
  <si>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</si>
  <si>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</si>
  <si>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</si>
  <si>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</si>
  <si>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</si>
  <si>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</si>
  <si>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</si>
  <si>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</si>
  <si>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</si>
  <si>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</si>
  <si>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</si>
  <si>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</si>
  <si>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</si>
  <si>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</si>
  <si>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</si>
  <si>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</si>
  <si>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</si>
  <si>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</si>
  <si>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</si>
  <si>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</si>
  <si>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</si>
  <si>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</si>
  <si>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</si>
  <si>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</si>
  <si>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</si>
  <si>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</si>
  <si>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</si>
  <si>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</si>
  <si>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</si>
  <si>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</si>
  <si>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</si>
  <si>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</si>
  <si>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</si>
  <si>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</si>
  <si>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</si>
  <si>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</si>
  <si>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</si>
  <si>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</si>
  <si>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</si>
  <si>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</si>
  <si>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</si>
  <si>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</si>
  <si>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</si>
  <si>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</si>
  <si>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</si>
  <si>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</si>
  <si>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</si>
  <si>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</si>
  <si>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</si>
  <si>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</si>
  <si>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</si>
  <si>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</si>
  <si>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</si>
  <si>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</si>
  <si>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</si>
  <si>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18=∑гр.3,5,7,9,11,13,15,17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</si>
  <si>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</si>
  <si>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</si>
  <si>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</si>
  <si>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</si>
  <si>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</si>
  <si>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</si>
  <si>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</si>
  <si>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</si>
  <si>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</si>
  <si>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</si>
  <si>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</si>
  <si>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</si>
  <si>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</si>
  <si>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</si>
  <si>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</si>
  <si>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</si>
  <si>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</si>
  <si>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</si>
  <si>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</si>
  <si>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</si>
  <si>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</si>
  <si>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</si>
  <si>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</si>
  <si>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</si>
  <si>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</si>
  <si>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</si>
  <si>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</si>
  <si>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</si>
  <si>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</si>
  <si>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</si>
  <si>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</si>
  <si>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</si>
  <si>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</si>
  <si>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</si>
  <si>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</si>
  <si>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</si>
  <si>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</si>
  <si>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</si>
  <si>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</si>
  <si>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</si>
  <si>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</si>
  <si>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</si>
  <si>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</si>
  <si>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</si>
  <si>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</si>
  <si>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</si>
  <si>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</si>
  <si>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</si>
  <si>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</si>
  <si>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</si>
  <si>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</si>
  <si>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</si>
  <si>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</si>
  <si>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</si>
  <si>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</si>
  <si>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</si>
  <si>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</si>
  <si>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</si>
  <si>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</si>
  <si>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</si>
  <si>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</si>
  <si>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</si>
  <si>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</si>
  <si>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</si>
  <si>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</si>
  <si>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</si>
  <si>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</si>
  <si>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</si>
  <si>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</si>
  <si>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</si>
  <si>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</si>
  <si>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</si>
  <si>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</si>
  <si>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</si>
  <si>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</si>
  <si>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</si>
  <si>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</si>
  <si>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</si>
  <si>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</si>
  <si>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</si>
  <si>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</si>
  <si>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</si>
  <si>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</si>
  <si>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</si>
  <si>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</si>
  <si>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</si>
  <si>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</si>
  <si>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</si>
  <si>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</si>
  <si>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</si>
  <si>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</si>
  <si>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</si>
  <si>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</si>
  <si>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</si>
  <si>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</si>
  <si>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</si>
  <si>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</si>
  <si>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</si>
  <si>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</si>
  <si>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</si>
  <si>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</si>
  <si>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</si>
  <si>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</si>
  <si>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</si>
  <si>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</si>
  <si>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</si>
  <si>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</si>
  <si>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</si>
  <si>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</si>
  <si>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</si>
  <si>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</si>
  <si>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</si>
  <si>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</si>
  <si>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</si>
  <si>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</si>
  <si>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</si>
  <si>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</si>
  <si>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</si>
  <si>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</si>
  <si>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</si>
  <si>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</si>
  <si>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</si>
  <si>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</si>
  <si>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</si>
  <si>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</si>
  <si>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</si>
  <si>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</si>
  <si>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</si>
  <si>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</si>
  <si>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</si>
  <si>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</si>
  <si>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</si>
  <si>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</si>
  <si>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</si>
  <si>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</si>
  <si>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</si>
  <si>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</si>
  <si>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</si>
  <si>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</si>
  <si>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</si>
  <si>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</si>
  <si>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</si>
  <si>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</si>
  <si>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</si>
  <si>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</si>
  <si>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</si>
  <si>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</si>
  <si>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</si>
  <si>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</si>
  <si>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</si>
  <si>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</si>
  <si>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</si>
  <si>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</si>
  <si>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</si>
  <si>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</si>
  <si>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</si>
  <si>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</si>
  <si>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</si>
  <si>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</si>
  <si>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</si>
  <si>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</si>
  <si>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</si>
  <si>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</si>
  <si>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</si>
  <si>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</si>
  <si>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</si>
  <si>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</si>
  <si>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</si>
  <si>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</si>
  <si>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</si>
  <si>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</si>
  <si>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</si>
  <si>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</si>
  <si>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</si>
  <si>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</si>
  <si>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</si>
  <si>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</si>
  <si>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</si>
  <si>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</si>
  <si>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</si>
  <si>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</si>
  <si>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</si>
  <si>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</si>
  <si>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</si>
  <si>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</si>
  <si>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</si>
  <si>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</si>
  <si>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</si>
  <si>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</si>
  <si>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</si>
  <si>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</si>
  <si>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</si>
  <si>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</si>
  <si>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</si>
  <si>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</si>
  <si>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</si>
  <si>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</si>
  <si>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</si>
  <si>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</si>
  <si>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</si>
  <si>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</si>
  <si>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</si>
  <si>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</si>
  <si>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</si>
  <si>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</si>
  <si>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</si>
  <si>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</si>
  <si>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</si>
  <si>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</si>
  <si>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</si>
  <si>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</si>
  <si>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</si>
  <si>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</si>
  <si>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</si>
  <si>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</si>
  <si>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</si>
  <si>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</si>
  <si>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</si>
  <si>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</si>
  <si>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</si>
  <si>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</si>
  <si>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</si>
  <si>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</si>
  <si>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</si>
  <si>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</si>
  <si>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</si>
  <si>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</si>
  <si>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</si>
  <si>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</si>
  <si>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</si>
  <si>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</si>
  <si>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</si>
  <si>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</si>
  <si>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</si>
  <si>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</si>
  <si>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</si>
  <si>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</si>
  <si>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</si>
  <si>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</si>
  <si>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</si>
  <si>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</si>
  <si>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</si>
  <si>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</si>
  <si>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</si>
  <si>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</si>
  <si>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</si>
  <si>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</si>
  <si>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</si>
  <si>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</si>
  <si>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</si>
  <si>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</si>
  <si>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</si>
  <si>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</si>
  <si>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</si>
  <si>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</si>
  <si>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</si>
  <si>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</si>
  <si>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</si>
  <si>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</si>
  <si>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</si>
  <si>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</si>
  <si>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</si>
  <si>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</si>
  <si>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</si>
  <si>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</si>
  <si>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</si>
  <si>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</si>
  <si>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</si>
  <si>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</si>
  <si>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</si>
  <si>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</si>
  <si>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</si>
  <si>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</si>
  <si>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</si>
  <si>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</si>
  <si>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</si>
  <si>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</si>
  <si>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</si>
  <si>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</si>
  <si>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</si>
  <si>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</si>
  <si>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</si>
  <si>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</si>
  <si>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</si>
  <si>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</si>
  <si>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</si>
  <si>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</si>
  <si>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</si>
  <si>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</si>
  <si>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</si>
  <si>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</si>
  <si>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</si>
  <si>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</si>
  <si>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</si>
  <si>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</si>
  <si>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</si>
  <si>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</si>
  <si>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</si>
  <si>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</si>
  <si>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</si>
  <si>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</si>
  <si>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</si>
  <si>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</si>
  <si>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</si>
  <si>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</si>
  <si>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</si>
  <si>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</si>
  <si>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</si>
  <si>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</si>
  <si>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</si>
  <si>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</si>
  <si>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</si>
  <si>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</si>
  <si>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</si>
  <si>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</si>
  <si>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</si>
  <si>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</si>
  <si>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</si>
  <si>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</si>
  <si>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</si>
  <si>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</si>
  <si>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</si>
  <si>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</si>
  <si>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</si>
  <si>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</si>
  <si>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</si>
  <si>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</si>
  <si>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</si>
  <si>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</si>
  <si>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</si>
  <si>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</si>
  <si>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</si>
  <si>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</si>
  <si>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</si>
  <si>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</si>
  <si>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</si>
  <si>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</si>
  <si>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</si>
  <si>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</si>
  <si>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</si>
  <si>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</si>
  <si>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</si>
  <si>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</si>
  <si>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</si>
  <si>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</si>
  <si>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</si>
  <si>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</si>
  <si>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</si>
  <si>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</si>
  <si>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</si>
  <si>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</si>
  <si>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</si>
  <si>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</si>
  <si>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</si>
  <si>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</si>
  <si>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</si>
  <si>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</si>
  <si>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</si>
  <si>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</si>
  <si>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</si>
  <si>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</si>
  <si>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</si>
  <si>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</si>
  <si>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</si>
  <si>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</si>
  <si>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</si>
  <si>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</si>
  <si>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</si>
  <si>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</si>
  <si>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</si>
  <si>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</si>
  <si>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</si>
  <si>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</si>
  <si>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</si>
  <si>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</si>
  <si>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</si>
  <si>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</si>
  <si>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</si>
  <si>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</si>
  <si>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</si>
  <si>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</si>
  <si>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</si>
  <si>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</si>
  <si>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</si>
  <si>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</si>
  <si>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</si>
  <si>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</si>
  <si>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</si>
  <si>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</si>
  <si>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</si>
  <si>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</si>
  <si>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</si>
  <si>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</si>
  <si>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</si>
  <si>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</si>
  <si>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</si>
  <si>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</si>
  <si>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</si>
  <si>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</si>
  <si>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</si>
  <si>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</si>
  <si>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</si>
  <si>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</si>
  <si>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</si>
  <si>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</si>
  <si>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</si>
  <si>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</si>
  <si>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</si>
  <si>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</si>
  <si>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</si>
  <si>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</si>
  <si>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</si>
  <si>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</si>
  <si>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</si>
  <si>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</si>
  <si>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</si>
  <si>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</si>
  <si>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</si>
  <si>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</si>
  <si>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</si>
  <si>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</si>
  <si>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</si>
  <si>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</si>
  <si>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</si>
  <si>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</si>
  <si>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</si>
  <si>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</si>
  <si>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</si>
  <si>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</si>
  <si>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</si>
  <si>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</si>
  <si>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</si>
  <si>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</si>
  <si>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</si>
  <si>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</si>
  <si>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</si>
  <si>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</si>
  <si>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</si>
  <si>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</si>
  <si>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</si>
  <si>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</si>
  <si>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</si>
  <si>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</si>
  <si>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</si>
  <si>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</si>
  <si>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</si>
  <si>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</si>
  <si>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</si>
  <si>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</si>
  <si>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</si>
  <si>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</si>
  <si>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</si>
  <si>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</si>
  <si>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</si>
  <si>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</si>
  <si>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</si>
  <si>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</si>
  <si>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</si>
  <si>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</si>
  <si>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</si>
  <si>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</si>
  <si>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</si>
  <si>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</si>
  <si>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</si>
  <si>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</si>
  <si>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</si>
  <si>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</si>
  <si>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</si>
  <si>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</si>
  <si>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</si>
  <si>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</si>
  <si>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</si>
  <si>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</si>
  <si>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</si>
  <si>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</si>
  <si>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</si>
  <si>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</si>
  <si>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</si>
  <si>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</si>
  <si>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</si>
  <si>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</si>
  <si>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</si>
  <si>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</si>
  <si>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</si>
  <si>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</si>
  <si>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</si>
  <si>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</si>
  <si>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</si>
  <si>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</si>
  <si>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</si>
  <si>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</si>
  <si>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</si>
  <si>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</si>
  <si>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</si>
  <si>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</si>
  <si>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</si>
  <si>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</si>
  <si>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</si>
  <si>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</si>
  <si>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</si>
  <si>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</si>
  <si>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</si>
  <si>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</si>
  <si>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</si>
  <si>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</si>
  <si>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</si>
  <si>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</si>
  <si>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</si>
  <si>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</si>
  <si>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</si>
  <si>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</si>
  <si>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</si>
  <si>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</si>
  <si>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</si>
  <si>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</si>
  <si>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</si>
  <si>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</si>
  <si>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</si>
  <si>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</si>
  <si>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</si>
  <si>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</si>
  <si>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</si>
  <si>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</si>
  <si>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</si>
  <si>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</si>
  <si>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</si>
  <si>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</si>
  <si>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</si>
  <si>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</si>
  <si>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</si>
  <si>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</si>
  <si>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</si>
  <si>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</si>
  <si>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</si>
  <si>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</si>
  <si>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</si>
  <si>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</si>
  <si>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</si>
  <si>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</si>
  <si>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</si>
  <si>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</si>
  <si>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</si>
  <si>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</si>
  <si>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</si>
  <si>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</si>
  <si>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</si>
  <si>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</si>
  <si>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</si>
  <si>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</si>
  <si>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</si>
  <si>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</si>
  <si>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</si>
  <si>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</si>
  <si>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</si>
  <si>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</si>
  <si>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</si>
  <si>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</si>
  <si>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</si>
  <si>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</si>
  <si>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</si>
  <si>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</si>
  <si>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</si>
  <si>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</si>
  <si>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</si>
  <si>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</si>
  <si>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</si>
  <si>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</si>
  <si>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</si>
  <si>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</si>
  <si>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</si>
  <si>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</si>
  <si>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</si>
  <si>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</si>
  <si>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</si>
  <si>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</si>
  <si>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</si>
  <si>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</si>
  <si>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</si>
  <si>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</si>
  <si>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</si>
  <si>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</si>
  <si>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</si>
  <si>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</si>
  <si>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</si>
  <si>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</si>
  <si>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</si>
  <si>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</si>
  <si>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</si>
  <si>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</si>
  <si>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</si>
  <si>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</si>
  <si>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</si>
  <si>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</si>
  <si>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</si>
  <si>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</si>
  <si>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</si>
  <si>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</si>
  <si>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</si>
  <si>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</si>
  <si>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</si>
  <si>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</si>
  <si>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</si>
  <si>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</si>
  <si>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</si>
  <si>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</si>
  <si>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</si>
  <si>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</si>
  <si>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</si>
  <si>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</si>
  <si>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</si>
  <si>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2021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</si>
  <si>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воспитанника на  2021 год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</si>
  <si>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 2021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</si>
</sst>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1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charset val="204"/>
    </font>
    <font>
      <b/>
      <sz val="10"/>
      <color theme="1"/>
      <name val="Times New Roman"/>
    </font>
    <font>
      <b/>
      <sz val="13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name val="Times New Roman"/>
      <charset val="204"/>
    </font>
    <font>
      <b/>
      <sz val="12"/>
      <name val="Times New Roman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Arial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</borders>
  <cellStyleXfs count="44">
    <xf numFmtId="0" fontId="0" fillId="0" borderId="0"/>
    <xf numFmtId="0" fontId="33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3" fillId="0" borderId="52"/>
    <xf numFmtId="0" fontId="36" fillId="0" borderId="52"/>
    <xf numFmtId="0" fontId="36" fillId="0" borderId="52"/>
    <xf numFmtId="0" fontId="36" fillId="0" borderId="52"/>
    <xf numFmtId="0" fontId="33" fillId="0" borderId="52"/>
    <xf numFmtId="0" fontId="36" fillId="0" borderId="52"/>
    <xf numFmtId="0" fontId="36" fillId="0" borderId="52"/>
    <xf numFmtId="0" fontId="36" fillId="0" borderId="52"/>
    <xf numFmtId="0" fontId="33" fillId="0" borderId="52"/>
    <xf numFmtId="0" fontId="33" fillId="0" borderId="52"/>
    <xf numFmtId="0" fontId="33" fillId="0" borderId="52"/>
    <xf numFmtId="0" fontId="36" fillId="0" borderId="52"/>
    <xf numFmtId="0" fontId="37" fillId="0" borderId="52"/>
    <xf numFmtId="0" fontId="36" fillId="0" borderId="52"/>
    <xf numFmtId="0" fontId="37" fillId="0" borderId="52"/>
    <xf numFmtId="0" fontId="33" fillId="0" borderId="52"/>
    <xf numFmtId="0" fontId="36" fillId="0" borderId="52"/>
    <xf numFmtId="0" fontId="36" fillId="0" borderId="52"/>
    <xf numFmtId="0" fontId="37" fillId="0" borderId="52"/>
    <xf numFmtId="0" fontId="35" fillId="0" borderId="52"/>
    <xf numFmtId="0" fontId="38" fillId="0" borderId="52"/>
    <xf numFmtId="0" fontId="39" fillId="0" borderId="52"/>
    <xf numFmtId="43" fontId="40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0" xfId="0" applyFont="1" applyAlignment="1">
      <alignment vertical="center"/>
    </xf>
    <xf numFmtId="0" fontId="0" fillId="0" borderId="25" xfId="0" applyBorder="1"/>
    <xf numFmtId="164" fontId="0" fillId="0" borderId="25" xfId="43" applyNumberFormat="1" applyFont="1" applyBorder="1"/>
    <xf numFmtId="0" fontId="0" fillId="2" borderId="0" xfId="0" applyFill="1"/>
    <xf numFmtId="1" fontId="12" fillId="2" borderId="40" xfId="10" applyNumberFormat="1" applyFont="1" applyFill="1" applyBorder="1" applyAlignment="1" applyProtection="1">
      <alignment horizontal="center" vertical="center" wrapText="1"/>
      <protection locked="0"/>
    </xf>
    <xf numFmtId="1" fontId="11" fillId="2" borderId="40" xfId="11" applyNumberFormat="1" applyFont="1" applyFill="1" applyBorder="1" applyAlignment="1" applyProtection="1">
      <alignment horizontal="center" vertical="center" wrapText="1"/>
      <protection locked="0"/>
    </xf>
    <xf numFmtId="1" fontId="13" fillId="2" borderId="4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 applyProtection="1">
      <alignment horizontal="center" vertical="center"/>
      <protection locked="0"/>
    </xf>
    <xf numFmtId="1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38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6" fillId="2" borderId="25" xfId="12" applyFont="1" applyFill="1" applyBorder="1" applyAlignment="1" applyProtection="1">
      <alignment horizontal="center" vertical="center" wrapText="1"/>
      <protection locked="0"/>
    </xf>
    <xf numFmtId="3" fontId="16" fillId="2" borderId="25" xfId="12" applyNumberFormat="1" applyFont="1" applyFill="1" applyBorder="1" applyAlignment="1" applyProtection="1">
      <alignment horizontal="center" vertical="center"/>
      <protection locked="0"/>
    </xf>
    <xf numFmtId="3" fontId="16" fillId="2" borderId="25" xfId="12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3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4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15" applyFont="1" applyFill="1" applyBorder="1" applyAlignment="1" applyProtection="1">
      <alignment horizontal="center" vertical="center" wrapText="1"/>
      <protection locked="0"/>
    </xf>
    <xf numFmtId="3" fontId="16" fillId="2" borderId="25" xfId="16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7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14" applyFont="1" applyFill="1" applyBorder="1" applyAlignment="1" applyProtection="1">
      <alignment horizontal="center" vertical="center" wrapText="1"/>
      <protection locked="0"/>
    </xf>
    <xf numFmtId="3" fontId="16" fillId="2" borderId="25" xfId="18" applyNumberFormat="1" applyFont="1" applyFill="1" applyBorder="1" applyAlignment="1" applyProtection="1">
      <alignment horizontal="center" vertical="center" wrapText="1"/>
      <protection locked="0"/>
    </xf>
    <xf numFmtId="0" fontId="13" fillId="2" borderId="25" xfId="19" applyFont="1" applyFill="1" applyBorder="1" applyAlignment="1" applyProtection="1">
      <alignment horizontal="center" vertical="center" wrapText="1"/>
      <protection locked="0"/>
    </xf>
    <xf numFmtId="0" fontId="13" fillId="2" borderId="25" xfId="2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 applyProtection="1">
      <alignment horizontal="left" vertical="center"/>
      <protection locked="0"/>
    </xf>
    <xf numFmtId="3" fontId="18" fillId="2" borderId="1" xfId="0" applyNumberFormat="1" applyFont="1" applyFill="1" applyBorder="1" applyAlignment="1" applyProtection="1">
      <alignment vertical="center"/>
      <protection locked="0"/>
    </xf>
    <xf numFmtId="0" fontId="19" fillId="2" borderId="29" xfId="0" applyFont="1" applyFill="1" applyBorder="1" applyAlignment="1" applyProtection="1">
      <alignment horizontal="left" vertical="center" wrapText="1"/>
      <protection locked="0"/>
    </xf>
    <xf numFmtId="0" fontId="22" fillId="2" borderId="1" xfId="22" applyFont="1" applyFill="1" applyBorder="1" applyAlignment="1" applyProtection="1">
      <alignment horizontal="center" vertical="center" wrapText="1"/>
      <protection locked="0"/>
    </xf>
    <xf numFmtId="0" fontId="3" fillId="2" borderId="1" xfId="21" applyFont="1" applyFill="1" applyBorder="1" applyAlignment="1" applyProtection="1">
      <alignment horizontal="left" vertical="center" wrapText="1"/>
      <protection locked="0"/>
    </xf>
    <xf numFmtId="1" fontId="3" fillId="2" borderId="1" xfId="21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6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21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2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7" applyNumberFormat="1" applyFont="1" applyFill="1" applyBorder="1" applyAlignment="1" applyProtection="1">
      <alignment horizontal="center" vertical="center" wrapText="1"/>
      <protection locked="0"/>
    </xf>
    <xf numFmtId="0" fontId="16" fillId="2" borderId="51" xfId="21" applyFont="1" applyFill="1" applyBorder="1" applyAlignment="1" applyProtection="1">
      <alignment horizontal="center" vertical="center" wrapText="1"/>
      <protection locked="0"/>
    </xf>
    <xf numFmtId="3" fontId="16" fillId="2" borderId="25" xfId="21" applyNumberFormat="1" applyFont="1" applyFill="1" applyBorder="1" applyAlignment="1" applyProtection="1">
      <alignment horizontal="center" vertical="center" wrapText="1"/>
      <protection locked="0"/>
    </xf>
    <xf numFmtId="0" fontId="16" fillId="2" borderId="51" xfId="30" applyFont="1" applyFill="1" applyBorder="1" applyAlignment="1" applyProtection="1">
      <alignment horizontal="center" vertical="center" wrapText="1"/>
      <protection locked="0"/>
    </xf>
    <xf numFmtId="3" fontId="16" fillId="2" borderId="25" xfId="31" applyNumberFormat="1" applyFont="1" applyFill="1" applyBorder="1" applyAlignment="1" applyProtection="1">
      <alignment horizontal="center" vertical="center" wrapText="1"/>
      <protection locked="0"/>
    </xf>
    <xf numFmtId="0" fontId="26" fillId="2" borderId="51" xfId="32" applyFont="1" applyFill="1" applyBorder="1" applyAlignment="1" applyProtection="1">
      <alignment horizontal="center" vertical="center" wrapText="1"/>
      <protection locked="0"/>
    </xf>
    <xf numFmtId="3" fontId="26" fillId="2" borderId="25" xfId="32" applyNumberFormat="1" applyFont="1" applyFill="1" applyBorder="1" applyAlignment="1" applyProtection="1">
      <alignment horizontal="center" vertical="center" wrapText="1"/>
      <protection locked="0"/>
    </xf>
    <xf numFmtId="0" fontId="26" fillId="2" borderId="25" xfId="33" applyFont="1" applyFill="1" applyBorder="1" applyAlignment="1" applyProtection="1">
      <alignment horizontal="center" vertical="center" wrapText="1"/>
      <protection locked="0"/>
    </xf>
    <xf numFmtId="3" fontId="26" fillId="2" borderId="25" xfId="34" applyNumberFormat="1" applyFont="1" applyFill="1" applyBorder="1" applyAlignment="1" applyProtection="1">
      <alignment horizontal="center" vertical="center" wrapText="1"/>
      <protection locked="0"/>
    </xf>
    <xf numFmtId="3" fontId="26" fillId="2" borderId="25" xfId="35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1" applyFont="1" applyFill="1" applyBorder="1" applyProtection="1">
      <protection locked="0"/>
    </xf>
    <xf numFmtId="3" fontId="18" fillId="2" borderId="1" xfId="21" applyNumberFormat="1" applyFont="1" applyFill="1" applyBorder="1" applyAlignment="1" applyProtection="1">
      <alignment horizontal="center" vertical="center"/>
      <protection locked="0"/>
    </xf>
    <xf numFmtId="3" fontId="3" fillId="2" borderId="1" xfId="21" applyNumberFormat="1" applyFont="1" applyFill="1" applyBorder="1" applyProtection="1">
      <protection locked="0"/>
    </xf>
    <xf numFmtId="0" fontId="3" fillId="2" borderId="1" xfId="36" applyFont="1" applyFill="1" applyBorder="1" applyProtection="1">
      <protection locked="0"/>
    </xf>
    <xf numFmtId="3" fontId="24" fillId="2" borderId="1" xfId="32" applyNumberFormat="1" applyFont="1" applyFill="1" applyBorder="1" applyProtection="1">
      <protection locked="0"/>
    </xf>
    <xf numFmtId="3" fontId="27" fillId="2" borderId="1" xfId="32" applyNumberFormat="1" applyFont="1" applyFill="1" applyBorder="1" applyAlignment="1" applyProtection="1">
      <alignment horizontal="center" vertical="center"/>
      <protection locked="0"/>
    </xf>
    <xf numFmtId="0" fontId="24" fillId="2" borderId="1" xfId="32" applyFont="1" applyFill="1" applyBorder="1" applyProtection="1">
      <protection locked="0"/>
    </xf>
    <xf numFmtId="0" fontId="24" fillId="2" borderId="1" xfId="37" applyFont="1" applyFill="1" applyBorder="1" applyProtection="1">
      <protection locked="0"/>
    </xf>
    <xf numFmtId="0" fontId="27" fillId="2" borderId="1" xfId="38" applyFont="1" applyFill="1" applyBorder="1" applyProtection="1">
      <protection locked="0"/>
    </xf>
    <xf numFmtId="3" fontId="27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/>
    <xf numFmtId="1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3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Protection="1">
      <protection locked="0"/>
    </xf>
    <xf numFmtId="3" fontId="28" fillId="2" borderId="2" xfId="0" applyNumberFormat="1" applyFont="1" applyFill="1" applyBorder="1" applyAlignment="1" applyProtection="1">
      <alignment horizontal="center" vertical="center"/>
      <protection locked="0"/>
    </xf>
    <xf numFmtId="3" fontId="30" fillId="2" borderId="2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Fill="1" applyBorder="1"/>
    <xf numFmtId="3" fontId="28" fillId="2" borderId="27" xfId="0" applyNumberFormat="1" applyFont="1" applyFill="1" applyBorder="1" applyAlignment="1" applyProtection="1">
      <alignment vertical="center"/>
      <protection locked="0"/>
    </xf>
    <xf numFmtId="3" fontId="18" fillId="2" borderId="27" xfId="0" applyNumberFormat="1" applyFont="1" applyFill="1" applyBorder="1" applyAlignment="1" applyProtection="1">
      <alignment vertical="center"/>
      <protection locked="0"/>
    </xf>
    <xf numFmtId="3" fontId="28" fillId="2" borderId="27" xfId="0" applyNumberFormat="1" applyFont="1" applyFill="1" applyBorder="1" applyAlignment="1" applyProtection="1">
      <alignment horizontal="center" vertical="center"/>
      <protection locked="0"/>
    </xf>
    <xf numFmtId="3" fontId="28" fillId="2" borderId="2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vertical="center"/>
      <protection locked="0"/>
    </xf>
    <xf numFmtId="164" fontId="0" fillId="2" borderId="25" xfId="43" applyNumberFormat="1" applyFont="1" applyFill="1" applyBorder="1"/>
    <xf numFmtId="0" fontId="30" fillId="2" borderId="1" xfId="0" applyFont="1" applyFill="1" applyBorder="1" applyAlignment="1" applyProtection="1">
      <alignment horizontal="left" vertical="center" wrapText="1"/>
      <protection locked="0"/>
    </xf>
    <xf numFmtId="1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3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5" xfId="39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40" applyFont="1" applyFill="1" applyBorder="1" applyAlignment="1" applyProtection="1">
      <alignment horizontal="center" vertical="center" wrapText="1"/>
      <protection locked="0"/>
    </xf>
    <xf numFmtId="3" fontId="16" fillId="2" borderId="25" xfId="40" applyNumberFormat="1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Protection="1"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3" fontId="30" fillId="2" borderId="1" xfId="0" applyNumberFormat="1" applyFont="1" applyFill="1" applyBorder="1" applyProtection="1">
      <protection locked="0"/>
    </xf>
    <xf numFmtId="0" fontId="3" fillId="2" borderId="1" xfId="21" applyFont="1" applyFill="1" applyBorder="1" applyAlignment="1" applyProtection="1">
      <alignment horizontal="center"/>
      <protection locked="0"/>
    </xf>
    <xf numFmtId="0" fontId="18" fillId="2" borderId="1" xfId="21" applyFont="1" applyFill="1" applyBorder="1" applyAlignment="1" applyProtection="1">
      <alignment horizontal="center" vertical="center"/>
      <protection locked="0"/>
    </xf>
    <xf numFmtId="0" fontId="18" fillId="2" borderId="1" xfId="21" applyFont="1" applyFill="1" applyBorder="1" applyAlignment="1" applyProtection="1">
      <alignment horizontal="center"/>
      <protection locked="0"/>
    </xf>
    <xf numFmtId="3" fontId="28" fillId="2" borderId="1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20" fillId="0" borderId="0" xfId="0" applyFont="1" applyAlignment="1">
      <alignment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1" fillId="2" borderId="37" xfId="6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8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37" xfId="7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1" fontId="12" fillId="2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2" borderId="15" xfId="10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0" applyNumberFormat="1" applyFont="1" applyFill="1" applyBorder="1" applyAlignment="1" applyProtection="1">
      <alignment horizontal="center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9" applyNumberFormat="1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9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29" xfId="3" applyFont="1" applyFill="1" applyBorder="1" applyAlignment="1" applyProtection="1">
      <alignment horizontal="center" vertical="center" wrapText="1"/>
      <protection locked="0"/>
    </xf>
    <xf numFmtId="0" fontId="4" fillId="2" borderId="30" xfId="4" applyFont="1" applyFill="1" applyBorder="1" applyAlignment="1" applyProtection="1">
      <alignment horizontal="center" vertical="center" wrapText="1"/>
      <protection locked="0"/>
    </xf>
    <xf numFmtId="0" fontId="4" fillId="2" borderId="31" xfId="5" applyFont="1" applyFill="1" applyBorder="1" applyAlignment="1" applyProtection="1">
      <alignment horizontal="center" vertical="center" wrapText="1"/>
      <protection locked="0"/>
    </xf>
    <xf numFmtId="3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3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3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21" fillId="2" borderId="1" xfId="23" applyFont="1" applyFill="1" applyBorder="1" applyAlignment="1" applyProtection="1">
      <alignment horizontal="center" vertical="center" wrapText="1"/>
      <protection locked="0"/>
    </xf>
    <xf numFmtId="0" fontId="22" fillId="2" borderId="1" xfId="22" applyFont="1" applyFill="1" applyBorder="1" applyAlignment="1" applyProtection="1">
      <alignment horizontal="center" vertical="center" wrapText="1"/>
      <protection locked="0"/>
    </xf>
    <xf numFmtId="0" fontId="21" fillId="2" borderId="1" xfId="22" applyFont="1" applyFill="1" applyBorder="1" applyAlignment="1" applyProtection="1">
      <alignment horizontal="center" vertical="center" wrapText="1"/>
      <protection locked="0"/>
    </xf>
    <xf numFmtId="0" fontId="23" fillId="2" borderId="1" xfId="24" applyFont="1" applyFill="1" applyBorder="1" applyAlignment="1" applyProtection="1">
      <alignment horizontal="center" vertical="center" wrapText="1"/>
      <protection locked="0"/>
    </xf>
    <xf numFmtId="0" fontId="21" fillId="2" borderId="1" xfId="24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24" applyFont="1" applyFill="1" applyBorder="1" applyAlignment="1" applyProtection="1">
      <alignment horizontal="center" vertical="center" wrapText="1"/>
      <protection locked="0"/>
    </xf>
    <xf numFmtId="0" fontId="22" fillId="2" borderId="47" xfId="28" applyFont="1" applyFill="1" applyBorder="1" applyAlignment="1" applyProtection="1">
      <alignment horizontal="center" vertical="center" wrapText="1"/>
      <protection locked="0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1" xfId="26" applyFont="1" applyFill="1" applyBorder="1" applyAlignment="1" applyProtection="1">
      <alignment horizontal="center" vertical="center" wrapText="1"/>
      <protection locked="0"/>
    </xf>
    <xf numFmtId="0" fontId="23" fillId="2" borderId="1" xfId="27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2" fillId="2" borderId="48" xfId="23" applyFont="1" applyFill="1" applyBorder="1" applyAlignment="1" applyProtection="1">
      <alignment horizontal="center" vertical="center" wrapText="1"/>
      <protection locked="0"/>
    </xf>
    <xf numFmtId="0" fontId="22" fillId="2" borderId="39" xfId="23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4" xfId="21" applyFont="1" applyFill="1" applyBorder="1" applyAlignment="1" applyProtection="1">
      <alignment horizontal="center" vertical="center" wrapText="1"/>
      <protection locked="0"/>
    </xf>
    <xf numFmtId="0" fontId="10" fillId="2" borderId="3" xfId="21" applyFont="1" applyFill="1" applyBorder="1" applyAlignment="1" applyProtection="1">
      <alignment horizontal="center" vertical="center" wrapText="1"/>
      <protection locked="0"/>
    </xf>
    <xf numFmtId="0" fontId="10" fillId="2" borderId="13" xfId="21" applyFont="1" applyFill="1" applyBorder="1" applyAlignment="1" applyProtection="1">
      <alignment horizontal="center" vertical="center" wrapText="1"/>
      <protection locked="0"/>
    </xf>
    <xf numFmtId="0" fontId="10" fillId="2" borderId="14" xfId="21" applyFont="1" applyFill="1" applyBorder="1" applyAlignment="1" applyProtection="1">
      <alignment horizontal="center" vertical="center" wrapText="1"/>
      <protection locked="0"/>
    </xf>
    <xf numFmtId="0" fontId="10" fillId="2" borderId="15" xfId="2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2" xfId="21" applyFont="1" applyFill="1" applyBorder="1" applyAlignment="1" applyProtection="1">
      <alignment horizontal="center" vertical="center" wrapText="1"/>
      <protection locked="0"/>
    </xf>
    <xf numFmtId="0" fontId="10" fillId="2" borderId="16" xfId="21" applyFont="1" applyFill="1" applyBorder="1" applyAlignment="1" applyProtection="1">
      <alignment horizontal="center" vertical="center" wrapText="1"/>
      <protection locked="0"/>
    </xf>
    <xf numFmtId="0" fontId="21" fillId="2" borderId="31" xfId="22" applyFont="1" applyFill="1" applyBorder="1" applyAlignment="1" applyProtection="1">
      <alignment horizontal="center" vertical="center" wrapText="1"/>
      <protection locked="0"/>
    </xf>
    <xf numFmtId="0" fontId="21" fillId="2" borderId="29" xfId="23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3" fillId="2" borderId="42" xfId="22" applyFont="1" applyFill="1" applyBorder="1" applyAlignment="1" applyProtection="1">
      <alignment horizontal="center" vertical="center" wrapText="1"/>
      <protection locked="0"/>
    </xf>
    <xf numFmtId="0" fontId="23" fillId="2" borderId="44" xfId="22" applyFont="1" applyFill="1" applyBorder="1" applyAlignment="1" applyProtection="1">
      <alignment horizontal="center" vertical="center" wrapText="1"/>
      <protection locked="0"/>
    </xf>
    <xf numFmtId="0" fontId="23" fillId="2" borderId="41" xfId="22" applyFont="1" applyFill="1" applyBorder="1" applyAlignment="1" applyProtection="1">
      <alignment horizontal="center" vertical="center" wrapText="1"/>
      <protection locked="0"/>
    </xf>
    <xf numFmtId="0" fontId="23" fillId="2" borderId="47" xfId="22" applyFont="1" applyFill="1" applyBorder="1" applyAlignment="1" applyProtection="1">
      <alignment horizontal="center" vertical="center" wrapText="1"/>
      <protection locked="0"/>
    </xf>
    <xf numFmtId="0" fontId="23" fillId="2" borderId="46" xfId="22" applyFont="1" applyFill="1" applyBorder="1" applyAlignment="1" applyProtection="1">
      <alignment horizontal="center" vertical="center" wrapText="1"/>
      <protection locked="0"/>
    </xf>
    <xf numFmtId="0" fontId="7" fillId="2" borderId="45" xfId="25" applyFont="1" applyFill="1" applyBorder="1" applyAlignment="1" applyProtection="1">
      <alignment horizontal="center" vertical="center" wrapText="1"/>
      <protection locked="0"/>
    </xf>
    <xf numFmtId="0" fontId="7" fillId="2" borderId="16" xfId="25" applyFont="1" applyFill="1" applyBorder="1" applyAlignment="1" applyProtection="1">
      <alignment horizontal="center" vertical="center" wrapText="1"/>
      <protection locked="0"/>
    </xf>
    <xf numFmtId="0" fontId="10" fillId="2" borderId="49" xfId="25" applyFont="1" applyFill="1" applyBorder="1" applyAlignment="1" applyProtection="1">
      <alignment horizontal="center" vertical="center" wrapText="1"/>
      <protection locked="0"/>
    </xf>
    <xf numFmtId="0" fontId="10" fillId="2" borderId="50" xfId="29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5" xfId="1" applyFont="1" applyFill="1" applyBorder="1" applyAlignment="1" applyProtection="1">
      <alignment horizontal="center" vertical="center" wrapText="1"/>
      <protection locked="0"/>
    </xf>
    <xf numFmtId="0" fontId="7" fillId="2" borderId="23" xfId="1" applyFont="1" applyFill="1" applyBorder="1" applyAlignment="1" applyProtection="1">
      <alignment horizontal="center" vertical="center" wrapText="1"/>
      <protection locked="0"/>
    </xf>
    <xf numFmtId="0" fontId="7" fillId="2" borderId="45" xfId="1" applyFont="1" applyFill="1" applyBorder="1" applyAlignment="1" applyProtection="1">
      <alignment horizontal="center" vertical="center" wrapText="1"/>
      <protection locked="0"/>
    </xf>
    <xf numFmtId="0" fontId="7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21" applyFont="1" applyFill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locked="0"/>
    </xf>
    <xf numFmtId="0" fontId="29" fillId="2" borderId="45" xfId="0" applyFont="1" applyFill="1" applyBorder="1" applyAlignment="1" applyProtection="1">
      <alignment horizontal="center" vertical="center" wrapText="1"/>
      <protection locked="0"/>
    </xf>
    <xf numFmtId="0" fontId="29" fillId="2" borderId="16" xfId="0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5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49" xfId="0" applyFont="1" applyFill="1" applyBorder="1" applyAlignment="1" applyProtection="1">
      <alignment horizontal="center" vertical="center" wrapText="1"/>
      <protection locked="0"/>
    </xf>
    <xf numFmtId="0" fontId="28" fillId="2" borderId="46" xfId="0" applyFont="1" applyFill="1" applyBorder="1" applyAlignment="1" applyProtection="1">
      <alignment horizontal="center" vertical="center" wrapText="1"/>
      <protection locked="0"/>
    </xf>
    <xf numFmtId="0" fontId="28" fillId="2" borderId="50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/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4" fillId="2" borderId="2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" xfId="42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</cellXfs>
  <cellStyles count="44">
    <cellStyle name="Style 1" xfId="1"/>
    <cellStyle name="Style 1 10" xfId="22"/>
    <cellStyle name="Style 1 11" xfId="15"/>
    <cellStyle name="Style 1 2" xfId="39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 2" xfId="38"/>
    <cellStyle name="Style 2" xfId="25"/>
    <cellStyle name="Style 2 2" xfId="4"/>
    <cellStyle name="Style 2 3" xfId="10"/>
    <cellStyle name="Style 2 5" xfId="20"/>
    <cellStyle name="Style 2 6" xfId="23"/>
    <cellStyle name="Style 2 7" xfId="16"/>
    <cellStyle name="Style 3" xfId="29"/>
    <cellStyle name="Style 3 2" xfId="5"/>
    <cellStyle name="Style 3 3" xfId="11"/>
    <cellStyle name="Style 3 4" xfId="19"/>
    <cellStyle name="Style 3 5" xfId="24"/>
    <cellStyle name="Style 3 6" xfId="17"/>
    <cellStyle name="Style 4" xfId="30"/>
    <cellStyle name="Style 4 2" xfId="26"/>
    <cellStyle name="Style 5" xfId="31"/>
    <cellStyle name="Style 5 2" xfId="27"/>
    <cellStyle name="Style 6" xfId="36"/>
    <cellStyle name="Style 6 2 2" xfId="33"/>
    <cellStyle name="Style 6 3" xfId="28"/>
    <cellStyle name="Style 7 2" xfId="34"/>
    <cellStyle name="Style 8 2 2" xfId="35"/>
    <cellStyle name="Style 9 2" xfId="37"/>
    <cellStyle name="Обычный" xfId="0" builtinId="0"/>
    <cellStyle name="Обычный 2 2" xfId="41"/>
    <cellStyle name="Обычный 2 2 2" xfId="42"/>
    <cellStyle name="Обычный_Лист1 2" xfId="12"/>
    <cellStyle name="Обычный_Лист1 4" xfId="14"/>
    <cellStyle name="Обычный_Лист1 6" xfId="18"/>
    <cellStyle name="Обычный_Лист1 9" xfId="40"/>
    <cellStyle name="Обычный_Лист1_1" xfId="21"/>
    <cellStyle name="Обычный_Лист1_1 2" xfId="32"/>
    <cellStyle name="Финансовый" xfId="43" builtinId="3"/>
  </cellStyles>
  <dxfs count="38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41"/>
  <sheetViews>
    <sheetView tabSelected="1" topLeftCell="B1" workbookViewId="0">
      <selection activeCell="B3" sqref="B3:B6"/>
    </sheetView>
  </sheetViews>
  <sheetFormatPr defaultRowHeight="15"/>
  <cols>
    <col min="1" max="1" width="6" style="1" hidden="1" customWidth="1"/>
    <col min="2" max="2" width="46.42578125" style="1" customWidth="1"/>
    <col min="3" max="3" width="10.140625" style="1" hidden="1" customWidth="1"/>
    <col min="4" max="4" width="29.140625" style="1" hidden="1" customWidth="1"/>
    <col min="5" max="5" width="13.5703125" style="1" customWidth="1"/>
    <col min="6" max="6" width="15.42578125" style="1" customWidth="1"/>
    <col min="7" max="7" width="10.28515625" style="1" customWidth="1"/>
    <col min="8" max="8" width="13.5703125" style="1" customWidth="1"/>
    <col min="9" max="9" width="9.140625" style="1" customWidth="1"/>
    <col min="10" max="10" width="13.5703125" style="1" customWidth="1"/>
    <col min="11" max="11" width="10.85546875" style="1" customWidth="1"/>
    <col min="12" max="12" width="15.7109375" style="1" customWidth="1"/>
    <col min="13" max="13" width="6.85546875" style="1" customWidth="1"/>
    <col min="14" max="14" width="13.140625" style="1" customWidth="1"/>
    <col min="15" max="15" width="10.42578125" style="1" customWidth="1"/>
    <col min="16" max="16" width="15.7109375" style="1" customWidth="1"/>
    <col min="17" max="17" width="9.7109375" style="1" customWidth="1"/>
    <col min="18" max="18" width="13.140625" style="1" customWidth="1"/>
    <col min="19" max="19" width="9.7109375" style="1" customWidth="1"/>
    <col min="20" max="20" width="13.140625" style="1" customWidth="1"/>
    <col min="21" max="21" width="7.7109375" style="1" customWidth="1"/>
    <col min="22" max="22" width="14.28515625" style="1" customWidth="1"/>
    <col min="23" max="48" width="13.140625" style="1" customWidth="1"/>
    <col min="49" max="49" width="10.7109375" style="1" customWidth="1"/>
    <col min="50" max="50" width="13.140625" style="1" customWidth="1"/>
    <col min="51" max="51" width="9.42578125" style="1" customWidth="1"/>
    <col min="52" max="52" width="13.140625" style="1" customWidth="1"/>
    <col min="53" max="53" width="16.7109375" style="1" customWidth="1"/>
    <col min="54" max="54" width="13.140625" style="1" customWidth="1"/>
    <col min="55" max="55" width="15.5703125" style="1" customWidth="1"/>
    <col min="56" max="57" width="13.140625" style="1" hidden="1" customWidth="1"/>
    <col min="58" max="60" width="13.140625" style="1" customWidth="1"/>
    <col min="61" max="61" width="15.85546875" style="1" customWidth="1"/>
    <col min="62" max="62" width="11.140625" style="1" customWidth="1"/>
    <col min="63" max="63" width="13.140625" style="1" customWidth="1"/>
    <col min="64" max="64" width="10.5703125" style="1" customWidth="1"/>
    <col min="65" max="65" width="13.140625" style="1" customWidth="1"/>
    <col min="66" max="66" width="11.28515625" style="1" customWidth="1"/>
    <col min="67" max="67" width="15.7109375" style="1" customWidth="1"/>
    <col min="68" max="68" width="10.85546875" style="1" customWidth="1"/>
    <col min="69" max="73" width="13.140625" style="1" customWidth="1"/>
    <col min="74" max="75" width="13.140625" style="1" hidden="1" customWidth="1"/>
    <col min="76" max="83" width="13.140625" style="1" customWidth="1"/>
    <col min="84" max="87" width="13.140625" style="1" hidden="1" customWidth="1"/>
    <col min="88" max="89" width="13.140625" style="1" customWidth="1"/>
    <col min="90" max="91" width="13.140625" style="1" hidden="1" customWidth="1"/>
    <col min="92" max="101" width="13.140625" style="1" customWidth="1"/>
    <col min="102" max="102" width="9.7109375" style="1" customWidth="1"/>
    <col min="103" max="103" width="13.140625" style="1" customWidth="1"/>
    <col min="104" max="104" width="10.28515625" style="1" customWidth="1"/>
    <col min="105" max="105" width="13.140625" style="1" customWidth="1"/>
    <col min="106" max="106" width="15.7109375" style="1" customWidth="1"/>
    <col min="107" max="107" width="9.42578125" style="1" customWidth="1"/>
    <col min="108" max="108" width="13.140625" style="1" customWidth="1"/>
    <col min="109" max="112" width="13.140625" style="1" hidden="1" customWidth="1"/>
    <col min="113" max="113" width="10" style="1" customWidth="1"/>
    <col min="114" max="114" width="13.140625" style="1" customWidth="1"/>
    <col min="115" max="115" width="9.5703125" style="1" customWidth="1"/>
    <col min="116" max="116" width="13.140625" style="1" customWidth="1"/>
    <col min="117" max="118" width="13.140625" style="1" hidden="1" customWidth="1"/>
    <col min="119" max="119" width="9.5703125" style="1" customWidth="1"/>
    <col min="120" max="120" width="13.140625" style="1" customWidth="1"/>
    <col min="121" max="124" width="13.140625" style="1" hidden="1" customWidth="1"/>
    <col min="125" max="125" width="8.28515625" style="1" customWidth="1"/>
    <col min="126" max="126" width="13.140625" style="1" customWidth="1"/>
    <col min="127" max="136" width="13.140625" style="1" hidden="1" customWidth="1"/>
    <col min="137" max="137" width="13.140625" style="1" customWidth="1"/>
    <col min="138" max="138" width="10.7109375" style="1" customWidth="1"/>
    <col min="139" max="139" width="13.140625" style="1" customWidth="1"/>
    <col min="140" max="143" width="13.140625" style="1" hidden="1" customWidth="1"/>
    <col min="144" max="144" width="7.85546875" style="1" customWidth="1"/>
    <col min="145" max="145" width="13.140625" style="1" customWidth="1"/>
    <col min="146" max="151" width="13.140625" style="1" hidden="1" customWidth="1"/>
    <col min="152" max="152" width="16.42578125" style="1" hidden="1" customWidth="1"/>
    <col min="153" max="155" width="13.140625" style="1" hidden="1" customWidth="1"/>
    <col min="156" max="156" width="10.140625" style="1" customWidth="1"/>
    <col min="157" max="157" width="13.140625" style="1" customWidth="1"/>
    <col min="158" max="161" width="13.140625" style="1" hidden="1" customWidth="1"/>
    <col min="162" max="162" width="9.28515625" style="1" customWidth="1"/>
    <col min="163" max="163" width="13.140625" style="1" customWidth="1"/>
    <col min="164" max="167" width="13.140625" style="1" hidden="1" customWidth="1"/>
    <col min="168" max="170" width="13.140625" style="1" customWidth="1"/>
    <col min="171" max="171" width="9.5703125" style="1" customWidth="1"/>
    <col min="172" max="172" width="13.140625" style="1" customWidth="1"/>
    <col min="173" max="173" width="8.85546875" style="1" customWidth="1"/>
    <col min="174" max="174" width="13.140625" style="1" customWidth="1"/>
    <col min="175" max="175" width="10.42578125" style="1" customWidth="1"/>
    <col min="176" max="176" width="13.140625" style="1" customWidth="1"/>
    <col min="177" max="177" width="10.140625" style="1" customWidth="1"/>
    <col min="178" max="178" width="13.140625" style="1" customWidth="1"/>
    <col min="179" max="179" width="9" style="1" customWidth="1"/>
    <col min="180" max="180" width="13.140625" style="1" customWidth="1"/>
    <col min="181" max="181" width="9.5703125" style="1" customWidth="1"/>
    <col min="182" max="182" width="13.140625" style="1" customWidth="1"/>
    <col min="183" max="183" width="14" style="1" hidden="1" customWidth="1"/>
    <col min="184" max="184" width="13.140625" style="1" hidden="1" customWidth="1"/>
    <col min="185" max="185" width="8.85546875" style="1" customWidth="1"/>
    <col min="186" max="186" width="13.140625" style="1" customWidth="1"/>
    <col min="187" max="187" width="9.140625" style="1" customWidth="1"/>
    <col min="188" max="188" width="13.140625" style="1" customWidth="1"/>
    <col min="189" max="190" width="13.140625" style="1" hidden="1" customWidth="1"/>
    <col min="191" max="194" width="13.140625" style="1" customWidth="1"/>
    <col min="195" max="198" width="13.140625" style="1" hidden="1" customWidth="1"/>
    <col min="199" max="200" width="13.140625" style="1" customWidth="1"/>
    <col min="201" max="201" width="9.5703125" style="1" customWidth="1"/>
    <col min="202" max="202" width="13.140625" style="1" customWidth="1"/>
    <col min="203" max="203" width="7.85546875" style="1" customWidth="1"/>
    <col min="204" max="204" width="13.85546875" style="1" customWidth="1"/>
    <col min="205" max="205" width="7.85546875" style="1" customWidth="1"/>
    <col min="206" max="207" width="13.140625" style="1" customWidth="1"/>
    <col min="208" max="208" width="8.7109375" style="1" customWidth="1"/>
    <col min="209" max="209" width="13.140625" style="1" customWidth="1"/>
    <col min="210" max="210" width="9" style="1" customWidth="1"/>
    <col min="211" max="211" width="13.140625" style="1" customWidth="1"/>
    <col min="212" max="212" width="10.140625" style="1" customWidth="1"/>
    <col min="213" max="213" width="13.140625" style="1" customWidth="1"/>
    <col min="214" max="214" width="8.42578125" style="1" customWidth="1"/>
    <col min="215" max="215" width="13.140625" style="1" customWidth="1"/>
    <col min="216" max="216" width="9.5703125" style="1" customWidth="1"/>
    <col min="217" max="217" width="16.5703125" style="1" customWidth="1"/>
    <col min="218" max="218" width="12.42578125" style="1" customWidth="1"/>
    <col min="219" max="219" width="13.42578125" style="1" customWidth="1"/>
    <col min="220" max="220" width="7.5703125" style="1" customWidth="1"/>
    <col min="221" max="221" width="13.42578125" style="1" customWidth="1"/>
    <col min="222" max="224" width="9.140625" style="1" customWidth="1"/>
    <col min="225" max="226" width="13.42578125" style="1" customWidth="1"/>
    <col min="227" max="228" width="9.42578125" style="1" customWidth="1"/>
    <col min="229" max="230" width="9.42578125" style="1" hidden="1" customWidth="1"/>
    <col min="231" max="231" width="9.42578125" style="1" customWidth="1"/>
    <col min="232" max="232" width="15.42578125" style="1" customWidth="1"/>
    <col min="233" max="233" width="10.5703125" style="1" customWidth="1"/>
    <col min="234" max="234" width="15.42578125" style="1" customWidth="1"/>
    <col min="235" max="236" width="15.42578125" style="1" hidden="1" customWidth="1"/>
    <col min="237" max="237" width="10" style="1" customWidth="1"/>
    <col min="238" max="238" width="15.42578125" style="1" customWidth="1"/>
    <col min="239" max="239" width="7.5703125" style="1" customWidth="1"/>
    <col min="240" max="240" width="15.42578125" style="1" customWidth="1"/>
    <col min="241" max="244" width="15.42578125" style="1" hidden="1" customWidth="1"/>
    <col min="245" max="245" width="13.28515625" style="1" customWidth="1"/>
    <col min="246" max="246" width="15.42578125" style="1" customWidth="1"/>
    <col min="247" max="247" width="8.42578125" style="1" customWidth="1"/>
    <col min="248" max="248" width="15" style="1" customWidth="1"/>
    <col min="249" max="249" width="8" style="1" customWidth="1"/>
    <col min="250" max="250" width="14.5703125" style="1" customWidth="1"/>
    <col min="251" max="251" width="7.28515625" style="1" customWidth="1"/>
    <col min="252" max="252" width="14.42578125" style="1" customWidth="1"/>
    <col min="253" max="254" width="18" style="1" hidden="1" customWidth="1"/>
    <col min="255" max="255" width="7.85546875" style="1" customWidth="1"/>
    <col min="256" max="256" width="13" style="1" customWidth="1"/>
    <col min="257" max="257" width="7.85546875" style="1" customWidth="1"/>
    <col min="258" max="260" width="10.7109375" style="1" customWidth="1"/>
    <col min="261" max="261" width="9.42578125" style="1" customWidth="1"/>
    <col min="262" max="262" width="13.140625" style="1" customWidth="1"/>
    <col min="263" max="263" width="6.85546875" style="1" customWidth="1"/>
    <col min="264" max="264" width="11.28515625" style="1" customWidth="1"/>
    <col min="265" max="265" width="6.85546875" style="1" customWidth="1"/>
    <col min="266" max="266" width="16.42578125" style="1" customWidth="1"/>
    <col min="267" max="267" width="8.5703125" style="1" customWidth="1"/>
    <col min="268" max="268" width="16.42578125" style="1" customWidth="1"/>
    <col min="269" max="269" width="7.85546875" style="1" customWidth="1"/>
    <col min="270" max="270" width="12.5703125" style="1" customWidth="1"/>
    <col min="271" max="271" width="11.140625" style="1" customWidth="1"/>
    <col min="272" max="272" width="12" style="1" customWidth="1"/>
    <col min="273" max="273" width="9.7109375" style="1" customWidth="1"/>
    <col min="274" max="274" width="14.85546875" style="1" customWidth="1"/>
    <col min="275" max="275" width="7.7109375" style="1" customWidth="1"/>
    <col min="276" max="276" width="13" style="1" customWidth="1"/>
    <col min="277" max="277" width="9" style="1" customWidth="1"/>
    <col min="278" max="278" width="13.7109375" style="1" customWidth="1"/>
    <col min="279" max="279" width="7.140625" style="1" customWidth="1"/>
    <col min="280" max="280" width="14.140625" style="1" customWidth="1"/>
    <col min="281" max="281" width="13.140625" style="1" customWidth="1"/>
    <col min="282" max="282" width="9.28515625" style="1" customWidth="1"/>
    <col min="283" max="283" width="13.140625" style="1" customWidth="1"/>
    <col min="284" max="285" width="16.42578125" style="1" hidden="1" customWidth="1"/>
    <col min="286" max="286" width="9.42578125" style="1" customWidth="1"/>
    <col min="287" max="287" width="13.140625" style="1" customWidth="1"/>
    <col min="288" max="288" width="11.140625" style="1" customWidth="1"/>
    <col min="289" max="289" width="14.140625" style="1" customWidth="1"/>
    <col min="290" max="290" width="10.5703125" style="1" customWidth="1"/>
    <col min="291" max="291" width="14" style="1" customWidth="1"/>
    <col min="292" max="292" width="7.140625" style="1" customWidth="1"/>
    <col min="293" max="294" width="13.140625" style="1" customWidth="1"/>
    <col min="295" max="295" width="8.140625" style="1" customWidth="1"/>
    <col min="296" max="296" width="14.5703125" style="1" customWidth="1"/>
    <col min="297" max="297" width="8.7109375" style="1" customWidth="1"/>
    <col min="298" max="298" width="13.28515625" style="1" customWidth="1"/>
    <col min="299" max="299" width="9.140625" style="1" customWidth="1"/>
    <col min="300" max="300" width="13.5703125" style="1" customWidth="1"/>
    <col min="301" max="302" width="16.42578125" style="1" hidden="1" customWidth="1"/>
    <col min="303" max="303" width="7.28515625" style="1" customWidth="1"/>
    <col min="304" max="304" width="13" style="1" customWidth="1"/>
    <col min="305" max="305" width="9.140625" style="1" customWidth="1"/>
    <col min="306" max="306" width="12.7109375" style="1" customWidth="1"/>
    <col min="307" max="307" width="8.140625" style="1" customWidth="1"/>
    <col min="308" max="308" width="12.42578125" style="1" customWidth="1"/>
    <col min="309" max="309" width="12.85546875" style="1" customWidth="1"/>
    <col min="310" max="310" width="16.42578125" style="1" hidden="1" customWidth="1"/>
    <col min="311" max="311" width="16.42578125" style="1" customWidth="1"/>
    <col min="312" max="312" width="12.42578125" style="1" customWidth="1"/>
    <col min="313" max="313" width="16.42578125" style="1" customWidth="1"/>
    <col min="314" max="314" width="10.85546875" style="1" customWidth="1"/>
    <col min="315" max="315" width="16.42578125" style="1" customWidth="1"/>
    <col min="316" max="316" width="10.28515625" style="1" customWidth="1"/>
    <col min="317" max="317" width="11.7109375" style="1" customWidth="1"/>
    <col min="318" max="318" width="13.7109375" style="1" customWidth="1"/>
    <col min="319" max="319" width="10.140625" style="1" customWidth="1"/>
    <col min="320" max="323" width="12.42578125" style="1" customWidth="1"/>
    <col min="324" max="324" width="9.5703125" style="1" customWidth="1"/>
    <col min="325" max="325" width="16.42578125" style="1" customWidth="1"/>
    <col min="326" max="326" width="12.140625" style="1" customWidth="1"/>
    <col min="327" max="327" width="16.42578125" style="1" customWidth="1"/>
    <col min="328" max="328" width="10.28515625" style="1" customWidth="1"/>
    <col min="329" max="329" width="16.42578125" style="1" customWidth="1"/>
    <col min="330" max="330" width="8.7109375" style="1" customWidth="1"/>
    <col min="331" max="331" width="16.42578125" style="1" customWidth="1"/>
    <col min="332" max="332" width="11" style="1" customWidth="1"/>
    <col min="333" max="333" width="14.140625" style="1" customWidth="1"/>
    <col min="334" max="334" width="8.7109375" style="1" customWidth="1"/>
    <col min="335" max="335" width="13.7109375" style="1" customWidth="1"/>
    <col min="336" max="336" width="15.140625" style="1" customWidth="1"/>
    <col min="337" max="337" width="18.28515625" style="1" hidden="1" customWidth="1"/>
    <col min="338" max="338" width="16.42578125" style="1" customWidth="1"/>
  </cols>
  <sheetData>
    <row r="1" spans="1:338" ht="41.25" customHeight="1">
      <c r="C1" s="101"/>
      <c r="D1" s="101"/>
      <c r="E1" s="204" t="s">
        <v>1309</v>
      </c>
      <c r="F1" s="204"/>
      <c r="G1" s="204"/>
      <c r="H1" s="204"/>
      <c r="I1" s="204"/>
      <c r="J1" s="204"/>
      <c r="K1" s="204"/>
      <c r="L1" s="204"/>
      <c r="M1" s="204"/>
      <c r="N1" s="204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</row>
    <row r="2" spans="1:338" ht="15.75">
      <c r="B2" s="2" t="s">
        <v>0</v>
      </c>
      <c r="H2" s="3"/>
      <c r="I2" s="3"/>
      <c r="J2" s="3"/>
      <c r="K2" s="3"/>
      <c r="L2" s="3"/>
      <c r="M2" s="3"/>
      <c r="N2" s="3"/>
      <c r="O2" s="3"/>
    </row>
    <row r="3" spans="1:338" s="7" customFormat="1" ht="16.5">
      <c r="B3" s="163" t="s">
        <v>1</v>
      </c>
      <c r="E3" s="195" t="s">
        <v>2</v>
      </c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35" t="s">
        <v>3</v>
      </c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 t="s">
        <v>4</v>
      </c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66" t="s">
        <v>5</v>
      </c>
      <c r="IM3" s="151" t="s">
        <v>6</v>
      </c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40" t="s">
        <v>7</v>
      </c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1"/>
      <c r="KI3" s="128" t="s">
        <v>8</v>
      </c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30"/>
      <c r="KX3" s="121" t="s">
        <v>9</v>
      </c>
      <c r="KY3" s="103" t="str">
        <f>CONCATENATE("Всего расходы  на ФОТ ","2020" + 1," год, рублей")</f>
        <v>Всего расходы  на ФОТ 2021 год, рублей</v>
      </c>
      <c r="KZ3" s="112" t="s">
        <v>10</v>
      </c>
      <c r="LA3" s="113"/>
      <c r="LB3" s="113"/>
      <c r="LC3" s="113"/>
      <c r="LD3" s="113"/>
      <c r="LE3" s="113"/>
      <c r="LF3" s="114"/>
      <c r="LG3" s="122" t="s">
        <v>11</v>
      </c>
      <c r="LH3" s="122"/>
      <c r="LI3" s="122"/>
      <c r="LJ3" s="122"/>
      <c r="LK3" s="123"/>
      <c r="LL3" s="107" t="s">
        <v>12</v>
      </c>
      <c r="LM3" s="107"/>
      <c r="LN3" s="107"/>
      <c r="LO3" s="107"/>
      <c r="LP3" s="107"/>
      <c r="LQ3" s="107"/>
      <c r="LR3" s="107"/>
      <c r="LS3" s="107"/>
      <c r="LT3" s="107"/>
      <c r="LU3" s="107"/>
      <c r="LV3" s="107"/>
      <c r="LW3" s="107"/>
      <c r="LX3" s="107"/>
      <c r="LY3" s="104" t="s">
        <v>9</v>
      </c>
      <c r="LZ3" s="103" t="str">
        <f>CONCATENATE("ИТОГО расходов на ","2020" + 1," год, рублей - 1 ЧАСТЬ субвенции")</f>
        <v>ИТОГО расходов на 2021 год, рублей - 1 ЧАСТЬ субвенции</v>
      </c>
    </row>
    <row r="4" spans="1:338" s="7" customFormat="1">
      <c r="B4" s="163"/>
      <c r="E4" s="199" t="s">
        <v>13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1"/>
      <c r="W4" s="206" t="s">
        <v>14</v>
      </c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8"/>
      <c r="AI4" s="199" t="s">
        <v>15</v>
      </c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1"/>
      <c r="BA4" s="168" t="s">
        <v>16</v>
      </c>
      <c r="BB4" s="138" t="s">
        <v>17</v>
      </c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93" t="s">
        <v>18</v>
      </c>
      <c r="DC4" s="188" t="s">
        <v>19</v>
      </c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90"/>
      <c r="EG4" s="154" t="s">
        <v>16</v>
      </c>
      <c r="EH4" s="138" t="s">
        <v>20</v>
      </c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54" t="s">
        <v>16</v>
      </c>
      <c r="FM4" s="138" t="s">
        <v>21</v>
      </c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54" t="s">
        <v>16</v>
      </c>
      <c r="GR4" s="171" t="s">
        <v>22</v>
      </c>
      <c r="GS4" s="174" t="s">
        <v>23</v>
      </c>
      <c r="GT4" s="175"/>
      <c r="GU4" s="175"/>
      <c r="GV4" s="175"/>
      <c r="GW4" s="175"/>
      <c r="GX4" s="176"/>
      <c r="GY4" s="168" t="s">
        <v>16</v>
      </c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67"/>
      <c r="IM4" s="148" t="s">
        <v>24</v>
      </c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50"/>
      <c r="JA4" s="148" t="s">
        <v>25</v>
      </c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50"/>
      <c r="JM4" s="144" t="s">
        <v>26</v>
      </c>
      <c r="JN4" s="144"/>
      <c r="JO4" s="144"/>
      <c r="JP4" s="144"/>
      <c r="JQ4" s="144"/>
      <c r="JR4" s="144"/>
      <c r="JS4" s="144"/>
      <c r="JT4" s="144"/>
      <c r="JU4" s="144" t="s">
        <v>27</v>
      </c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3"/>
      <c r="KI4" s="133" t="s">
        <v>28</v>
      </c>
      <c r="KJ4" s="134"/>
      <c r="KK4" s="134"/>
      <c r="KL4" s="134"/>
      <c r="KM4" s="134"/>
      <c r="KN4" s="134"/>
      <c r="KO4" s="134"/>
      <c r="KP4" s="135"/>
      <c r="KQ4" s="127" t="s">
        <v>29</v>
      </c>
      <c r="KR4" s="127"/>
      <c r="KS4" s="127"/>
      <c r="KT4" s="127"/>
      <c r="KU4" s="127"/>
      <c r="KV4" s="127"/>
      <c r="KW4" s="124" t="s">
        <v>30</v>
      </c>
      <c r="KX4" s="121"/>
      <c r="KY4" s="103"/>
      <c r="KZ4" s="115"/>
      <c r="LA4" s="116"/>
      <c r="LB4" s="116"/>
      <c r="LC4" s="116"/>
      <c r="LD4" s="116"/>
      <c r="LE4" s="116"/>
      <c r="LF4" s="117"/>
      <c r="LG4" s="122"/>
      <c r="LH4" s="122"/>
      <c r="LI4" s="122"/>
      <c r="LJ4" s="122"/>
      <c r="LK4" s="123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4"/>
      <c r="LZ4" s="103"/>
    </row>
    <row r="5" spans="1:338" s="7" customFormat="1" ht="15.75">
      <c r="B5" s="163"/>
      <c r="E5" s="196" t="s">
        <v>31</v>
      </c>
      <c r="F5" s="197"/>
      <c r="G5" s="197"/>
      <c r="H5" s="197"/>
      <c r="I5" s="197"/>
      <c r="J5" s="198"/>
      <c r="K5" s="196" t="s">
        <v>32</v>
      </c>
      <c r="L5" s="197"/>
      <c r="M5" s="197"/>
      <c r="N5" s="197"/>
      <c r="O5" s="197"/>
      <c r="P5" s="198"/>
      <c r="Q5" s="196" t="s">
        <v>33</v>
      </c>
      <c r="R5" s="197"/>
      <c r="S5" s="197"/>
      <c r="T5" s="197"/>
      <c r="U5" s="197"/>
      <c r="V5" s="198"/>
      <c r="W5" s="202" t="s">
        <v>34</v>
      </c>
      <c r="X5" s="205"/>
      <c r="Y5" s="205"/>
      <c r="Z5" s="203"/>
      <c r="AA5" s="202" t="s">
        <v>35</v>
      </c>
      <c r="AB5" s="205"/>
      <c r="AC5" s="205"/>
      <c r="AD5" s="203"/>
      <c r="AE5" s="202" t="s">
        <v>36</v>
      </c>
      <c r="AF5" s="205"/>
      <c r="AG5" s="205"/>
      <c r="AH5" s="203"/>
      <c r="AI5" s="196" t="s">
        <v>31</v>
      </c>
      <c r="AJ5" s="197"/>
      <c r="AK5" s="197"/>
      <c r="AL5" s="197"/>
      <c r="AM5" s="197"/>
      <c r="AN5" s="198"/>
      <c r="AO5" s="196" t="s">
        <v>32</v>
      </c>
      <c r="AP5" s="197"/>
      <c r="AQ5" s="197"/>
      <c r="AR5" s="197"/>
      <c r="AS5" s="197"/>
      <c r="AT5" s="198"/>
      <c r="AU5" s="196" t="s">
        <v>33</v>
      </c>
      <c r="AV5" s="197"/>
      <c r="AW5" s="197"/>
      <c r="AX5" s="197"/>
      <c r="AY5" s="197"/>
      <c r="AZ5" s="198"/>
      <c r="BA5" s="166"/>
      <c r="BB5" s="181" t="s">
        <v>31</v>
      </c>
      <c r="BC5" s="181"/>
      <c r="BD5" s="181"/>
      <c r="BE5" s="181"/>
      <c r="BF5" s="181"/>
      <c r="BG5" s="181"/>
      <c r="BH5" s="181" t="s">
        <v>32</v>
      </c>
      <c r="BI5" s="181"/>
      <c r="BJ5" s="181"/>
      <c r="BK5" s="181"/>
      <c r="BL5" s="181"/>
      <c r="BM5" s="181"/>
      <c r="BN5" s="181" t="s">
        <v>33</v>
      </c>
      <c r="BO5" s="181"/>
      <c r="BP5" s="181"/>
      <c r="BQ5" s="181"/>
      <c r="BR5" s="181"/>
      <c r="BS5" s="181"/>
      <c r="BT5" s="192" t="s">
        <v>14</v>
      </c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 t="s">
        <v>37</v>
      </c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4"/>
      <c r="DC5" s="181" t="s">
        <v>31</v>
      </c>
      <c r="DD5" s="181"/>
      <c r="DE5" s="181"/>
      <c r="DF5" s="181"/>
      <c r="DG5" s="181"/>
      <c r="DH5" s="181"/>
      <c r="DI5" s="181" t="s">
        <v>32</v>
      </c>
      <c r="DJ5" s="181"/>
      <c r="DK5" s="181"/>
      <c r="DL5" s="181"/>
      <c r="DM5" s="181"/>
      <c r="DN5" s="181"/>
      <c r="DO5" s="181" t="s">
        <v>33</v>
      </c>
      <c r="DP5" s="181"/>
      <c r="DQ5" s="181"/>
      <c r="DR5" s="181"/>
      <c r="DS5" s="181"/>
      <c r="DT5" s="181"/>
      <c r="DU5" s="182" t="s">
        <v>38</v>
      </c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4"/>
      <c r="EG5" s="167"/>
      <c r="EH5" s="180" t="s">
        <v>31</v>
      </c>
      <c r="EI5" s="180"/>
      <c r="EJ5" s="180"/>
      <c r="EK5" s="180"/>
      <c r="EL5" s="180"/>
      <c r="EM5" s="180"/>
      <c r="EN5" s="180" t="s">
        <v>32</v>
      </c>
      <c r="EO5" s="180"/>
      <c r="EP5" s="180"/>
      <c r="EQ5" s="180"/>
      <c r="ER5" s="180"/>
      <c r="ES5" s="180"/>
      <c r="ET5" s="180" t="s">
        <v>33</v>
      </c>
      <c r="EU5" s="180"/>
      <c r="EV5" s="180"/>
      <c r="EW5" s="180"/>
      <c r="EX5" s="180"/>
      <c r="EY5" s="180"/>
      <c r="EZ5" s="156" t="s">
        <v>38</v>
      </c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5"/>
      <c r="FM5" s="180" t="s">
        <v>31</v>
      </c>
      <c r="FN5" s="180"/>
      <c r="FO5" s="180"/>
      <c r="FP5" s="180"/>
      <c r="FQ5" s="180"/>
      <c r="FR5" s="180"/>
      <c r="FS5" s="180" t="s">
        <v>32</v>
      </c>
      <c r="FT5" s="180"/>
      <c r="FU5" s="180"/>
      <c r="FV5" s="180"/>
      <c r="FW5" s="180"/>
      <c r="FX5" s="180"/>
      <c r="FY5" s="180" t="s">
        <v>33</v>
      </c>
      <c r="FZ5" s="180"/>
      <c r="GA5" s="180"/>
      <c r="GB5" s="180"/>
      <c r="GC5" s="180"/>
      <c r="GD5" s="180"/>
      <c r="GE5" s="156" t="s">
        <v>38</v>
      </c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5"/>
      <c r="GR5" s="172"/>
      <c r="GS5" s="177" t="s">
        <v>39</v>
      </c>
      <c r="GT5" s="178"/>
      <c r="GU5" s="178"/>
      <c r="GV5" s="178"/>
      <c r="GW5" s="178"/>
      <c r="GX5" s="179"/>
      <c r="GY5" s="167"/>
      <c r="GZ5" s="158" t="s">
        <v>31</v>
      </c>
      <c r="HA5" s="159"/>
      <c r="HB5" s="159"/>
      <c r="HC5" s="159"/>
      <c r="HD5" s="159"/>
      <c r="HE5" s="160"/>
      <c r="HF5" s="158" t="s">
        <v>32</v>
      </c>
      <c r="HG5" s="159"/>
      <c r="HH5" s="159"/>
      <c r="HI5" s="159"/>
      <c r="HJ5" s="159"/>
      <c r="HK5" s="160"/>
      <c r="HL5" s="158" t="s">
        <v>33</v>
      </c>
      <c r="HM5" s="159"/>
      <c r="HN5" s="159"/>
      <c r="HO5" s="159"/>
      <c r="HP5" s="159"/>
      <c r="HQ5" s="160"/>
      <c r="HR5" s="164" t="s">
        <v>16</v>
      </c>
      <c r="HS5" s="158" t="s">
        <v>31</v>
      </c>
      <c r="HT5" s="159"/>
      <c r="HU5" s="159"/>
      <c r="HV5" s="159"/>
      <c r="HW5" s="159"/>
      <c r="HX5" s="160"/>
      <c r="HY5" s="158" t="s">
        <v>32</v>
      </c>
      <c r="HZ5" s="159"/>
      <c r="IA5" s="159"/>
      <c r="IB5" s="159"/>
      <c r="IC5" s="159"/>
      <c r="ID5" s="160"/>
      <c r="IE5" s="158" t="s">
        <v>33</v>
      </c>
      <c r="IF5" s="159"/>
      <c r="IG5" s="159"/>
      <c r="IH5" s="159"/>
      <c r="II5" s="159"/>
      <c r="IJ5" s="160"/>
      <c r="IK5" s="164" t="s">
        <v>16</v>
      </c>
      <c r="IL5" s="167"/>
      <c r="IM5" s="146" t="s">
        <v>32</v>
      </c>
      <c r="IN5" s="146"/>
      <c r="IO5" s="146"/>
      <c r="IP5" s="153"/>
      <c r="IQ5" s="147" t="s">
        <v>33</v>
      </c>
      <c r="IR5" s="147"/>
      <c r="IS5" s="147"/>
      <c r="IT5" s="147"/>
      <c r="IU5" s="147"/>
      <c r="IV5" s="147"/>
      <c r="IW5" s="152" t="s">
        <v>40</v>
      </c>
      <c r="IX5" s="152"/>
      <c r="IY5" s="152"/>
      <c r="IZ5" s="152"/>
      <c r="JA5" s="147" t="s">
        <v>32</v>
      </c>
      <c r="JB5" s="147"/>
      <c r="JC5" s="147"/>
      <c r="JD5" s="147"/>
      <c r="JE5" s="147"/>
      <c r="JF5" s="147"/>
      <c r="JG5" s="147" t="s">
        <v>33</v>
      </c>
      <c r="JH5" s="147"/>
      <c r="JI5" s="147"/>
      <c r="JJ5" s="147"/>
      <c r="JK5" s="147"/>
      <c r="JL5" s="147"/>
      <c r="JM5" s="146" t="s">
        <v>32</v>
      </c>
      <c r="JN5" s="146"/>
      <c r="JO5" s="146"/>
      <c r="JP5" s="146"/>
      <c r="JQ5" s="145" t="s">
        <v>33</v>
      </c>
      <c r="JR5" s="145"/>
      <c r="JS5" s="145"/>
      <c r="JT5" s="145"/>
      <c r="JU5" s="124"/>
      <c r="JV5" s="139" t="s">
        <v>31</v>
      </c>
      <c r="JW5" s="139"/>
      <c r="JX5" s="139"/>
      <c r="JY5" s="139"/>
      <c r="JZ5" s="139" t="s">
        <v>32</v>
      </c>
      <c r="KA5" s="139"/>
      <c r="KB5" s="139"/>
      <c r="KC5" s="139"/>
      <c r="KD5" s="139" t="s">
        <v>33</v>
      </c>
      <c r="KE5" s="139"/>
      <c r="KF5" s="139"/>
      <c r="KG5" s="139"/>
      <c r="KH5" s="137" t="s">
        <v>41</v>
      </c>
      <c r="KI5" s="125" t="s">
        <v>31</v>
      </c>
      <c r="KJ5" s="125"/>
      <c r="KK5" s="125" t="s">
        <v>32</v>
      </c>
      <c r="KL5" s="125"/>
      <c r="KM5" s="125" t="s">
        <v>33</v>
      </c>
      <c r="KN5" s="125"/>
      <c r="KO5" s="131" t="s">
        <v>42</v>
      </c>
      <c r="KP5" s="132"/>
      <c r="KQ5" s="125" t="s">
        <v>31</v>
      </c>
      <c r="KR5" s="125"/>
      <c r="KS5" s="125" t="s">
        <v>32</v>
      </c>
      <c r="KT5" s="125"/>
      <c r="KU5" s="125" t="s">
        <v>33</v>
      </c>
      <c r="KV5" s="125"/>
      <c r="KW5" s="124"/>
      <c r="KX5" s="121"/>
      <c r="KY5" s="120"/>
      <c r="KZ5" s="118" t="s">
        <v>43</v>
      </c>
      <c r="LA5" s="118"/>
      <c r="LB5" s="118"/>
      <c r="LC5" s="119"/>
      <c r="LD5" s="118" t="s">
        <v>44</v>
      </c>
      <c r="LE5" s="118"/>
      <c r="LF5" s="105" t="s">
        <v>45</v>
      </c>
      <c r="LG5" s="109" t="s">
        <v>46</v>
      </c>
      <c r="LH5" s="109"/>
      <c r="LI5" s="109"/>
      <c r="LJ5" s="109"/>
      <c r="LK5" s="108" t="s">
        <v>45</v>
      </c>
      <c r="LL5" s="106" t="s">
        <v>47</v>
      </c>
      <c r="LM5" s="106"/>
      <c r="LN5" s="106"/>
      <c r="LO5" s="106"/>
      <c r="LP5" s="106"/>
      <c r="LQ5" s="106"/>
      <c r="LR5" s="106" t="s">
        <v>48</v>
      </c>
      <c r="LS5" s="106"/>
      <c r="LT5" s="106"/>
      <c r="LU5" s="106"/>
      <c r="LV5" s="106"/>
      <c r="LW5" s="106"/>
      <c r="LX5" s="105" t="s">
        <v>45</v>
      </c>
      <c r="LY5" s="104"/>
      <c r="LZ5" s="103"/>
    </row>
    <row r="6" spans="1:338" s="7" customFormat="1" ht="15.75">
      <c r="B6" s="163"/>
      <c r="E6" s="163" t="s">
        <v>34</v>
      </c>
      <c r="F6" s="163"/>
      <c r="G6" s="163" t="s">
        <v>35</v>
      </c>
      <c r="H6" s="163"/>
      <c r="I6" s="163" t="s">
        <v>36</v>
      </c>
      <c r="J6" s="163"/>
      <c r="K6" s="163" t="s">
        <v>34</v>
      </c>
      <c r="L6" s="163"/>
      <c r="M6" s="163" t="s">
        <v>35</v>
      </c>
      <c r="N6" s="163"/>
      <c r="O6" s="163" t="s">
        <v>36</v>
      </c>
      <c r="P6" s="163"/>
      <c r="Q6" s="163" t="s">
        <v>34</v>
      </c>
      <c r="R6" s="163"/>
      <c r="S6" s="163" t="s">
        <v>35</v>
      </c>
      <c r="T6" s="163"/>
      <c r="U6" s="163" t="s">
        <v>36</v>
      </c>
      <c r="V6" s="163"/>
      <c r="W6" s="202" t="s">
        <v>31</v>
      </c>
      <c r="X6" s="203"/>
      <c r="Y6" s="202" t="s">
        <v>32</v>
      </c>
      <c r="Z6" s="203"/>
      <c r="AA6" s="202" t="s">
        <v>31</v>
      </c>
      <c r="AB6" s="203"/>
      <c r="AC6" s="202" t="s">
        <v>32</v>
      </c>
      <c r="AD6" s="203"/>
      <c r="AE6" s="202" t="s">
        <v>31</v>
      </c>
      <c r="AF6" s="203"/>
      <c r="AG6" s="202" t="s">
        <v>32</v>
      </c>
      <c r="AH6" s="203"/>
      <c r="AI6" s="163" t="s">
        <v>34</v>
      </c>
      <c r="AJ6" s="163"/>
      <c r="AK6" s="163" t="s">
        <v>35</v>
      </c>
      <c r="AL6" s="163"/>
      <c r="AM6" s="163" t="s">
        <v>36</v>
      </c>
      <c r="AN6" s="163"/>
      <c r="AO6" s="163" t="s">
        <v>34</v>
      </c>
      <c r="AP6" s="163"/>
      <c r="AQ6" s="163" t="s">
        <v>35</v>
      </c>
      <c r="AR6" s="163"/>
      <c r="AS6" s="163" t="s">
        <v>36</v>
      </c>
      <c r="AT6" s="163"/>
      <c r="AU6" s="163" t="s">
        <v>34</v>
      </c>
      <c r="AV6" s="163"/>
      <c r="AW6" s="163" t="s">
        <v>35</v>
      </c>
      <c r="AX6" s="163"/>
      <c r="AY6" s="163" t="s">
        <v>36</v>
      </c>
      <c r="AZ6" s="163"/>
      <c r="BA6" s="167"/>
      <c r="BB6" s="186" t="s">
        <v>34</v>
      </c>
      <c r="BC6" s="186"/>
      <c r="BD6" s="187" t="s">
        <v>35</v>
      </c>
      <c r="BE6" s="187"/>
      <c r="BF6" s="186" t="s">
        <v>36</v>
      </c>
      <c r="BG6" s="186"/>
      <c r="BH6" s="186" t="s">
        <v>34</v>
      </c>
      <c r="BI6" s="186"/>
      <c r="BJ6" s="187" t="s">
        <v>35</v>
      </c>
      <c r="BK6" s="187"/>
      <c r="BL6" s="186" t="s">
        <v>36</v>
      </c>
      <c r="BM6" s="186"/>
      <c r="BN6" s="186" t="s">
        <v>34</v>
      </c>
      <c r="BO6" s="186"/>
      <c r="BP6" s="187" t="s">
        <v>35</v>
      </c>
      <c r="BQ6" s="187"/>
      <c r="BR6" s="186" t="s">
        <v>36</v>
      </c>
      <c r="BS6" s="191"/>
      <c r="BT6" s="186" t="s">
        <v>49</v>
      </c>
      <c r="BU6" s="186"/>
      <c r="BV6" s="186" t="s">
        <v>50</v>
      </c>
      <c r="BW6" s="186"/>
      <c r="BX6" s="186" t="s">
        <v>51</v>
      </c>
      <c r="BY6" s="186"/>
      <c r="BZ6" s="186" t="s">
        <v>52</v>
      </c>
      <c r="CA6" s="186"/>
      <c r="CB6" s="186" t="s">
        <v>53</v>
      </c>
      <c r="CC6" s="186"/>
      <c r="CD6" s="186" t="s">
        <v>54</v>
      </c>
      <c r="CE6" s="186"/>
      <c r="CF6" s="186" t="s">
        <v>55</v>
      </c>
      <c r="CG6" s="186"/>
      <c r="CH6" s="186" t="s">
        <v>56</v>
      </c>
      <c r="CI6" s="186"/>
      <c r="CJ6" s="186" t="s">
        <v>49</v>
      </c>
      <c r="CK6" s="186"/>
      <c r="CL6" s="186" t="s">
        <v>50</v>
      </c>
      <c r="CM6" s="186"/>
      <c r="CN6" s="186" t="s">
        <v>51</v>
      </c>
      <c r="CO6" s="186"/>
      <c r="CP6" s="186" t="s">
        <v>52</v>
      </c>
      <c r="CQ6" s="186"/>
      <c r="CR6" s="186" t="s">
        <v>53</v>
      </c>
      <c r="CS6" s="186"/>
      <c r="CT6" s="186" t="s">
        <v>54</v>
      </c>
      <c r="CU6" s="186"/>
      <c r="CV6" s="186" t="s">
        <v>57</v>
      </c>
      <c r="CW6" s="186"/>
      <c r="CX6" s="186" t="s">
        <v>55</v>
      </c>
      <c r="CY6" s="186"/>
      <c r="CZ6" s="186" t="s">
        <v>56</v>
      </c>
      <c r="DA6" s="186"/>
      <c r="DB6" s="194"/>
      <c r="DC6" s="186" t="s">
        <v>34</v>
      </c>
      <c r="DD6" s="186"/>
      <c r="DE6" s="187" t="s">
        <v>35</v>
      </c>
      <c r="DF6" s="187"/>
      <c r="DG6" s="186" t="s">
        <v>36</v>
      </c>
      <c r="DH6" s="186"/>
      <c r="DI6" s="186" t="s">
        <v>34</v>
      </c>
      <c r="DJ6" s="186"/>
      <c r="DK6" s="187" t="s">
        <v>35</v>
      </c>
      <c r="DL6" s="187"/>
      <c r="DM6" s="186" t="s">
        <v>36</v>
      </c>
      <c r="DN6" s="186"/>
      <c r="DO6" s="186" t="s">
        <v>34</v>
      </c>
      <c r="DP6" s="186"/>
      <c r="DQ6" s="187" t="s">
        <v>35</v>
      </c>
      <c r="DR6" s="187"/>
      <c r="DS6" s="186" t="s">
        <v>36</v>
      </c>
      <c r="DT6" s="191"/>
      <c r="DU6" s="186" t="s">
        <v>49</v>
      </c>
      <c r="DV6" s="186"/>
      <c r="DW6" s="186" t="s">
        <v>50</v>
      </c>
      <c r="DX6" s="186"/>
      <c r="DY6" s="186" t="s">
        <v>51</v>
      </c>
      <c r="DZ6" s="186"/>
      <c r="EA6" s="186" t="s">
        <v>52</v>
      </c>
      <c r="EB6" s="186"/>
      <c r="EC6" s="186" t="s">
        <v>53</v>
      </c>
      <c r="ED6" s="186"/>
      <c r="EE6" s="186" t="s">
        <v>54</v>
      </c>
      <c r="EF6" s="186"/>
      <c r="EG6" s="167"/>
      <c r="EH6" s="180" t="s">
        <v>34</v>
      </c>
      <c r="EI6" s="180"/>
      <c r="EJ6" s="185" t="s">
        <v>35</v>
      </c>
      <c r="EK6" s="185"/>
      <c r="EL6" s="180" t="s">
        <v>36</v>
      </c>
      <c r="EM6" s="180"/>
      <c r="EN6" s="180" t="s">
        <v>34</v>
      </c>
      <c r="EO6" s="180"/>
      <c r="EP6" s="185" t="s">
        <v>35</v>
      </c>
      <c r="EQ6" s="185"/>
      <c r="ER6" s="180" t="s">
        <v>36</v>
      </c>
      <c r="ES6" s="180"/>
      <c r="ET6" s="180" t="s">
        <v>34</v>
      </c>
      <c r="EU6" s="180"/>
      <c r="EV6" s="185" t="s">
        <v>35</v>
      </c>
      <c r="EW6" s="185"/>
      <c r="EX6" s="180" t="s">
        <v>36</v>
      </c>
      <c r="EY6" s="180"/>
      <c r="EZ6" s="180" t="s">
        <v>49</v>
      </c>
      <c r="FA6" s="180"/>
      <c r="FB6" s="180" t="s">
        <v>50</v>
      </c>
      <c r="FC6" s="180"/>
      <c r="FD6" s="180" t="s">
        <v>51</v>
      </c>
      <c r="FE6" s="180"/>
      <c r="FF6" s="180" t="s">
        <v>52</v>
      </c>
      <c r="FG6" s="180"/>
      <c r="FH6" s="180" t="s">
        <v>53</v>
      </c>
      <c r="FI6" s="180"/>
      <c r="FJ6" s="180" t="s">
        <v>54</v>
      </c>
      <c r="FK6" s="180"/>
      <c r="FL6" s="155"/>
      <c r="FM6" s="180" t="s">
        <v>34</v>
      </c>
      <c r="FN6" s="180"/>
      <c r="FO6" s="185" t="s">
        <v>35</v>
      </c>
      <c r="FP6" s="185"/>
      <c r="FQ6" s="180" t="s">
        <v>36</v>
      </c>
      <c r="FR6" s="180"/>
      <c r="FS6" s="180" t="s">
        <v>34</v>
      </c>
      <c r="FT6" s="180"/>
      <c r="FU6" s="185" t="s">
        <v>35</v>
      </c>
      <c r="FV6" s="185"/>
      <c r="FW6" s="180" t="s">
        <v>36</v>
      </c>
      <c r="FX6" s="180"/>
      <c r="FY6" s="180" t="s">
        <v>34</v>
      </c>
      <c r="FZ6" s="180"/>
      <c r="GA6" s="185" t="s">
        <v>35</v>
      </c>
      <c r="GB6" s="185"/>
      <c r="GC6" s="180" t="s">
        <v>36</v>
      </c>
      <c r="GD6" s="180"/>
      <c r="GE6" s="180" t="s">
        <v>49</v>
      </c>
      <c r="GF6" s="180"/>
      <c r="GG6" s="180" t="s">
        <v>50</v>
      </c>
      <c r="GH6" s="180"/>
      <c r="GI6" s="180" t="s">
        <v>51</v>
      </c>
      <c r="GJ6" s="180"/>
      <c r="GK6" s="180" t="s">
        <v>52</v>
      </c>
      <c r="GL6" s="180"/>
      <c r="GM6" s="180" t="s">
        <v>53</v>
      </c>
      <c r="GN6" s="180"/>
      <c r="GO6" s="180" t="s">
        <v>54</v>
      </c>
      <c r="GP6" s="180"/>
      <c r="GQ6" s="155"/>
      <c r="GR6" s="173"/>
      <c r="GS6" s="169" t="s">
        <v>49</v>
      </c>
      <c r="GT6" s="170"/>
      <c r="GU6" s="169" t="s">
        <v>52</v>
      </c>
      <c r="GV6" s="170"/>
      <c r="GW6" s="169" t="s">
        <v>57</v>
      </c>
      <c r="GX6" s="170"/>
      <c r="GY6" s="167"/>
      <c r="GZ6" s="163" t="s">
        <v>34</v>
      </c>
      <c r="HA6" s="163"/>
      <c r="HB6" s="163" t="s">
        <v>35</v>
      </c>
      <c r="HC6" s="163"/>
      <c r="HD6" s="163" t="s">
        <v>36</v>
      </c>
      <c r="HE6" s="163"/>
      <c r="HF6" s="163" t="s">
        <v>34</v>
      </c>
      <c r="HG6" s="163"/>
      <c r="HH6" s="163" t="s">
        <v>35</v>
      </c>
      <c r="HI6" s="163"/>
      <c r="HJ6" s="163" t="s">
        <v>36</v>
      </c>
      <c r="HK6" s="163"/>
      <c r="HL6" s="163" t="s">
        <v>34</v>
      </c>
      <c r="HM6" s="163"/>
      <c r="HN6" s="163" t="s">
        <v>35</v>
      </c>
      <c r="HO6" s="163"/>
      <c r="HP6" s="163" t="s">
        <v>36</v>
      </c>
      <c r="HQ6" s="163"/>
      <c r="HR6" s="165"/>
      <c r="HS6" s="163" t="s">
        <v>34</v>
      </c>
      <c r="HT6" s="163"/>
      <c r="HU6" s="163" t="s">
        <v>35</v>
      </c>
      <c r="HV6" s="163"/>
      <c r="HW6" s="163" t="s">
        <v>36</v>
      </c>
      <c r="HX6" s="163"/>
      <c r="HY6" s="163" t="s">
        <v>34</v>
      </c>
      <c r="HZ6" s="163"/>
      <c r="IA6" s="163" t="s">
        <v>35</v>
      </c>
      <c r="IB6" s="163"/>
      <c r="IC6" s="163" t="s">
        <v>36</v>
      </c>
      <c r="ID6" s="163"/>
      <c r="IE6" s="163" t="s">
        <v>34</v>
      </c>
      <c r="IF6" s="163"/>
      <c r="IG6" s="163" t="s">
        <v>35</v>
      </c>
      <c r="IH6" s="163"/>
      <c r="II6" s="163" t="s">
        <v>36</v>
      </c>
      <c r="IJ6" s="163"/>
      <c r="IK6" s="165"/>
      <c r="IL6" s="167"/>
      <c r="IM6" s="146" t="s">
        <v>34</v>
      </c>
      <c r="IN6" s="146"/>
      <c r="IO6" s="145" t="s">
        <v>36</v>
      </c>
      <c r="IP6" s="145"/>
      <c r="IQ6" s="161" t="s">
        <v>34</v>
      </c>
      <c r="IR6" s="161"/>
      <c r="IS6" s="161" t="s">
        <v>35</v>
      </c>
      <c r="IT6" s="161"/>
      <c r="IU6" s="161" t="s">
        <v>36</v>
      </c>
      <c r="IV6" s="161"/>
      <c r="IW6" s="152" t="s">
        <v>58</v>
      </c>
      <c r="IX6" s="152"/>
      <c r="IY6" s="162" t="s">
        <v>59</v>
      </c>
      <c r="IZ6" s="162"/>
      <c r="JA6" s="161" t="s">
        <v>34</v>
      </c>
      <c r="JB6" s="161"/>
      <c r="JC6" s="161" t="s">
        <v>35</v>
      </c>
      <c r="JD6" s="161"/>
      <c r="JE6" s="161" t="s">
        <v>36</v>
      </c>
      <c r="JF6" s="161"/>
      <c r="JG6" s="161" t="s">
        <v>34</v>
      </c>
      <c r="JH6" s="161"/>
      <c r="JI6" s="161" t="s">
        <v>35</v>
      </c>
      <c r="JJ6" s="161"/>
      <c r="JK6" s="161" t="s">
        <v>36</v>
      </c>
      <c r="JL6" s="161"/>
      <c r="JM6" s="146" t="s">
        <v>34</v>
      </c>
      <c r="JN6" s="146"/>
      <c r="JO6" s="145" t="s">
        <v>36</v>
      </c>
      <c r="JP6" s="145"/>
      <c r="JQ6" s="145" t="s">
        <v>34</v>
      </c>
      <c r="JR6" s="145"/>
      <c r="JS6" s="145" t="s">
        <v>36</v>
      </c>
      <c r="JT6" s="145"/>
      <c r="JU6" s="124"/>
      <c r="JV6" s="139" t="s">
        <v>60</v>
      </c>
      <c r="JW6" s="139"/>
      <c r="JX6" s="139" t="s">
        <v>61</v>
      </c>
      <c r="JY6" s="139"/>
      <c r="JZ6" s="139" t="s">
        <v>60</v>
      </c>
      <c r="KA6" s="139"/>
      <c r="KB6" s="139" t="s">
        <v>61</v>
      </c>
      <c r="KC6" s="139"/>
      <c r="KD6" s="139" t="s">
        <v>60</v>
      </c>
      <c r="KE6" s="139"/>
      <c r="KF6" s="139" t="s">
        <v>61</v>
      </c>
      <c r="KG6" s="139"/>
      <c r="KH6" s="138"/>
      <c r="KI6" s="126" t="s">
        <v>34</v>
      </c>
      <c r="KJ6" s="126"/>
      <c r="KK6" s="126"/>
      <c r="KL6" s="126"/>
      <c r="KM6" s="126"/>
      <c r="KN6" s="126"/>
      <c r="KO6" s="136" t="s">
        <v>62</v>
      </c>
      <c r="KP6" s="136"/>
      <c r="KQ6" s="126" t="s">
        <v>34</v>
      </c>
      <c r="KR6" s="126"/>
      <c r="KS6" s="126"/>
      <c r="KT6" s="126"/>
      <c r="KU6" s="126"/>
      <c r="KV6" s="126"/>
      <c r="KW6" s="124"/>
      <c r="KX6" s="121"/>
      <c r="KY6" s="103"/>
      <c r="KZ6" s="110" t="s">
        <v>63</v>
      </c>
      <c r="LA6" s="111"/>
      <c r="LB6" s="110" t="s">
        <v>36</v>
      </c>
      <c r="LC6" s="111"/>
      <c r="LD6" s="8" t="s">
        <v>45</v>
      </c>
      <c r="LE6" s="9" t="s">
        <v>45</v>
      </c>
      <c r="LF6" s="105"/>
      <c r="LG6" s="109" t="s">
        <v>64</v>
      </c>
      <c r="LH6" s="109"/>
      <c r="LI6" s="109" t="s">
        <v>65</v>
      </c>
      <c r="LJ6" s="109"/>
      <c r="LK6" s="108"/>
      <c r="LL6" s="106" t="s">
        <v>31</v>
      </c>
      <c r="LM6" s="106"/>
      <c r="LN6" s="106" t="s">
        <v>32</v>
      </c>
      <c r="LO6" s="106"/>
      <c r="LP6" s="106" t="s">
        <v>33</v>
      </c>
      <c r="LQ6" s="106"/>
      <c r="LR6" s="106" t="s">
        <v>31</v>
      </c>
      <c r="LS6" s="106"/>
      <c r="LT6" s="106" t="s">
        <v>32</v>
      </c>
      <c r="LU6" s="106"/>
      <c r="LV6" s="106" t="s">
        <v>33</v>
      </c>
      <c r="LW6" s="106"/>
      <c r="LX6" s="105"/>
      <c r="LY6" s="104"/>
      <c r="LZ6" s="103"/>
    </row>
    <row r="7" spans="1:338" s="7" customFormat="1" ht="45">
      <c r="B7" s="10">
        <v>1</v>
      </c>
      <c r="E7" s="11">
        <v>2</v>
      </c>
      <c r="F7" s="12" t="s">
        <v>66</v>
      </c>
      <c r="G7" s="11">
        <v>4</v>
      </c>
      <c r="H7" s="12" t="s">
        <v>67</v>
      </c>
      <c r="I7" s="11">
        <v>6</v>
      </c>
      <c r="J7" s="12" t="s">
        <v>68</v>
      </c>
      <c r="K7" s="12">
        <v>8</v>
      </c>
      <c r="L7" s="12" t="s">
        <v>69</v>
      </c>
      <c r="M7" s="12">
        <v>10</v>
      </c>
      <c r="N7" s="12" t="s">
        <v>70</v>
      </c>
      <c r="O7" s="12">
        <v>12</v>
      </c>
      <c r="P7" s="12" t="s">
        <v>71</v>
      </c>
      <c r="Q7" s="12">
        <v>14</v>
      </c>
      <c r="R7" s="12" t="s">
        <v>72</v>
      </c>
      <c r="S7" s="12">
        <v>16</v>
      </c>
      <c r="T7" s="12" t="s">
        <v>73</v>
      </c>
      <c r="U7" s="12">
        <v>18</v>
      </c>
      <c r="V7" s="12" t="s">
        <v>74</v>
      </c>
      <c r="W7" s="12">
        <v>20</v>
      </c>
      <c r="X7" s="12" t="s">
        <v>75</v>
      </c>
      <c r="Y7" s="12">
        <v>22</v>
      </c>
      <c r="Z7" s="12" t="s">
        <v>76</v>
      </c>
      <c r="AA7" s="12">
        <v>24</v>
      </c>
      <c r="AB7" s="12" t="s">
        <v>77</v>
      </c>
      <c r="AC7" s="12">
        <v>26</v>
      </c>
      <c r="AD7" s="12" t="s">
        <v>78</v>
      </c>
      <c r="AE7" s="12">
        <v>28</v>
      </c>
      <c r="AF7" s="12" t="s">
        <v>79</v>
      </c>
      <c r="AG7" s="12">
        <v>30</v>
      </c>
      <c r="AH7" s="12" t="s">
        <v>80</v>
      </c>
      <c r="AI7" s="12">
        <v>32</v>
      </c>
      <c r="AJ7" s="12" t="s">
        <v>81</v>
      </c>
      <c r="AK7" s="12">
        <v>34</v>
      </c>
      <c r="AL7" s="12" t="s">
        <v>82</v>
      </c>
      <c r="AM7" s="12">
        <v>36</v>
      </c>
      <c r="AN7" s="12" t="s">
        <v>83</v>
      </c>
      <c r="AO7" s="12">
        <v>38</v>
      </c>
      <c r="AP7" s="12" t="s">
        <v>84</v>
      </c>
      <c r="AQ7" s="12">
        <v>40</v>
      </c>
      <c r="AR7" s="12" t="s">
        <v>85</v>
      </c>
      <c r="AS7" s="12">
        <v>42</v>
      </c>
      <c r="AT7" s="12" t="s">
        <v>86</v>
      </c>
      <c r="AU7" s="12">
        <v>44</v>
      </c>
      <c r="AV7" s="12" t="s">
        <v>87</v>
      </c>
      <c r="AW7" s="12">
        <v>46</v>
      </c>
      <c r="AX7" s="12" t="s">
        <v>88</v>
      </c>
      <c r="AY7" s="12">
        <v>48</v>
      </c>
      <c r="AZ7" s="12" t="s">
        <v>89</v>
      </c>
      <c r="BA7" s="12">
        <v>50</v>
      </c>
      <c r="BB7" s="12">
        <v>51</v>
      </c>
      <c r="BC7" s="12" t="s">
        <v>90</v>
      </c>
      <c r="BD7" s="12">
        <v>53</v>
      </c>
      <c r="BE7" s="12" t="s">
        <v>91</v>
      </c>
      <c r="BF7" s="12">
        <v>55</v>
      </c>
      <c r="BG7" s="12" t="s">
        <v>92</v>
      </c>
      <c r="BH7" s="12">
        <v>57</v>
      </c>
      <c r="BI7" s="12" t="s">
        <v>93</v>
      </c>
      <c r="BJ7" s="12">
        <v>59</v>
      </c>
      <c r="BK7" s="12" t="s">
        <v>94</v>
      </c>
      <c r="BL7" s="12">
        <v>61</v>
      </c>
      <c r="BM7" s="12" t="s">
        <v>95</v>
      </c>
      <c r="BN7" s="12">
        <v>63</v>
      </c>
      <c r="BO7" s="12" t="s">
        <v>96</v>
      </c>
      <c r="BP7" s="12">
        <v>65</v>
      </c>
      <c r="BQ7" s="12" t="s">
        <v>97</v>
      </c>
      <c r="BR7" s="12">
        <v>67</v>
      </c>
      <c r="BS7" s="12" t="s">
        <v>98</v>
      </c>
      <c r="BT7" s="13">
        <v>69</v>
      </c>
      <c r="BU7" s="12" t="s">
        <v>99</v>
      </c>
      <c r="BV7" s="13">
        <v>71</v>
      </c>
      <c r="BW7" s="12" t="s">
        <v>100</v>
      </c>
      <c r="BX7" s="13">
        <v>73</v>
      </c>
      <c r="BY7" s="12" t="s">
        <v>101</v>
      </c>
      <c r="BZ7" s="13">
        <v>75</v>
      </c>
      <c r="CA7" s="12" t="s">
        <v>102</v>
      </c>
      <c r="CB7" s="13">
        <v>77</v>
      </c>
      <c r="CC7" s="12" t="s">
        <v>103</v>
      </c>
      <c r="CD7" s="13">
        <v>79</v>
      </c>
      <c r="CE7" s="12" t="s">
        <v>104</v>
      </c>
      <c r="CF7" s="13">
        <v>81</v>
      </c>
      <c r="CG7" s="12" t="s">
        <v>105</v>
      </c>
      <c r="CH7" s="13">
        <v>83</v>
      </c>
      <c r="CI7" s="12" t="s">
        <v>106</v>
      </c>
      <c r="CJ7" s="13">
        <v>85</v>
      </c>
      <c r="CK7" s="12" t="s">
        <v>107</v>
      </c>
      <c r="CL7" s="12">
        <v>87</v>
      </c>
      <c r="CM7" s="12" t="s">
        <v>108</v>
      </c>
      <c r="CN7" s="12">
        <v>89</v>
      </c>
      <c r="CO7" s="12" t="s">
        <v>109</v>
      </c>
      <c r="CP7" s="12">
        <v>91</v>
      </c>
      <c r="CQ7" s="12" t="s">
        <v>110</v>
      </c>
      <c r="CR7" s="12">
        <v>93</v>
      </c>
      <c r="CS7" s="12" t="s">
        <v>111</v>
      </c>
      <c r="CT7" s="12">
        <v>95</v>
      </c>
      <c r="CU7" s="12" t="s">
        <v>112</v>
      </c>
      <c r="CV7" s="12">
        <v>97</v>
      </c>
      <c r="CW7" s="12" t="s">
        <v>113</v>
      </c>
      <c r="CX7" s="12">
        <v>99</v>
      </c>
      <c r="CY7" s="12" t="s">
        <v>114</v>
      </c>
      <c r="CZ7" s="12">
        <v>101</v>
      </c>
      <c r="DA7" s="12" t="s">
        <v>115</v>
      </c>
      <c r="DB7" s="12">
        <v>103</v>
      </c>
      <c r="DC7" s="14">
        <v>104</v>
      </c>
      <c r="DD7" s="14" t="s">
        <v>116</v>
      </c>
      <c r="DE7" s="14">
        <v>106</v>
      </c>
      <c r="DF7" s="14" t="s">
        <v>117</v>
      </c>
      <c r="DG7" s="14">
        <v>108</v>
      </c>
      <c r="DH7" s="14" t="s">
        <v>118</v>
      </c>
      <c r="DI7" s="12">
        <v>110</v>
      </c>
      <c r="DJ7" s="14" t="s">
        <v>119</v>
      </c>
      <c r="DK7" s="12">
        <v>112</v>
      </c>
      <c r="DL7" s="14" t="s">
        <v>120</v>
      </c>
      <c r="DM7" s="12">
        <v>114</v>
      </c>
      <c r="DN7" s="14" t="s">
        <v>121</v>
      </c>
      <c r="DO7" s="12">
        <v>116</v>
      </c>
      <c r="DP7" s="14" t="s">
        <v>122</v>
      </c>
      <c r="DQ7" s="12">
        <v>118</v>
      </c>
      <c r="DR7" s="14" t="s">
        <v>123</v>
      </c>
      <c r="DS7" s="12">
        <v>120</v>
      </c>
      <c r="DT7" s="14" t="s">
        <v>124</v>
      </c>
      <c r="DU7" s="12">
        <v>122</v>
      </c>
      <c r="DV7" s="14" t="s">
        <v>125</v>
      </c>
      <c r="DW7" s="12">
        <v>124</v>
      </c>
      <c r="DX7" s="14" t="s">
        <v>126</v>
      </c>
      <c r="DY7" s="12">
        <v>126</v>
      </c>
      <c r="DZ7" s="14" t="s">
        <v>127</v>
      </c>
      <c r="EA7" s="12">
        <v>128</v>
      </c>
      <c r="EB7" s="14" t="s">
        <v>128</v>
      </c>
      <c r="EC7" s="12">
        <v>130</v>
      </c>
      <c r="ED7" s="12" t="s">
        <v>129</v>
      </c>
      <c r="EE7" s="12">
        <v>132</v>
      </c>
      <c r="EF7" s="12" t="s">
        <v>130</v>
      </c>
      <c r="EG7" s="12">
        <v>134</v>
      </c>
      <c r="EH7" s="15">
        <v>104</v>
      </c>
      <c r="EI7" s="15" t="s">
        <v>116</v>
      </c>
      <c r="EJ7" s="15">
        <v>106</v>
      </c>
      <c r="EK7" s="15" t="s">
        <v>117</v>
      </c>
      <c r="EL7" s="15">
        <v>108</v>
      </c>
      <c r="EM7" s="15" t="s">
        <v>118</v>
      </c>
      <c r="EN7" s="16">
        <v>110</v>
      </c>
      <c r="EO7" s="15" t="s">
        <v>119</v>
      </c>
      <c r="EP7" s="16">
        <v>112</v>
      </c>
      <c r="EQ7" s="15" t="s">
        <v>120</v>
      </c>
      <c r="ER7" s="16">
        <v>114</v>
      </c>
      <c r="ES7" s="15" t="s">
        <v>121</v>
      </c>
      <c r="ET7" s="16">
        <v>116</v>
      </c>
      <c r="EU7" s="15" t="s">
        <v>122</v>
      </c>
      <c r="EV7" s="16">
        <v>118</v>
      </c>
      <c r="EW7" s="15" t="s">
        <v>123</v>
      </c>
      <c r="EX7" s="16">
        <v>120</v>
      </c>
      <c r="EY7" s="15" t="s">
        <v>124</v>
      </c>
      <c r="EZ7" s="16">
        <v>122</v>
      </c>
      <c r="FA7" s="15" t="s">
        <v>125</v>
      </c>
      <c r="FB7" s="16">
        <v>124</v>
      </c>
      <c r="FC7" s="15" t="s">
        <v>126</v>
      </c>
      <c r="FD7" s="16">
        <v>126</v>
      </c>
      <c r="FE7" s="15" t="s">
        <v>127</v>
      </c>
      <c r="FF7" s="16">
        <v>128</v>
      </c>
      <c r="FG7" s="15" t="s">
        <v>128</v>
      </c>
      <c r="FH7" s="16">
        <v>130</v>
      </c>
      <c r="FI7" s="16" t="s">
        <v>129</v>
      </c>
      <c r="FJ7" s="16">
        <v>132</v>
      </c>
      <c r="FK7" s="16" t="s">
        <v>130</v>
      </c>
      <c r="FL7" s="16">
        <v>140</v>
      </c>
      <c r="FM7" s="15">
        <v>104</v>
      </c>
      <c r="FN7" s="15" t="s">
        <v>116</v>
      </c>
      <c r="FO7" s="15">
        <v>106</v>
      </c>
      <c r="FP7" s="15" t="s">
        <v>117</v>
      </c>
      <c r="FQ7" s="15">
        <v>108</v>
      </c>
      <c r="FR7" s="15" t="s">
        <v>118</v>
      </c>
      <c r="FS7" s="16">
        <v>110</v>
      </c>
      <c r="FT7" s="15" t="s">
        <v>119</v>
      </c>
      <c r="FU7" s="16">
        <v>112</v>
      </c>
      <c r="FV7" s="15" t="s">
        <v>120</v>
      </c>
      <c r="FW7" s="16">
        <v>114</v>
      </c>
      <c r="FX7" s="15" t="s">
        <v>121</v>
      </c>
      <c r="FY7" s="16">
        <v>116</v>
      </c>
      <c r="FZ7" s="15" t="s">
        <v>122</v>
      </c>
      <c r="GA7" s="16">
        <v>118</v>
      </c>
      <c r="GB7" s="15" t="s">
        <v>123</v>
      </c>
      <c r="GC7" s="16">
        <v>120</v>
      </c>
      <c r="GD7" s="15" t="s">
        <v>124</v>
      </c>
      <c r="GE7" s="16">
        <v>122</v>
      </c>
      <c r="GF7" s="15" t="s">
        <v>125</v>
      </c>
      <c r="GG7" s="16">
        <v>124</v>
      </c>
      <c r="GH7" s="15" t="s">
        <v>126</v>
      </c>
      <c r="GI7" s="16">
        <v>126</v>
      </c>
      <c r="GJ7" s="15" t="s">
        <v>127</v>
      </c>
      <c r="GK7" s="16">
        <v>128</v>
      </c>
      <c r="GL7" s="15" t="s">
        <v>128</v>
      </c>
      <c r="GM7" s="16">
        <v>130</v>
      </c>
      <c r="GN7" s="16" t="s">
        <v>129</v>
      </c>
      <c r="GO7" s="16">
        <v>132</v>
      </c>
      <c r="GP7" s="16" t="s">
        <v>130</v>
      </c>
      <c r="GQ7" s="16">
        <v>133</v>
      </c>
      <c r="GR7" s="16">
        <v>133</v>
      </c>
      <c r="GS7" s="12">
        <v>134</v>
      </c>
      <c r="GT7" s="12" t="s">
        <v>131</v>
      </c>
      <c r="GU7" s="12">
        <v>136</v>
      </c>
      <c r="GV7" s="12" t="s">
        <v>132</v>
      </c>
      <c r="GW7" s="12">
        <v>138</v>
      </c>
      <c r="GX7" s="12" t="s">
        <v>133</v>
      </c>
      <c r="GY7" s="12">
        <v>140</v>
      </c>
      <c r="GZ7" s="12">
        <v>141</v>
      </c>
      <c r="HA7" s="12" t="s">
        <v>134</v>
      </c>
      <c r="HB7" s="12">
        <v>143</v>
      </c>
      <c r="HC7" s="12" t="s">
        <v>135</v>
      </c>
      <c r="HD7" s="12">
        <v>145</v>
      </c>
      <c r="HE7" s="12" t="s">
        <v>136</v>
      </c>
      <c r="HF7" s="12">
        <v>147</v>
      </c>
      <c r="HG7" s="12" t="s">
        <v>137</v>
      </c>
      <c r="HH7" s="12">
        <v>149</v>
      </c>
      <c r="HI7" s="12" t="s">
        <v>138</v>
      </c>
      <c r="HJ7" s="17">
        <v>149.1</v>
      </c>
      <c r="HK7" s="12" t="s">
        <v>139</v>
      </c>
      <c r="HL7" s="17" t="s">
        <v>140</v>
      </c>
      <c r="HM7" s="12" t="s">
        <v>141</v>
      </c>
      <c r="HN7" s="17" t="s">
        <v>142</v>
      </c>
      <c r="HO7" s="12" t="s">
        <v>143</v>
      </c>
      <c r="HP7" s="17" t="s">
        <v>144</v>
      </c>
      <c r="HQ7" s="12" t="s">
        <v>145</v>
      </c>
      <c r="HR7" s="12">
        <v>140</v>
      </c>
      <c r="HS7" s="12">
        <v>141</v>
      </c>
      <c r="HT7" s="12" t="s">
        <v>146</v>
      </c>
      <c r="HU7" s="12">
        <v>143</v>
      </c>
      <c r="HV7" s="12" t="s">
        <v>135</v>
      </c>
      <c r="HW7" s="12">
        <v>145</v>
      </c>
      <c r="HX7" s="12" t="s">
        <v>136</v>
      </c>
      <c r="HY7" s="12">
        <v>147</v>
      </c>
      <c r="HZ7" s="12" t="s">
        <v>137</v>
      </c>
      <c r="IA7" s="12">
        <v>149</v>
      </c>
      <c r="IB7" s="12" t="s">
        <v>138</v>
      </c>
      <c r="IC7" s="17">
        <v>149.1</v>
      </c>
      <c r="ID7" s="12" t="s">
        <v>139</v>
      </c>
      <c r="IE7" s="17" t="s">
        <v>140</v>
      </c>
      <c r="IF7" s="12" t="s">
        <v>141</v>
      </c>
      <c r="IG7" s="17" t="s">
        <v>142</v>
      </c>
      <c r="IH7" s="12" t="s">
        <v>143</v>
      </c>
      <c r="II7" s="17" t="s">
        <v>144</v>
      </c>
      <c r="IJ7" s="12" t="s">
        <v>145</v>
      </c>
      <c r="IK7" s="12">
        <v>151</v>
      </c>
      <c r="IL7" s="12">
        <v>152</v>
      </c>
      <c r="IM7" s="12">
        <v>153</v>
      </c>
      <c r="IN7" s="12" t="s">
        <v>147</v>
      </c>
      <c r="IO7" s="12">
        <v>155</v>
      </c>
      <c r="IP7" s="12" t="s">
        <v>148</v>
      </c>
      <c r="IQ7" s="18">
        <v>157</v>
      </c>
      <c r="IR7" s="18" t="s">
        <v>149</v>
      </c>
      <c r="IS7" s="18">
        <v>159</v>
      </c>
      <c r="IT7" s="18" t="s">
        <v>150</v>
      </c>
      <c r="IU7" s="18">
        <v>161</v>
      </c>
      <c r="IV7" s="18" t="s">
        <v>151</v>
      </c>
      <c r="IW7" s="18">
        <v>163</v>
      </c>
      <c r="IX7" s="18" t="s">
        <v>152</v>
      </c>
      <c r="IY7" s="18">
        <v>165</v>
      </c>
      <c r="IZ7" s="18" t="s">
        <v>153</v>
      </c>
      <c r="JA7" s="18">
        <v>167</v>
      </c>
      <c r="JB7" s="18" t="s">
        <v>154</v>
      </c>
      <c r="JC7" s="18">
        <v>169</v>
      </c>
      <c r="JD7" s="18" t="s">
        <v>155</v>
      </c>
      <c r="JE7" s="12">
        <v>171</v>
      </c>
      <c r="JF7" s="18" t="s">
        <v>156</v>
      </c>
      <c r="JG7" s="18">
        <v>173</v>
      </c>
      <c r="JH7" s="18" t="s">
        <v>157</v>
      </c>
      <c r="JI7" s="18">
        <v>176</v>
      </c>
      <c r="JJ7" s="18" t="s">
        <v>158</v>
      </c>
      <c r="JK7" s="18">
        <v>178</v>
      </c>
      <c r="JL7" s="18" t="s">
        <v>159</v>
      </c>
      <c r="JM7" s="18">
        <v>180</v>
      </c>
      <c r="JN7" s="18" t="s">
        <v>160</v>
      </c>
      <c r="JO7" s="18">
        <v>182</v>
      </c>
      <c r="JP7" s="18" t="s">
        <v>161</v>
      </c>
      <c r="JQ7" s="18">
        <v>184</v>
      </c>
      <c r="JR7" s="18" t="s">
        <v>162</v>
      </c>
      <c r="JS7" s="12">
        <v>186</v>
      </c>
      <c r="JT7" s="18" t="s">
        <v>163</v>
      </c>
      <c r="JU7" s="12">
        <v>188</v>
      </c>
      <c r="JV7" s="12">
        <v>189</v>
      </c>
      <c r="JW7" s="18" t="s">
        <v>164</v>
      </c>
      <c r="JX7" s="18">
        <v>191</v>
      </c>
      <c r="JY7" s="18" t="s">
        <v>165</v>
      </c>
      <c r="JZ7" s="19" t="s">
        <v>166</v>
      </c>
      <c r="KA7" s="18" t="s">
        <v>167</v>
      </c>
      <c r="KB7" s="19" t="s">
        <v>168</v>
      </c>
      <c r="KC7" s="18" t="s">
        <v>169</v>
      </c>
      <c r="KD7" s="18">
        <v>197</v>
      </c>
      <c r="KE7" s="18" t="s">
        <v>170</v>
      </c>
      <c r="KF7" s="18">
        <v>199</v>
      </c>
      <c r="KG7" s="18" t="s">
        <v>171</v>
      </c>
      <c r="KH7" s="18">
        <v>201</v>
      </c>
      <c r="KI7" s="18">
        <v>203</v>
      </c>
      <c r="KJ7" s="18" t="s">
        <v>172</v>
      </c>
      <c r="KK7" s="18">
        <v>205</v>
      </c>
      <c r="KL7" s="18" t="s">
        <v>173</v>
      </c>
      <c r="KM7" s="18">
        <v>207</v>
      </c>
      <c r="KN7" s="18" t="s">
        <v>174</v>
      </c>
      <c r="KO7" s="18">
        <v>209</v>
      </c>
      <c r="KP7" s="18" t="s">
        <v>175</v>
      </c>
      <c r="KQ7" s="18">
        <v>211</v>
      </c>
      <c r="KR7" s="18" t="s">
        <v>176</v>
      </c>
      <c r="KS7" s="18">
        <v>213</v>
      </c>
      <c r="KT7" s="18" t="s">
        <v>177</v>
      </c>
      <c r="KU7" s="18">
        <v>215</v>
      </c>
      <c r="KV7" s="18" t="s">
        <v>178</v>
      </c>
      <c r="KW7" s="18">
        <v>217</v>
      </c>
      <c r="KX7" s="18">
        <v>218</v>
      </c>
      <c r="KY7" s="18">
        <v>219</v>
      </c>
      <c r="KZ7" s="18">
        <v>220</v>
      </c>
      <c r="LA7" s="18">
        <v>221</v>
      </c>
      <c r="LB7" s="18">
        <v>222</v>
      </c>
      <c r="LC7" s="18">
        <v>223</v>
      </c>
      <c r="LD7" s="18">
        <v>224</v>
      </c>
      <c r="LE7" s="18">
        <v>225</v>
      </c>
      <c r="LF7" s="18">
        <v>226</v>
      </c>
      <c r="LG7" s="18">
        <v>227</v>
      </c>
      <c r="LH7" s="18">
        <v>228</v>
      </c>
      <c r="LI7" s="18">
        <f t="shared" ref="LI7:LZ7" si="0">LH7 + 1</f>
        <v>229</v>
      </c>
      <c r="LJ7" s="18">
        <f t="shared" si="0"/>
        <v>230</v>
      </c>
      <c r="LK7" s="18">
        <f t="shared" si="0"/>
        <v>231</v>
      </c>
      <c r="LL7" s="18">
        <f t="shared" si="0"/>
        <v>232</v>
      </c>
      <c r="LM7" s="18">
        <f t="shared" si="0"/>
        <v>233</v>
      </c>
      <c r="LN7" s="18">
        <f t="shared" si="0"/>
        <v>234</v>
      </c>
      <c r="LO7" s="18">
        <f t="shared" si="0"/>
        <v>235</v>
      </c>
      <c r="LP7" s="18">
        <f t="shared" si="0"/>
        <v>236</v>
      </c>
      <c r="LQ7" s="18">
        <f t="shared" si="0"/>
        <v>237</v>
      </c>
      <c r="LR7" s="18">
        <f t="shared" si="0"/>
        <v>238</v>
      </c>
      <c r="LS7" s="18">
        <f t="shared" si="0"/>
        <v>239</v>
      </c>
      <c r="LT7" s="18">
        <f t="shared" si="0"/>
        <v>240</v>
      </c>
      <c r="LU7" s="18">
        <f t="shared" si="0"/>
        <v>241</v>
      </c>
      <c r="LV7" s="18">
        <f t="shared" si="0"/>
        <v>242</v>
      </c>
      <c r="LW7" s="18">
        <f t="shared" si="0"/>
        <v>243</v>
      </c>
      <c r="LX7" s="18">
        <f t="shared" si="0"/>
        <v>244</v>
      </c>
      <c r="LY7" s="18">
        <f t="shared" si="0"/>
        <v>245</v>
      </c>
      <c r="LZ7" s="18">
        <f t="shared" si="0"/>
        <v>246</v>
      </c>
    </row>
    <row r="8" spans="1:338" s="7" customFormat="1" ht="33.75">
      <c r="B8" s="20"/>
      <c r="E8" s="21" t="s">
        <v>179</v>
      </c>
      <c r="F8" s="22" t="s">
        <v>180</v>
      </c>
      <c r="G8" s="21" t="s">
        <v>179</v>
      </c>
      <c r="H8" s="22" t="s">
        <v>180</v>
      </c>
      <c r="I8" s="21" t="s">
        <v>181</v>
      </c>
      <c r="J8" s="22" t="s">
        <v>180</v>
      </c>
      <c r="K8" s="21" t="s">
        <v>179</v>
      </c>
      <c r="L8" s="22" t="s">
        <v>180</v>
      </c>
      <c r="M8" s="21" t="s">
        <v>179</v>
      </c>
      <c r="N8" s="22" t="s">
        <v>180</v>
      </c>
      <c r="O8" s="21" t="s">
        <v>181</v>
      </c>
      <c r="P8" s="22" t="s">
        <v>180</v>
      </c>
      <c r="Q8" s="21" t="s">
        <v>179</v>
      </c>
      <c r="R8" s="23" t="s">
        <v>180</v>
      </c>
      <c r="S8" s="21" t="s">
        <v>179</v>
      </c>
      <c r="T8" s="23" t="s">
        <v>180</v>
      </c>
      <c r="U8" s="21" t="s">
        <v>181</v>
      </c>
      <c r="V8" s="23" t="s">
        <v>180</v>
      </c>
      <c r="W8" s="21" t="s">
        <v>179</v>
      </c>
      <c r="X8" s="23" t="s">
        <v>180</v>
      </c>
      <c r="Y8" s="21" t="s">
        <v>179</v>
      </c>
      <c r="Z8" s="23" t="s">
        <v>180</v>
      </c>
      <c r="AA8" s="21" t="s">
        <v>179</v>
      </c>
      <c r="AB8" s="23" t="s">
        <v>180</v>
      </c>
      <c r="AC8" s="21" t="s">
        <v>179</v>
      </c>
      <c r="AD8" s="23" t="s">
        <v>180</v>
      </c>
      <c r="AE8" s="21" t="s">
        <v>181</v>
      </c>
      <c r="AF8" s="23" t="s">
        <v>180</v>
      </c>
      <c r="AG8" s="21" t="s">
        <v>181</v>
      </c>
      <c r="AH8" s="23" t="s">
        <v>180</v>
      </c>
      <c r="AI8" s="21" t="s">
        <v>179</v>
      </c>
      <c r="AJ8" s="22" t="s">
        <v>180</v>
      </c>
      <c r="AK8" s="21" t="s">
        <v>179</v>
      </c>
      <c r="AL8" s="22" t="s">
        <v>180</v>
      </c>
      <c r="AM8" s="21" t="s">
        <v>181</v>
      </c>
      <c r="AN8" s="22" t="s">
        <v>180</v>
      </c>
      <c r="AO8" s="21" t="s">
        <v>179</v>
      </c>
      <c r="AP8" s="22" t="s">
        <v>180</v>
      </c>
      <c r="AQ8" s="21" t="s">
        <v>179</v>
      </c>
      <c r="AR8" s="22" t="s">
        <v>180</v>
      </c>
      <c r="AS8" s="21" t="s">
        <v>181</v>
      </c>
      <c r="AT8" s="22" t="s">
        <v>180</v>
      </c>
      <c r="AU8" s="21" t="s">
        <v>179</v>
      </c>
      <c r="AV8" s="23" t="s">
        <v>180</v>
      </c>
      <c r="AW8" s="21" t="s">
        <v>179</v>
      </c>
      <c r="AX8" s="23" t="s">
        <v>180</v>
      </c>
      <c r="AY8" s="21" t="s">
        <v>181</v>
      </c>
      <c r="AZ8" s="23" t="s">
        <v>180</v>
      </c>
      <c r="BA8" s="24" t="s">
        <v>180</v>
      </c>
      <c r="BB8" s="21" t="s">
        <v>179</v>
      </c>
      <c r="BC8" s="23" t="s">
        <v>180</v>
      </c>
      <c r="BD8" s="21" t="s">
        <v>179</v>
      </c>
      <c r="BE8" s="23" t="s">
        <v>180</v>
      </c>
      <c r="BF8" s="21" t="s">
        <v>181</v>
      </c>
      <c r="BG8" s="23" t="s">
        <v>180</v>
      </c>
      <c r="BH8" s="21" t="s">
        <v>179</v>
      </c>
      <c r="BI8" s="23" t="s">
        <v>180</v>
      </c>
      <c r="BJ8" s="21" t="s">
        <v>179</v>
      </c>
      <c r="BK8" s="23" t="s">
        <v>180</v>
      </c>
      <c r="BL8" s="21" t="s">
        <v>181</v>
      </c>
      <c r="BM8" s="23" t="s">
        <v>180</v>
      </c>
      <c r="BN8" s="21" t="s">
        <v>179</v>
      </c>
      <c r="BO8" s="23" t="s">
        <v>180</v>
      </c>
      <c r="BP8" s="21" t="s">
        <v>179</v>
      </c>
      <c r="BQ8" s="23" t="s">
        <v>180</v>
      </c>
      <c r="BR8" s="21" t="s">
        <v>181</v>
      </c>
      <c r="BS8" s="23" t="s">
        <v>180</v>
      </c>
      <c r="BT8" s="21" t="s">
        <v>179</v>
      </c>
      <c r="BU8" s="23" t="s">
        <v>180</v>
      </c>
      <c r="BV8" s="21" t="s">
        <v>179</v>
      </c>
      <c r="BW8" s="23" t="s">
        <v>180</v>
      </c>
      <c r="BX8" s="21" t="s">
        <v>181</v>
      </c>
      <c r="BY8" s="23" t="s">
        <v>180</v>
      </c>
      <c r="BZ8" s="21" t="s">
        <v>179</v>
      </c>
      <c r="CA8" s="23" t="s">
        <v>180</v>
      </c>
      <c r="CB8" s="21" t="s">
        <v>179</v>
      </c>
      <c r="CC8" s="23" t="s">
        <v>180</v>
      </c>
      <c r="CD8" s="21" t="s">
        <v>181</v>
      </c>
      <c r="CE8" s="23" t="s">
        <v>180</v>
      </c>
      <c r="CF8" s="21" t="s">
        <v>179</v>
      </c>
      <c r="CG8" s="23" t="s">
        <v>180</v>
      </c>
      <c r="CH8" s="21" t="s">
        <v>181</v>
      </c>
      <c r="CI8" s="23" t="s">
        <v>180</v>
      </c>
      <c r="CJ8" s="21" t="s">
        <v>179</v>
      </c>
      <c r="CK8" s="23" t="s">
        <v>180</v>
      </c>
      <c r="CL8" s="21" t="s">
        <v>179</v>
      </c>
      <c r="CM8" s="23" t="s">
        <v>180</v>
      </c>
      <c r="CN8" s="21" t="s">
        <v>181</v>
      </c>
      <c r="CO8" s="23" t="s">
        <v>180</v>
      </c>
      <c r="CP8" s="21" t="s">
        <v>179</v>
      </c>
      <c r="CQ8" s="23" t="s">
        <v>180</v>
      </c>
      <c r="CR8" s="21" t="s">
        <v>179</v>
      </c>
      <c r="CS8" s="23" t="s">
        <v>180</v>
      </c>
      <c r="CT8" s="21" t="s">
        <v>181</v>
      </c>
      <c r="CU8" s="23" t="s">
        <v>180</v>
      </c>
      <c r="CV8" s="21" t="s">
        <v>179</v>
      </c>
      <c r="CW8" s="23" t="s">
        <v>180</v>
      </c>
      <c r="CX8" s="21" t="s">
        <v>179</v>
      </c>
      <c r="CY8" s="23" t="s">
        <v>180</v>
      </c>
      <c r="CZ8" s="21" t="s">
        <v>181</v>
      </c>
      <c r="DA8" s="23" t="s">
        <v>180</v>
      </c>
      <c r="DB8" s="25" t="s">
        <v>180</v>
      </c>
      <c r="DC8" s="21" t="s">
        <v>179</v>
      </c>
      <c r="DD8" s="23" t="s">
        <v>180</v>
      </c>
      <c r="DE8" s="21" t="s">
        <v>179</v>
      </c>
      <c r="DF8" s="23" t="s">
        <v>180</v>
      </c>
      <c r="DG8" s="21" t="s">
        <v>181</v>
      </c>
      <c r="DH8" s="23" t="s">
        <v>180</v>
      </c>
      <c r="DI8" s="21" t="s">
        <v>179</v>
      </c>
      <c r="DJ8" s="23" t="s">
        <v>180</v>
      </c>
      <c r="DK8" s="21" t="s">
        <v>179</v>
      </c>
      <c r="DL8" s="23" t="s">
        <v>180</v>
      </c>
      <c r="DM8" s="21" t="s">
        <v>181</v>
      </c>
      <c r="DN8" s="23" t="s">
        <v>180</v>
      </c>
      <c r="DO8" s="21" t="s">
        <v>179</v>
      </c>
      <c r="DP8" s="23" t="s">
        <v>180</v>
      </c>
      <c r="DQ8" s="21" t="s">
        <v>179</v>
      </c>
      <c r="DR8" s="23" t="s">
        <v>180</v>
      </c>
      <c r="DS8" s="21" t="s">
        <v>181</v>
      </c>
      <c r="DT8" s="23" t="s">
        <v>180</v>
      </c>
      <c r="DU8" s="21" t="s">
        <v>179</v>
      </c>
      <c r="DV8" s="23" t="s">
        <v>180</v>
      </c>
      <c r="DW8" s="21" t="s">
        <v>179</v>
      </c>
      <c r="DX8" s="23" t="s">
        <v>180</v>
      </c>
      <c r="DY8" s="21" t="s">
        <v>181</v>
      </c>
      <c r="DZ8" s="23" t="s">
        <v>180</v>
      </c>
      <c r="EA8" s="21" t="s">
        <v>179</v>
      </c>
      <c r="EB8" s="23" t="s">
        <v>180</v>
      </c>
      <c r="EC8" s="21" t="s">
        <v>179</v>
      </c>
      <c r="ED8" s="23" t="s">
        <v>180</v>
      </c>
      <c r="EE8" s="21" t="s">
        <v>181</v>
      </c>
      <c r="EF8" s="23" t="s">
        <v>180</v>
      </c>
      <c r="EG8" s="25" t="s">
        <v>180</v>
      </c>
      <c r="EH8" s="26" t="s">
        <v>179</v>
      </c>
      <c r="EI8" s="27" t="s">
        <v>180</v>
      </c>
      <c r="EJ8" s="26" t="s">
        <v>179</v>
      </c>
      <c r="EK8" s="27" t="s">
        <v>180</v>
      </c>
      <c r="EL8" s="26" t="s">
        <v>181</v>
      </c>
      <c r="EM8" s="27" t="s">
        <v>180</v>
      </c>
      <c r="EN8" s="26" t="s">
        <v>179</v>
      </c>
      <c r="EO8" s="27" t="s">
        <v>180</v>
      </c>
      <c r="EP8" s="26" t="s">
        <v>179</v>
      </c>
      <c r="EQ8" s="27" t="s">
        <v>180</v>
      </c>
      <c r="ER8" s="26" t="s">
        <v>181</v>
      </c>
      <c r="ES8" s="27" t="s">
        <v>180</v>
      </c>
      <c r="ET8" s="26" t="s">
        <v>179</v>
      </c>
      <c r="EU8" s="27" t="s">
        <v>180</v>
      </c>
      <c r="EV8" s="26" t="s">
        <v>179</v>
      </c>
      <c r="EW8" s="27" t="s">
        <v>180</v>
      </c>
      <c r="EX8" s="26" t="s">
        <v>181</v>
      </c>
      <c r="EY8" s="27" t="s">
        <v>180</v>
      </c>
      <c r="EZ8" s="26" t="s">
        <v>179</v>
      </c>
      <c r="FA8" s="27" t="s">
        <v>180</v>
      </c>
      <c r="FB8" s="26" t="s">
        <v>179</v>
      </c>
      <c r="FC8" s="27" t="s">
        <v>180</v>
      </c>
      <c r="FD8" s="26" t="s">
        <v>181</v>
      </c>
      <c r="FE8" s="27" t="s">
        <v>180</v>
      </c>
      <c r="FF8" s="26" t="s">
        <v>179</v>
      </c>
      <c r="FG8" s="27" t="s">
        <v>180</v>
      </c>
      <c r="FH8" s="26" t="s">
        <v>179</v>
      </c>
      <c r="FI8" s="27" t="s">
        <v>180</v>
      </c>
      <c r="FJ8" s="26" t="s">
        <v>181</v>
      </c>
      <c r="FK8" s="27" t="s">
        <v>180</v>
      </c>
      <c r="FL8" s="28" t="s">
        <v>180</v>
      </c>
      <c r="FM8" s="26" t="s">
        <v>179</v>
      </c>
      <c r="FN8" s="27" t="s">
        <v>180</v>
      </c>
      <c r="FO8" s="26" t="s">
        <v>179</v>
      </c>
      <c r="FP8" s="27" t="s">
        <v>180</v>
      </c>
      <c r="FQ8" s="26" t="s">
        <v>181</v>
      </c>
      <c r="FR8" s="27" t="s">
        <v>180</v>
      </c>
      <c r="FS8" s="26" t="s">
        <v>179</v>
      </c>
      <c r="FT8" s="27" t="s">
        <v>180</v>
      </c>
      <c r="FU8" s="26" t="s">
        <v>179</v>
      </c>
      <c r="FV8" s="27" t="s">
        <v>180</v>
      </c>
      <c r="FW8" s="26" t="s">
        <v>181</v>
      </c>
      <c r="FX8" s="27" t="s">
        <v>180</v>
      </c>
      <c r="FY8" s="26" t="s">
        <v>179</v>
      </c>
      <c r="FZ8" s="27" t="s">
        <v>180</v>
      </c>
      <c r="GA8" s="26" t="s">
        <v>179</v>
      </c>
      <c r="GB8" s="27" t="s">
        <v>180</v>
      </c>
      <c r="GC8" s="26" t="s">
        <v>181</v>
      </c>
      <c r="GD8" s="27" t="s">
        <v>180</v>
      </c>
      <c r="GE8" s="26" t="s">
        <v>179</v>
      </c>
      <c r="GF8" s="27" t="s">
        <v>180</v>
      </c>
      <c r="GG8" s="26" t="s">
        <v>179</v>
      </c>
      <c r="GH8" s="27" t="s">
        <v>180</v>
      </c>
      <c r="GI8" s="26" t="s">
        <v>181</v>
      </c>
      <c r="GJ8" s="27" t="s">
        <v>180</v>
      </c>
      <c r="GK8" s="26" t="s">
        <v>179</v>
      </c>
      <c r="GL8" s="27" t="s">
        <v>180</v>
      </c>
      <c r="GM8" s="26" t="s">
        <v>179</v>
      </c>
      <c r="GN8" s="27" t="s">
        <v>180</v>
      </c>
      <c r="GO8" s="26" t="s">
        <v>181</v>
      </c>
      <c r="GP8" s="27" t="s">
        <v>180</v>
      </c>
      <c r="GQ8" s="28" t="s">
        <v>180</v>
      </c>
      <c r="GR8" s="28" t="s">
        <v>180</v>
      </c>
      <c r="GS8" s="21" t="s">
        <v>181</v>
      </c>
      <c r="GT8" s="25" t="s">
        <v>180</v>
      </c>
      <c r="GU8" s="21" t="s">
        <v>181</v>
      </c>
      <c r="GV8" s="25" t="s">
        <v>180</v>
      </c>
      <c r="GW8" s="21" t="s">
        <v>181</v>
      </c>
      <c r="GX8" s="25" t="s">
        <v>180</v>
      </c>
      <c r="GY8" s="25" t="s">
        <v>180</v>
      </c>
      <c r="GZ8" s="29" t="s">
        <v>179</v>
      </c>
      <c r="HA8" s="25" t="s">
        <v>180</v>
      </c>
      <c r="HB8" s="29" t="s">
        <v>179</v>
      </c>
      <c r="HC8" s="25" t="s">
        <v>180</v>
      </c>
      <c r="HD8" s="29" t="s">
        <v>179</v>
      </c>
      <c r="HE8" s="25" t="s">
        <v>180</v>
      </c>
      <c r="HF8" s="29" t="s">
        <v>179</v>
      </c>
      <c r="HG8" s="25" t="s">
        <v>180</v>
      </c>
      <c r="HH8" s="29" t="s">
        <v>179</v>
      </c>
      <c r="HI8" s="25" t="s">
        <v>180</v>
      </c>
      <c r="HJ8" s="29" t="s">
        <v>179</v>
      </c>
      <c r="HK8" s="25" t="s">
        <v>180</v>
      </c>
      <c r="HL8" s="29" t="s">
        <v>179</v>
      </c>
      <c r="HM8" s="25" t="s">
        <v>180</v>
      </c>
      <c r="HN8" s="29" t="s">
        <v>179</v>
      </c>
      <c r="HO8" s="25" t="s">
        <v>180</v>
      </c>
      <c r="HP8" s="29" t="s">
        <v>179</v>
      </c>
      <c r="HQ8" s="25" t="s">
        <v>180</v>
      </c>
      <c r="HR8" s="25" t="s">
        <v>180</v>
      </c>
      <c r="HS8" s="29" t="s">
        <v>179</v>
      </c>
      <c r="HT8" s="25" t="s">
        <v>180</v>
      </c>
      <c r="HU8" s="29" t="s">
        <v>179</v>
      </c>
      <c r="HV8" s="25" t="s">
        <v>180</v>
      </c>
      <c r="HW8" s="29" t="s">
        <v>179</v>
      </c>
      <c r="HX8" s="25" t="s">
        <v>180</v>
      </c>
      <c r="HY8" s="29" t="s">
        <v>179</v>
      </c>
      <c r="HZ8" s="25" t="s">
        <v>180</v>
      </c>
      <c r="IA8" s="29" t="s">
        <v>179</v>
      </c>
      <c r="IB8" s="25" t="s">
        <v>180</v>
      </c>
      <c r="IC8" s="29" t="s">
        <v>179</v>
      </c>
      <c r="ID8" s="25" t="s">
        <v>180</v>
      </c>
      <c r="IE8" s="29" t="s">
        <v>179</v>
      </c>
      <c r="IF8" s="25" t="s">
        <v>180</v>
      </c>
      <c r="IG8" s="29" t="s">
        <v>179</v>
      </c>
      <c r="IH8" s="25" t="s">
        <v>180</v>
      </c>
      <c r="II8" s="29" t="s">
        <v>179</v>
      </c>
      <c r="IJ8" s="25" t="s">
        <v>180</v>
      </c>
      <c r="IK8" s="25" t="s">
        <v>180</v>
      </c>
      <c r="IL8" s="30" t="s">
        <v>180</v>
      </c>
      <c r="IM8" s="29" t="s">
        <v>179</v>
      </c>
      <c r="IN8" s="25" t="s">
        <v>180</v>
      </c>
      <c r="IO8" s="21" t="s">
        <v>182</v>
      </c>
      <c r="IP8" s="25" t="s">
        <v>180</v>
      </c>
      <c r="IQ8" s="29" t="s">
        <v>179</v>
      </c>
      <c r="IR8" s="25" t="s">
        <v>180</v>
      </c>
      <c r="IS8" s="29" t="s">
        <v>179</v>
      </c>
      <c r="IT8" s="25" t="s">
        <v>180</v>
      </c>
      <c r="IU8" s="21" t="s">
        <v>182</v>
      </c>
      <c r="IV8" s="25" t="s">
        <v>180</v>
      </c>
      <c r="IW8" s="29" t="s">
        <v>179</v>
      </c>
      <c r="IX8" s="25" t="s">
        <v>180</v>
      </c>
      <c r="IY8" s="29" t="s">
        <v>179</v>
      </c>
      <c r="IZ8" s="25" t="s">
        <v>180</v>
      </c>
      <c r="JA8" s="29" t="s">
        <v>179</v>
      </c>
      <c r="JB8" s="25" t="s">
        <v>180</v>
      </c>
      <c r="JC8" s="29" t="s">
        <v>179</v>
      </c>
      <c r="JD8" s="25" t="s">
        <v>180</v>
      </c>
      <c r="JE8" s="21" t="s">
        <v>182</v>
      </c>
      <c r="JF8" s="12" t="s">
        <v>180</v>
      </c>
      <c r="JG8" s="29" t="s">
        <v>179</v>
      </c>
      <c r="JH8" s="25" t="s">
        <v>180</v>
      </c>
      <c r="JI8" s="29" t="s">
        <v>179</v>
      </c>
      <c r="JJ8" s="25" t="s">
        <v>180</v>
      </c>
      <c r="JK8" s="21" t="s">
        <v>182</v>
      </c>
      <c r="JL8" s="12" t="s">
        <v>180</v>
      </c>
      <c r="JM8" s="29" t="s">
        <v>179</v>
      </c>
      <c r="JN8" s="25" t="s">
        <v>180</v>
      </c>
      <c r="JO8" s="21" t="s">
        <v>182</v>
      </c>
      <c r="JP8" s="12" t="s">
        <v>180</v>
      </c>
      <c r="JQ8" s="29" t="s">
        <v>179</v>
      </c>
      <c r="JR8" s="25" t="s">
        <v>180</v>
      </c>
      <c r="JS8" s="21" t="s">
        <v>182</v>
      </c>
      <c r="JT8" s="12" t="s">
        <v>180</v>
      </c>
      <c r="JU8" s="12" t="s">
        <v>180</v>
      </c>
      <c r="JV8" s="29" t="s">
        <v>179</v>
      </c>
      <c r="JW8" s="25" t="s">
        <v>180</v>
      </c>
      <c r="JX8" s="29" t="s">
        <v>179</v>
      </c>
      <c r="JY8" s="25" t="s">
        <v>180</v>
      </c>
      <c r="JZ8" s="29" t="s">
        <v>179</v>
      </c>
      <c r="KA8" s="25" t="s">
        <v>180</v>
      </c>
      <c r="KB8" s="29" t="s">
        <v>179</v>
      </c>
      <c r="KC8" s="25" t="s">
        <v>180</v>
      </c>
      <c r="KD8" s="29" t="s">
        <v>179</v>
      </c>
      <c r="KE8" s="25" t="s">
        <v>180</v>
      </c>
      <c r="KF8" s="29" t="s">
        <v>179</v>
      </c>
      <c r="KG8" s="25" t="s">
        <v>180</v>
      </c>
      <c r="KH8" s="25" t="s">
        <v>180</v>
      </c>
      <c r="KI8" s="29" t="s">
        <v>179</v>
      </c>
      <c r="KJ8" s="25" t="s">
        <v>180</v>
      </c>
      <c r="KK8" s="29" t="s">
        <v>179</v>
      </c>
      <c r="KL8" s="25" t="s">
        <v>180</v>
      </c>
      <c r="KM8" s="29" t="s">
        <v>179</v>
      </c>
      <c r="KN8" s="25" t="s">
        <v>180</v>
      </c>
      <c r="KO8" s="29" t="s">
        <v>179</v>
      </c>
      <c r="KP8" s="25" t="s">
        <v>180</v>
      </c>
      <c r="KQ8" s="29" t="s">
        <v>179</v>
      </c>
      <c r="KR8" s="25" t="s">
        <v>180</v>
      </c>
      <c r="KS8" s="29" t="s">
        <v>179</v>
      </c>
      <c r="KT8" s="25" t="s">
        <v>180</v>
      </c>
      <c r="KU8" s="29" t="s">
        <v>179</v>
      </c>
      <c r="KV8" s="25" t="s">
        <v>180</v>
      </c>
      <c r="KW8" s="25" t="s">
        <v>180</v>
      </c>
      <c r="KX8" s="25" t="s">
        <v>180</v>
      </c>
      <c r="KY8" s="25" t="s">
        <v>180</v>
      </c>
      <c r="KZ8" s="29" t="s">
        <v>179</v>
      </c>
      <c r="LA8" s="25" t="s">
        <v>180</v>
      </c>
      <c r="LB8" s="21" t="s">
        <v>181</v>
      </c>
      <c r="LC8" s="22" t="s">
        <v>180</v>
      </c>
      <c r="LD8" s="29" t="s">
        <v>179</v>
      </c>
      <c r="LE8" s="25" t="s">
        <v>180</v>
      </c>
      <c r="LF8" s="25" t="s">
        <v>180</v>
      </c>
      <c r="LG8" s="31" t="s">
        <v>183</v>
      </c>
      <c r="LH8" s="12" t="s">
        <v>180</v>
      </c>
      <c r="LI8" s="31" t="s">
        <v>179</v>
      </c>
      <c r="LJ8" s="12" t="s">
        <v>180</v>
      </c>
      <c r="LK8" s="12" t="s">
        <v>180</v>
      </c>
      <c r="LL8" s="32" t="s">
        <v>179</v>
      </c>
      <c r="LM8" s="12" t="s">
        <v>180</v>
      </c>
      <c r="LN8" s="32" t="s">
        <v>179</v>
      </c>
      <c r="LO8" s="12" t="s">
        <v>180</v>
      </c>
      <c r="LP8" s="32" t="s">
        <v>179</v>
      </c>
      <c r="LQ8" s="12" t="s">
        <v>180</v>
      </c>
      <c r="LR8" s="32" t="s">
        <v>179</v>
      </c>
      <c r="LS8" s="12" t="s">
        <v>180</v>
      </c>
      <c r="LT8" s="32" t="s">
        <v>179</v>
      </c>
      <c r="LU8" s="12" t="s">
        <v>180</v>
      </c>
      <c r="LV8" s="32" t="s">
        <v>179</v>
      </c>
      <c r="LW8" s="12" t="s">
        <v>180</v>
      </c>
      <c r="LX8" s="12" t="s">
        <v>180</v>
      </c>
      <c r="LY8" s="12" t="s">
        <v>180</v>
      </c>
      <c r="LZ8" s="12" t="s">
        <v>180</v>
      </c>
    </row>
    <row r="9" spans="1:338" s="7" customFormat="1" ht="30">
      <c r="B9" s="33" t="s">
        <v>184</v>
      </c>
      <c r="E9" s="34"/>
      <c r="F9" s="35">
        <v>31746</v>
      </c>
      <c r="G9" s="36"/>
      <c r="H9" s="35">
        <v>33707</v>
      </c>
      <c r="I9" s="36"/>
      <c r="J9" s="35">
        <v>1037856</v>
      </c>
      <c r="K9" s="36"/>
      <c r="L9" s="35">
        <v>39858</v>
      </c>
      <c r="M9" s="36"/>
      <c r="N9" s="35">
        <v>42525</v>
      </c>
      <c r="O9" s="36"/>
      <c r="P9" s="35">
        <v>1302575</v>
      </c>
      <c r="Q9" s="36"/>
      <c r="R9" s="35">
        <v>42616</v>
      </c>
      <c r="S9" s="36"/>
      <c r="T9" s="35">
        <v>45523</v>
      </c>
      <c r="U9" s="36"/>
      <c r="V9" s="35">
        <v>1392579</v>
      </c>
      <c r="W9" s="36"/>
      <c r="X9" s="35">
        <v>10816</v>
      </c>
      <c r="Y9" s="36"/>
      <c r="Z9" s="35">
        <v>10816</v>
      </c>
      <c r="AA9" s="36"/>
      <c r="AB9" s="35">
        <v>10816</v>
      </c>
      <c r="AC9" s="36"/>
      <c r="AD9" s="35">
        <v>10816</v>
      </c>
      <c r="AE9" s="36"/>
      <c r="AF9" s="35">
        <v>352958</v>
      </c>
      <c r="AG9" s="36"/>
      <c r="AH9" s="35">
        <v>352958</v>
      </c>
      <c r="AI9" s="36"/>
      <c r="AJ9" s="35">
        <v>902</v>
      </c>
      <c r="AK9" s="36"/>
      <c r="AL9" s="35">
        <v>981</v>
      </c>
      <c r="AM9" s="36"/>
      <c r="AN9" s="35">
        <v>29437</v>
      </c>
      <c r="AO9" s="36"/>
      <c r="AP9" s="35">
        <v>3680</v>
      </c>
      <c r="AQ9" s="36"/>
      <c r="AR9" s="35">
        <v>4000</v>
      </c>
      <c r="AS9" s="36"/>
      <c r="AT9" s="35">
        <v>120076</v>
      </c>
      <c r="AU9" s="36"/>
      <c r="AV9" s="35">
        <v>7353</v>
      </c>
      <c r="AW9" s="36"/>
      <c r="AX9" s="35">
        <v>7992</v>
      </c>
      <c r="AY9" s="36"/>
      <c r="AZ9" s="35">
        <v>239941</v>
      </c>
      <c r="BA9" s="36"/>
      <c r="BB9" s="36"/>
      <c r="BC9" s="35">
        <v>38581</v>
      </c>
      <c r="BD9" s="36"/>
      <c r="BE9" s="35">
        <v>40836</v>
      </c>
      <c r="BF9" s="36"/>
      <c r="BG9" s="35">
        <v>1261185</v>
      </c>
      <c r="BH9" s="36"/>
      <c r="BI9" s="35">
        <v>47910</v>
      </c>
      <c r="BJ9" s="36"/>
      <c r="BK9" s="35">
        <v>50976</v>
      </c>
      <c r="BL9" s="36"/>
      <c r="BM9" s="35">
        <v>1565611</v>
      </c>
      <c r="BN9" s="36"/>
      <c r="BO9" s="35">
        <v>51082</v>
      </c>
      <c r="BP9" s="36"/>
      <c r="BQ9" s="35">
        <v>54424</v>
      </c>
      <c r="BR9" s="35"/>
      <c r="BS9" s="35">
        <v>1669116</v>
      </c>
      <c r="BT9" s="35"/>
      <c r="BU9" s="35">
        <v>12439</v>
      </c>
      <c r="BV9" s="36"/>
      <c r="BW9" s="35">
        <v>12439</v>
      </c>
      <c r="BX9" s="35"/>
      <c r="BY9" s="35">
        <v>405901</v>
      </c>
      <c r="BZ9" s="35"/>
      <c r="CA9" s="35">
        <v>12439</v>
      </c>
      <c r="CB9" s="35"/>
      <c r="CC9" s="35">
        <v>12439</v>
      </c>
      <c r="CD9" s="35"/>
      <c r="CE9" s="35">
        <v>405901</v>
      </c>
      <c r="CF9" s="35"/>
      <c r="CG9" s="35">
        <v>12439</v>
      </c>
      <c r="CH9" s="35"/>
      <c r="CI9" s="35">
        <v>405901</v>
      </c>
      <c r="CJ9" s="35"/>
      <c r="CK9" s="35">
        <v>1037</v>
      </c>
      <c r="CL9" s="35"/>
      <c r="CM9" s="35">
        <v>1128</v>
      </c>
      <c r="CN9" s="35"/>
      <c r="CO9" s="35">
        <v>33852</v>
      </c>
      <c r="CP9" s="35"/>
      <c r="CQ9" s="35">
        <v>4232</v>
      </c>
      <c r="CR9" s="35"/>
      <c r="CS9" s="35">
        <v>4600</v>
      </c>
      <c r="CT9" s="35"/>
      <c r="CU9" s="35">
        <v>138088</v>
      </c>
      <c r="CV9" s="35"/>
      <c r="CW9" s="35">
        <v>8456</v>
      </c>
      <c r="CX9" s="35"/>
      <c r="CY9" s="35">
        <v>9191</v>
      </c>
      <c r="CZ9" s="35"/>
      <c r="DA9" s="35">
        <v>275932</v>
      </c>
      <c r="DB9" s="35"/>
      <c r="DC9" s="35"/>
      <c r="DD9" s="35">
        <v>158297</v>
      </c>
      <c r="DE9" s="35"/>
      <c r="DF9" s="35">
        <v>158297</v>
      </c>
      <c r="DG9" s="35"/>
      <c r="DH9" s="35">
        <v>1327827</v>
      </c>
      <c r="DI9" s="35"/>
      <c r="DJ9" s="35">
        <v>206970</v>
      </c>
      <c r="DK9" s="35"/>
      <c r="DL9" s="35">
        <v>206970</v>
      </c>
      <c r="DM9" s="35"/>
      <c r="DN9" s="35">
        <v>1645489</v>
      </c>
      <c r="DO9" s="35"/>
      <c r="DP9" s="35">
        <v>223519</v>
      </c>
      <c r="DQ9" s="35"/>
      <c r="DR9" s="35">
        <v>223519</v>
      </c>
      <c r="DS9" s="35"/>
      <c r="DT9" s="35">
        <v>1753494</v>
      </c>
      <c r="DU9" s="35"/>
      <c r="DV9" s="35">
        <v>27041</v>
      </c>
      <c r="DW9" s="35"/>
      <c r="DX9" s="35">
        <v>27041</v>
      </c>
      <c r="DY9" s="35"/>
      <c r="DZ9" s="35">
        <v>423549</v>
      </c>
      <c r="EA9" s="35"/>
      <c r="EB9" s="35">
        <v>27041</v>
      </c>
      <c r="EC9" s="35"/>
      <c r="ED9" s="35">
        <v>27041</v>
      </c>
      <c r="EE9" s="35"/>
      <c r="EF9" s="35">
        <v>423549</v>
      </c>
      <c r="EG9" s="35"/>
      <c r="EH9" s="36"/>
      <c r="EI9" s="35">
        <v>107555</v>
      </c>
      <c r="EJ9" s="36"/>
      <c r="EK9" s="35">
        <v>107555</v>
      </c>
      <c r="EL9" s="36"/>
      <c r="EM9" s="35">
        <v>1327827</v>
      </c>
      <c r="EN9" s="36"/>
      <c r="EO9" s="35">
        <v>137976</v>
      </c>
      <c r="EP9" s="36"/>
      <c r="EQ9" s="35">
        <v>137976</v>
      </c>
      <c r="ER9" s="36"/>
      <c r="ES9" s="35">
        <v>1645489</v>
      </c>
      <c r="ET9" s="36"/>
      <c r="EU9" s="35">
        <v>148319</v>
      </c>
      <c r="EV9" s="36"/>
      <c r="EW9" s="35">
        <v>148319</v>
      </c>
      <c r="EX9" s="35"/>
      <c r="EY9" s="35">
        <v>1753494</v>
      </c>
      <c r="EZ9" s="35"/>
      <c r="FA9" s="35">
        <v>27041</v>
      </c>
      <c r="FB9" s="36"/>
      <c r="FC9" s="35">
        <v>27041</v>
      </c>
      <c r="FD9" s="35"/>
      <c r="FE9" s="35">
        <v>423549</v>
      </c>
      <c r="FF9" s="35"/>
      <c r="FG9" s="35">
        <v>27041</v>
      </c>
      <c r="FH9" s="35"/>
      <c r="FI9" s="35">
        <v>27041</v>
      </c>
      <c r="FJ9" s="35"/>
      <c r="FK9" s="35">
        <v>423549</v>
      </c>
      <c r="FL9" s="35"/>
      <c r="FM9" s="36"/>
      <c r="FN9" s="35">
        <v>79365</v>
      </c>
      <c r="FO9" s="36"/>
      <c r="FP9" s="35">
        <v>79365</v>
      </c>
      <c r="FQ9" s="36"/>
      <c r="FR9" s="35">
        <v>1327827</v>
      </c>
      <c r="FS9" s="36"/>
      <c r="FT9" s="35">
        <v>99645</v>
      </c>
      <c r="FU9" s="36"/>
      <c r="FV9" s="35">
        <v>99645</v>
      </c>
      <c r="FW9" s="36"/>
      <c r="FX9" s="35">
        <v>1645489</v>
      </c>
      <c r="FY9" s="36"/>
      <c r="FZ9" s="35">
        <v>106541</v>
      </c>
      <c r="GA9" s="36"/>
      <c r="GB9" s="35">
        <v>106541</v>
      </c>
      <c r="GC9" s="35"/>
      <c r="GD9" s="35">
        <v>1753494</v>
      </c>
      <c r="GE9" s="35"/>
      <c r="GF9" s="35">
        <v>27041</v>
      </c>
      <c r="GG9" s="36"/>
      <c r="GH9" s="35">
        <v>27041</v>
      </c>
      <c r="GI9" s="35"/>
      <c r="GJ9" s="35">
        <v>423549</v>
      </c>
      <c r="GK9" s="35"/>
      <c r="GL9" s="35">
        <v>27041</v>
      </c>
      <c r="GM9" s="35"/>
      <c r="GN9" s="35">
        <v>27041</v>
      </c>
      <c r="GO9" s="35"/>
      <c r="GP9" s="35">
        <v>423549</v>
      </c>
      <c r="GQ9" s="35"/>
      <c r="GR9" s="35"/>
      <c r="GS9" s="36"/>
      <c r="GT9" s="35">
        <v>830285</v>
      </c>
      <c r="GU9" s="36"/>
      <c r="GV9" s="35">
        <v>1042060</v>
      </c>
      <c r="GW9" s="36"/>
      <c r="GX9" s="35">
        <v>1114063</v>
      </c>
      <c r="GY9" s="36"/>
      <c r="GZ9" s="36"/>
      <c r="HA9" s="35">
        <v>59958</v>
      </c>
      <c r="HB9" s="36"/>
      <c r="HC9" s="35">
        <v>59958</v>
      </c>
      <c r="HD9" s="36"/>
      <c r="HE9" s="35">
        <v>74947</v>
      </c>
      <c r="HF9" s="36"/>
      <c r="HG9" s="35">
        <v>55675</v>
      </c>
      <c r="HH9" s="36"/>
      <c r="HI9" s="35">
        <v>55675</v>
      </c>
      <c r="HJ9" s="36"/>
      <c r="HK9" s="35">
        <v>69594</v>
      </c>
      <c r="HL9" s="36"/>
      <c r="HM9" s="35">
        <v>68523</v>
      </c>
      <c r="HN9" s="36"/>
      <c r="HO9" s="35">
        <v>68523</v>
      </c>
      <c r="HP9" s="36"/>
      <c r="HQ9" s="35">
        <v>85654</v>
      </c>
      <c r="HR9" s="36"/>
      <c r="HS9" s="36"/>
      <c r="HT9" s="35">
        <v>1487</v>
      </c>
      <c r="HU9" s="36"/>
      <c r="HV9" s="35">
        <v>1487</v>
      </c>
      <c r="HW9" s="36"/>
      <c r="HX9" s="35">
        <v>1859</v>
      </c>
      <c r="HY9" s="35"/>
      <c r="HZ9" s="35">
        <v>2298</v>
      </c>
      <c r="IA9" s="35"/>
      <c r="IB9" s="35">
        <v>2298</v>
      </c>
      <c r="IC9" s="35"/>
      <c r="ID9" s="35">
        <v>2873</v>
      </c>
      <c r="IE9" s="35"/>
      <c r="IF9" s="35">
        <v>2839</v>
      </c>
      <c r="IG9" s="35"/>
      <c r="IH9" s="35">
        <v>2839</v>
      </c>
      <c r="II9" s="35"/>
      <c r="IJ9" s="35">
        <v>3549</v>
      </c>
      <c r="IK9" s="35"/>
      <c r="IL9" s="35"/>
      <c r="IM9" s="35"/>
      <c r="IN9" s="35">
        <v>39858</v>
      </c>
      <c r="IO9" s="35"/>
      <c r="IP9" s="35">
        <v>1302575</v>
      </c>
      <c r="IQ9" s="35"/>
      <c r="IR9" s="35">
        <v>42616</v>
      </c>
      <c r="IS9" s="35"/>
      <c r="IT9" s="35">
        <v>45523</v>
      </c>
      <c r="IU9" s="35"/>
      <c r="IV9" s="35">
        <v>1392579</v>
      </c>
      <c r="IW9" s="35"/>
      <c r="IX9" s="35">
        <v>3680</v>
      </c>
      <c r="IY9" s="35"/>
      <c r="IZ9" s="35">
        <v>7353</v>
      </c>
      <c r="JA9" s="35"/>
      <c r="JB9" s="35">
        <v>25256</v>
      </c>
      <c r="JC9" s="35"/>
      <c r="JD9" s="35">
        <v>27217</v>
      </c>
      <c r="JE9" s="35"/>
      <c r="JF9" s="35">
        <v>1265354</v>
      </c>
      <c r="JG9" s="35"/>
      <c r="JH9" s="35">
        <v>23471</v>
      </c>
      <c r="JI9" s="35"/>
      <c r="JJ9" s="35">
        <v>25277</v>
      </c>
      <c r="JK9" s="35"/>
      <c r="JL9" s="35">
        <v>1207116</v>
      </c>
      <c r="JM9" s="35"/>
      <c r="JN9" s="35">
        <v>42664</v>
      </c>
      <c r="JO9" s="35"/>
      <c r="JP9" s="35">
        <v>942397</v>
      </c>
      <c r="JQ9" s="35"/>
      <c r="JR9" s="35">
        <v>42664</v>
      </c>
      <c r="JS9" s="35"/>
      <c r="JT9" s="35">
        <v>942397</v>
      </c>
      <c r="JU9" s="35"/>
      <c r="JV9" s="35"/>
      <c r="JW9" s="35">
        <v>22827</v>
      </c>
      <c r="JX9" s="35"/>
      <c r="JY9" s="35">
        <v>50953</v>
      </c>
      <c r="JZ9" s="35"/>
      <c r="KA9" s="35">
        <v>31038</v>
      </c>
      <c r="KB9" s="35"/>
      <c r="KC9" s="35">
        <v>69282</v>
      </c>
      <c r="KD9" s="35"/>
      <c r="KE9" s="35">
        <v>33830</v>
      </c>
      <c r="KF9" s="35"/>
      <c r="KG9" s="35">
        <v>75514</v>
      </c>
      <c r="KH9" s="35"/>
      <c r="KI9" s="35"/>
      <c r="KJ9" s="35">
        <v>31746</v>
      </c>
      <c r="KK9" s="35"/>
      <c r="KL9" s="35">
        <v>39858</v>
      </c>
      <c r="KM9" s="35"/>
      <c r="KN9" s="35">
        <v>42616</v>
      </c>
      <c r="KO9" s="35"/>
      <c r="KP9" s="35">
        <v>10816</v>
      </c>
      <c r="KQ9" s="35"/>
      <c r="KR9" s="35">
        <v>38581</v>
      </c>
      <c r="KS9" s="35"/>
      <c r="KT9" s="35">
        <v>47910</v>
      </c>
      <c r="KU9" s="35"/>
      <c r="KV9" s="35">
        <v>51082</v>
      </c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</row>
    <row r="10" spans="1:338" s="7" customFormat="1">
      <c r="B10" s="33" t="s">
        <v>185</v>
      </c>
      <c r="E10" s="34"/>
      <c r="F10" s="35">
        <v>41083</v>
      </c>
      <c r="G10" s="36"/>
      <c r="H10" s="35">
        <v>43621</v>
      </c>
      <c r="I10" s="36"/>
      <c r="J10" s="35">
        <v>1343108</v>
      </c>
      <c r="K10" s="36"/>
      <c r="L10" s="35">
        <v>51581</v>
      </c>
      <c r="M10" s="36"/>
      <c r="N10" s="35">
        <v>55032</v>
      </c>
      <c r="O10" s="36"/>
      <c r="P10" s="35">
        <v>1685685</v>
      </c>
      <c r="Q10" s="36"/>
      <c r="R10" s="35">
        <v>55151</v>
      </c>
      <c r="S10" s="36"/>
      <c r="T10" s="35">
        <v>58912</v>
      </c>
      <c r="U10" s="36"/>
      <c r="V10" s="35">
        <v>1802161</v>
      </c>
      <c r="W10" s="36"/>
      <c r="X10" s="35">
        <v>13998</v>
      </c>
      <c r="Y10" s="36"/>
      <c r="Z10" s="35">
        <v>13998</v>
      </c>
      <c r="AA10" s="36"/>
      <c r="AB10" s="35">
        <v>13998</v>
      </c>
      <c r="AC10" s="36"/>
      <c r="AD10" s="35">
        <v>13998</v>
      </c>
      <c r="AE10" s="36"/>
      <c r="AF10" s="35">
        <v>456769</v>
      </c>
      <c r="AG10" s="36"/>
      <c r="AH10" s="35">
        <v>456769</v>
      </c>
      <c r="AI10" s="36"/>
      <c r="AJ10" s="35">
        <v>1167</v>
      </c>
      <c r="AK10" s="36"/>
      <c r="AL10" s="35">
        <v>1269</v>
      </c>
      <c r="AM10" s="36"/>
      <c r="AN10" s="35">
        <v>38095</v>
      </c>
      <c r="AO10" s="36"/>
      <c r="AP10" s="35">
        <v>4762</v>
      </c>
      <c r="AQ10" s="36"/>
      <c r="AR10" s="35">
        <v>5176</v>
      </c>
      <c r="AS10" s="36"/>
      <c r="AT10" s="35">
        <v>155393</v>
      </c>
      <c r="AU10" s="36"/>
      <c r="AV10" s="35">
        <v>9516</v>
      </c>
      <c r="AW10" s="36"/>
      <c r="AX10" s="35">
        <v>10343</v>
      </c>
      <c r="AY10" s="36"/>
      <c r="AZ10" s="35">
        <v>310512</v>
      </c>
      <c r="BA10" s="36"/>
      <c r="BB10" s="36"/>
      <c r="BC10" s="35">
        <v>49928</v>
      </c>
      <c r="BD10" s="36"/>
      <c r="BE10" s="35">
        <v>52847</v>
      </c>
      <c r="BF10" s="36"/>
      <c r="BG10" s="35">
        <v>1632122</v>
      </c>
      <c r="BH10" s="36"/>
      <c r="BI10" s="35">
        <v>62001</v>
      </c>
      <c r="BJ10" s="36"/>
      <c r="BK10" s="35">
        <v>65970</v>
      </c>
      <c r="BL10" s="36"/>
      <c r="BM10" s="35">
        <v>2026085</v>
      </c>
      <c r="BN10" s="36"/>
      <c r="BO10" s="35">
        <v>66106</v>
      </c>
      <c r="BP10" s="36"/>
      <c r="BQ10" s="35">
        <v>70431</v>
      </c>
      <c r="BR10" s="35"/>
      <c r="BS10" s="35">
        <v>2160033</v>
      </c>
      <c r="BT10" s="35"/>
      <c r="BU10" s="35">
        <v>16097</v>
      </c>
      <c r="BV10" s="36"/>
      <c r="BW10" s="35">
        <v>16097</v>
      </c>
      <c r="BX10" s="35"/>
      <c r="BY10" s="35">
        <v>525284</v>
      </c>
      <c r="BZ10" s="35"/>
      <c r="CA10" s="35">
        <v>16097</v>
      </c>
      <c r="CB10" s="35"/>
      <c r="CC10" s="35">
        <v>16097</v>
      </c>
      <c r="CD10" s="35"/>
      <c r="CE10" s="35">
        <v>525284</v>
      </c>
      <c r="CF10" s="35"/>
      <c r="CG10" s="35">
        <v>16097</v>
      </c>
      <c r="CH10" s="35"/>
      <c r="CI10" s="35">
        <v>525284</v>
      </c>
      <c r="CJ10" s="35"/>
      <c r="CK10" s="35">
        <v>1343</v>
      </c>
      <c r="CL10" s="35"/>
      <c r="CM10" s="35">
        <v>1459</v>
      </c>
      <c r="CN10" s="35"/>
      <c r="CO10" s="35">
        <v>43809</v>
      </c>
      <c r="CP10" s="35"/>
      <c r="CQ10" s="35">
        <v>5476</v>
      </c>
      <c r="CR10" s="35"/>
      <c r="CS10" s="35">
        <v>5952</v>
      </c>
      <c r="CT10" s="35"/>
      <c r="CU10" s="35">
        <v>178702</v>
      </c>
      <c r="CV10" s="35"/>
      <c r="CW10" s="35">
        <v>10943</v>
      </c>
      <c r="CX10" s="35"/>
      <c r="CY10" s="35">
        <v>11894</v>
      </c>
      <c r="CZ10" s="35"/>
      <c r="DA10" s="35">
        <v>357088</v>
      </c>
      <c r="DB10" s="35"/>
      <c r="DC10" s="35"/>
      <c r="DD10" s="35">
        <v>204855</v>
      </c>
      <c r="DE10" s="35"/>
      <c r="DF10" s="35">
        <v>204855</v>
      </c>
      <c r="DG10" s="35"/>
      <c r="DH10" s="35">
        <v>1718365</v>
      </c>
      <c r="DI10" s="35"/>
      <c r="DJ10" s="35">
        <v>267844</v>
      </c>
      <c r="DK10" s="35"/>
      <c r="DL10" s="35">
        <v>267844</v>
      </c>
      <c r="DM10" s="35"/>
      <c r="DN10" s="35">
        <v>2129457</v>
      </c>
      <c r="DO10" s="35"/>
      <c r="DP10" s="35">
        <v>289260</v>
      </c>
      <c r="DQ10" s="35"/>
      <c r="DR10" s="35">
        <v>289260</v>
      </c>
      <c r="DS10" s="35"/>
      <c r="DT10" s="35">
        <v>2269228</v>
      </c>
      <c r="DU10" s="35"/>
      <c r="DV10" s="35">
        <v>34994</v>
      </c>
      <c r="DW10" s="35"/>
      <c r="DX10" s="35">
        <v>34994</v>
      </c>
      <c r="DY10" s="35"/>
      <c r="DZ10" s="35">
        <v>548123</v>
      </c>
      <c r="EA10" s="35"/>
      <c r="EB10" s="35">
        <v>34994</v>
      </c>
      <c r="EC10" s="35"/>
      <c r="ED10" s="35">
        <v>34994</v>
      </c>
      <c r="EE10" s="35"/>
      <c r="EF10" s="35">
        <v>548123</v>
      </c>
      <c r="EG10" s="35"/>
      <c r="EH10" s="36"/>
      <c r="EI10" s="35">
        <v>139189</v>
      </c>
      <c r="EJ10" s="36"/>
      <c r="EK10" s="35">
        <v>139189</v>
      </c>
      <c r="EL10" s="36"/>
      <c r="EM10" s="35">
        <v>1718365</v>
      </c>
      <c r="EN10" s="36"/>
      <c r="EO10" s="35">
        <v>178557</v>
      </c>
      <c r="EP10" s="36"/>
      <c r="EQ10" s="35">
        <v>178557</v>
      </c>
      <c r="ER10" s="36"/>
      <c r="ES10" s="35">
        <v>2129457</v>
      </c>
      <c r="ET10" s="36"/>
      <c r="EU10" s="35">
        <v>191942</v>
      </c>
      <c r="EV10" s="36"/>
      <c r="EW10" s="35">
        <v>191942</v>
      </c>
      <c r="EX10" s="35"/>
      <c r="EY10" s="35">
        <v>2269228</v>
      </c>
      <c r="EZ10" s="35"/>
      <c r="FA10" s="35">
        <v>34994</v>
      </c>
      <c r="FB10" s="36"/>
      <c r="FC10" s="35">
        <v>34994</v>
      </c>
      <c r="FD10" s="35"/>
      <c r="FE10" s="35">
        <v>548123</v>
      </c>
      <c r="FF10" s="35"/>
      <c r="FG10" s="35">
        <v>34994</v>
      </c>
      <c r="FH10" s="35"/>
      <c r="FI10" s="35">
        <v>34994</v>
      </c>
      <c r="FJ10" s="35"/>
      <c r="FK10" s="35">
        <v>548123</v>
      </c>
      <c r="FL10" s="35"/>
      <c r="FM10" s="36"/>
      <c r="FN10" s="35">
        <v>102707</v>
      </c>
      <c r="FO10" s="36"/>
      <c r="FP10" s="35">
        <v>102707</v>
      </c>
      <c r="FQ10" s="36"/>
      <c r="FR10" s="35">
        <v>1718365</v>
      </c>
      <c r="FS10" s="36"/>
      <c r="FT10" s="35">
        <v>128953</v>
      </c>
      <c r="FU10" s="36"/>
      <c r="FV10" s="35">
        <v>128953</v>
      </c>
      <c r="FW10" s="36"/>
      <c r="FX10" s="35">
        <v>2129457</v>
      </c>
      <c r="FY10" s="36"/>
      <c r="FZ10" s="35">
        <v>137876</v>
      </c>
      <c r="GA10" s="36"/>
      <c r="GB10" s="35">
        <v>137876</v>
      </c>
      <c r="GC10" s="35"/>
      <c r="GD10" s="35">
        <v>2269228</v>
      </c>
      <c r="GE10" s="35"/>
      <c r="GF10" s="35">
        <v>34994</v>
      </c>
      <c r="GG10" s="36"/>
      <c r="GH10" s="35">
        <v>34994</v>
      </c>
      <c r="GI10" s="35"/>
      <c r="GJ10" s="35">
        <v>548123</v>
      </c>
      <c r="GK10" s="35"/>
      <c r="GL10" s="35">
        <v>34994</v>
      </c>
      <c r="GM10" s="35"/>
      <c r="GN10" s="35">
        <v>34994</v>
      </c>
      <c r="GO10" s="35"/>
      <c r="GP10" s="35">
        <v>548123</v>
      </c>
      <c r="GQ10" s="35"/>
      <c r="GR10" s="35"/>
      <c r="GS10" s="36"/>
      <c r="GT10" s="35">
        <v>1074487</v>
      </c>
      <c r="GU10" s="36"/>
      <c r="GV10" s="35">
        <v>1348548</v>
      </c>
      <c r="GW10" s="36"/>
      <c r="GX10" s="35">
        <v>1441729</v>
      </c>
      <c r="GY10" s="36"/>
      <c r="GZ10" s="36"/>
      <c r="HA10" s="35">
        <v>77593</v>
      </c>
      <c r="HB10" s="36"/>
      <c r="HC10" s="35">
        <v>77593</v>
      </c>
      <c r="HD10" s="36"/>
      <c r="HE10" s="35">
        <v>96991</v>
      </c>
      <c r="HF10" s="36"/>
      <c r="HG10" s="35">
        <v>72050</v>
      </c>
      <c r="HH10" s="36"/>
      <c r="HI10" s="35">
        <v>72050</v>
      </c>
      <c r="HJ10" s="36"/>
      <c r="HK10" s="35">
        <v>90063</v>
      </c>
      <c r="HL10" s="36"/>
      <c r="HM10" s="35">
        <v>88677</v>
      </c>
      <c r="HN10" s="36"/>
      <c r="HO10" s="35">
        <v>88677</v>
      </c>
      <c r="HP10" s="36"/>
      <c r="HQ10" s="35">
        <v>106980</v>
      </c>
      <c r="HR10" s="36"/>
      <c r="HS10" s="36"/>
      <c r="HT10" s="35">
        <v>1925</v>
      </c>
      <c r="HU10" s="36"/>
      <c r="HV10" s="35">
        <v>1925</v>
      </c>
      <c r="HW10" s="36"/>
      <c r="HX10" s="35">
        <v>2406</v>
      </c>
      <c r="HY10" s="35"/>
      <c r="HZ10" s="35">
        <v>2974</v>
      </c>
      <c r="IA10" s="35"/>
      <c r="IB10" s="35">
        <v>2974</v>
      </c>
      <c r="IC10" s="35"/>
      <c r="ID10" s="35">
        <v>3718</v>
      </c>
      <c r="IE10" s="35"/>
      <c r="IF10" s="35">
        <v>3674</v>
      </c>
      <c r="IG10" s="35"/>
      <c r="IH10" s="35">
        <v>3674</v>
      </c>
      <c r="II10" s="35"/>
      <c r="IJ10" s="35">
        <v>4593</v>
      </c>
      <c r="IK10" s="35"/>
      <c r="IL10" s="35"/>
      <c r="IM10" s="35"/>
      <c r="IN10" s="35">
        <v>51581</v>
      </c>
      <c r="IO10" s="35"/>
      <c r="IP10" s="35">
        <v>1685685</v>
      </c>
      <c r="IQ10" s="35"/>
      <c r="IR10" s="35">
        <v>55151</v>
      </c>
      <c r="IS10" s="35"/>
      <c r="IT10" s="35">
        <v>58912</v>
      </c>
      <c r="IU10" s="35"/>
      <c r="IV10" s="35">
        <v>1802161</v>
      </c>
      <c r="IW10" s="35"/>
      <c r="IX10" s="35">
        <v>4762</v>
      </c>
      <c r="IY10" s="35"/>
      <c r="IZ10" s="35">
        <v>9516</v>
      </c>
      <c r="JA10" s="35"/>
      <c r="JB10" s="35">
        <v>32684</v>
      </c>
      <c r="JC10" s="35"/>
      <c r="JD10" s="35">
        <v>35222</v>
      </c>
      <c r="JE10" s="35"/>
      <c r="JF10" s="35">
        <v>1637517</v>
      </c>
      <c r="JG10" s="35"/>
      <c r="JH10" s="35">
        <v>30375</v>
      </c>
      <c r="JI10" s="35"/>
      <c r="JJ10" s="35">
        <v>32712</v>
      </c>
      <c r="JK10" s="35"/>
      <c r="JL10" s="35">
        <v>1562150</v>
      </c>
      <c r="JM10" s="35"/>
      <c r="JN10" s="35">
        <v>55213</v>
      </c>
      <c r="JO10" s="35"/>
      <c r="JP10" s="35">
        <v>1219573</v>
      </c>
      <c r="JQ10" s="35"/>
      <c r="JR10" s="35">
        <v>55213</v>
      </c>
      <c r="JS10" s="35"/>
      <c r="JT10" s="35">
        <v>1219573</v>
      </c>
      <c r="JU10" s="35"/>
      <c r="JV10" s="35"/>
      <c r="JW10" s="35">
        <v>29541</v>
      </c>
      <c r="JX10" s="35"/>
      <c r="JY10" s="35">
        <v>65940</v>
      </c>
      <c r="JZ10" s="35"/>
      <c r="KA10" s="35">
        <v>40167</v>
      </c>
      <c r="KB10" s="35"/>
      <c r="KC10" s="35">
        <v>89659</v>
      </c>
      <c r="KD10" s="35"/>
      <c r="KE10" s="35">
        <v>43780</v>
      </c>
      <c r="KF10" s="35"/>
      <c r="KG10" s="35">
        <v>97724</v>
      </c>
      <c r="KH10" s="35"/>
      <c r="KI10" s="35"/>
      <c r="KJ10" s="35">
        <v>41083</v>
      </c>
      <c r="KK10" s="35"/>
      <c r="KL10" s="35">
        <v>51581</v>
      </c>
      <c r="KM10" s="35"/>
      <c r="KN10" s="35">
        <v>55151</v>
      </c>
      <c r="KO10" s="35"/>
      <c r="KP10" s="35">
        <v>13998</v>
      </c>
      <c r="KQ10" s="35"/>
      <c r="KR10" s="35">
        <v>49928</v>
      </c>
      <c r="KS10" s="35"/>
      <c r="KT10" s="35">
        <v>62001</v>
      </c>
      <c r="KU10" s="35"/>
      <c r="KV10" s="35">
        <v>66106</v>
      </c>
      <c r="KW10" s="35"/>
      <c r="KX10" s="35"/>
      <c r="KY10" s="35"/>
      <c r="KZ10" s="35"/>
      <c r="LA10" s="35">
        <v>814</v>
      </c>
      <c r="LB10" s="35"/>
      <c r="LC10" s="35">
        <v>21877</v>
      </c>
      <c r="LD10" s="35"/>
      <c r="LE10" s="35">
        <v>460</v>
      </c>
      <c r="LF10" s="35"/>
      <c r="LG10" s="38"/>
      <c r="LH10" s="35">
        <v>1050</v>
      </c>
      <c r="LI10" s="35"/>
      <c r="LJ10" s="35">
        <v>75</v>
      </c>
      <c r="LK10" s="35"/>
      <c r="LL10" s="35"/>
      <c r="LM10" s="35">
        <v>2105</v>
      </c>
      <c r="LN10" s="35"/>
      <c r="LO10" s="35">
        <v>2909</v>
      </c>
      <c r="LP10" s="35"/>
      <c r="LQ10" s="35">
        <v>3392</v>
      </c>
      <c r="LR10" s="35"/>
      <c r="LS10" s="35">
        <v>2105</v>
      </c>
      <c r="LT10" s="35"/>
      <c r="LU10" s="35">
        <v>2909</v>
      </c>
      <c r="LV10" s="35"/>
      <c r="LW10" s="35">
        <v>3392</v>
      </c>
      <c r="LX10" s="36"/>
      <c r="LY10" s="36"/>
      <c r="LZ10" s="36"/>
    </row>
    <row r="11" spans="1:338" s="7" customFormat="1">
      <c r="B11" s="39" t="s">
        <v>186</v>
      </c>
      <c r="E11" s="38">
        <v>35337</v>
      </c>
      <c r="F11" s="38">
        <v>1182144096</v>
      </c>
      <c r="G11" s="38">
        <v>1297</v>
      </c>
      <c r="H11" s="38">
        <v>46117167</v>
      </c>
      <c r="I11" s="38">
        <v>839</v>
      </c>
      <c r="J11" s="38">
        <v>909528188</v>
      </c>
      <c r="K11" s="38">
        <v>34832</v>
      </c>
      <c r="L11" s="38">
        <v>1454498468</v>
      </c>
      <c r="M11" s="38">
        <v>1742</v>
      </c>
      <c r="N11" s="38">
        <v>78205860</v>
      </c>
      <c r="O11" s="38">
        <v>1176</v>
      </c>
      <c r="P11" s="38">
        <v>1593508910</v>
      </c>
      <c r="Q11" s="38">
        <v>4431</v>
      </c>
      <c r="R11" s="38">
        <v>192968046</v>
      </c>
      <c r="S11" s="38">
        <v>303</v>
      </c>
      <c r="T11" s="38">
        <v>15172536</v>
      </c>
      <c r="U11" s="38">
        <v>246</v>
      </c>
      <c r="V11" s="38">
        <v>358957714</v>
      </c>
      <c r="W11" s="38">
        <v>5602</v>
      </c>
      <c r="X11" s="38">
        <v>65042850</v>
      </c>
      <c r="Y11" s="38">
        <v>55</v>
      </c>
      <c r="Z11" s="38">
        <v>690340</v>
      </c>
      <c r="AA11" s="38">
        <v>334</v>
      </c>
      <c r="AB11" s="38">
        <v>4277582</v>
      </c>
      <c r="AC11" s="38">
        <v>75</v>
      </c>
      <c r="AD11" s="38">
        <v>890750</v>
      </c>
      <c r="AE11" s="38">
        <v>170</v>
      </c>
      <c r="AF11" s="38">
        <v>63013379</v>
      </c>
      <c r="AG11" s="38">
        <v>13</v>
      </c>
      <c r="AH11" s="38">
        <v>5315131</v>
      </c>
      <c r="AI11" s="38">
        <v>32099</v>
      </c>
      <c r="AJ11" s="38">
        <v>30665993</v>
      </c>
      <c r="AK11" s="38">
        <v>907</v>
      </c>
      <c r="AL11" s="38">
        <v>919143</v>
      </c>
      <c r="AM11" s="38">
        <v>165</v>
      </c>
      <c r="AN11" s="38">
        <v>5047581</v>
      </c>
      <c r="AO11" s="38">
        <v>31264</v>
      </c>
      <c r="AP11" s="38">
        <v>121179968</v>
      </c>
      <c r="AQ11" s="38">
        <v>829</v>
      </c>
      <c r="AR11" s="38">
        <v>3450064</v>
      </c>
      <c r="AS11" s="38">
        <v>192</v>
      </c>
      <c r="AT11" s="38">
        <v>24184736</v>
      </c>
      <c r="AU11" s="38">
        <v>3538</v>
      </c>
      <c r="AV11" s="38">
        <v>26750334</v>
      </c>
      <c r="AW11" s="38">
        <v>30</v>
      </c>
      <c r="AX11" s="38">
        <v>310290</v>
      </c>
      <c r="AY11" s="38">
        <v>23</v>
      </c>
      <c r="AZ11" s="38">
        <v>6153782</v>
      </c>
      <c r="BA11" s="38">
        <v>6188992908</v>
      </c>
      <c r="BB11" s="38">
        <v>5248</v>
      </c>
      <c r="BC11" s="38">
        <v>231430632</v>
      </c>
      <c r="BD11" s="38">
        <v>0</v>
      </c>
      <c r="BE11" s="38">
        <v>0</v>
      </c>
      <c r="BF11" s="38">
        <v>29</v>
      </c>
      <c r="BG11" s="38">
        <v>36574365</v>
      </c>
      <c r="BH11" s="38">
        <v>10832</v>
      </c>
      <c r="BI11" s="38">
        <v>572957832</v>
      </c>
      <c r="BJ11" s="38">
        <v>25</v>
      </c>
      <c r="BK11" s="38">
        <v>1274400</v>
      </c>
      <c r="BL11" s="38">
        <v>67</v>
      </c>
      <c r="BM11" s="38">
        <v>106737833</v>
      </c>
      <c r="BN11" s="38">
        <v>4895</v>
      </c>
      <c r="BO11" s="38">
        <v>276819158</v>
      </c>
      <c r="BP11" s="38">
        <v>93</v>
      </c>
      <c r="BQ11" s="38">
        <v>5061432</v>
      </c>
      <c r="BR11" s="38">
        <v>20</v>
      </c>
      <c r="BS11" s="38">
        <v>33382320</v>
      </c>
      <c r="BT11" s="38">
        <v>1132</v>
      </c>
      <c r="BU11" s="38">
        <v>15811182</v>
      </c>
      <c r="BV11" s="38">
        <v>0</v>
      </c>
      <c r="BW11" s="38">
        <v>0</v>
      </c>
      <c r="BX11" s="38">
        <v>5</v>
      </c>
      <c r="BY11" s="38">
        <v>2029505</v>
      </c>
      <c r="BZ11" s="38">
        <v>206</v>
      </c>
      <c r="CA11" s="38">
        <v>2562434</v>
      </c>
      <c r="CB11" s="38">
        <v>25</v>
      </c>
      <c r="CC11" s="38">
        <v>310975</v>
      </c>
      <c r="CD11" s="38">
        <v>14</v>
      </c>
      <c r="CE11" s="38">
        <v>5682614</v>
      </c>
      <c r="CF11" s="38">
        <v>0</v>
      </c>
      <c r="CG11" s="38">
        <v>0</v>
      </c>
      <c r="CH11" s="38">
        <v>0</v>
      </c>
      <c r="CI11" s="38">
        <v>0</v>
      </c>
      <c r="CJ11" s="38">
        <v>6326</v>
      </c>
      <c r="CK11" s="38">
        <v>7346788</v>
      </c>
      <c r="CL11" s="38">
        <v>0</v>
      </c>
      <c r="CM11" s="38">
        <v>0</v>
      </c>
      <c r="CN11" s="38">
        <v>9</v>
      </c>
      <c r="CO11" s="38">
        <v>304668</v>
      </c>
      <c r="CP11" s="38">
        <v>9431</v>
      </c>
      <c r="CQ11" s="38">
        <v>44685220</v>
      </c>
      <c r="CR11" s="38">
        <v>25</v>
      </c>
      <c r="CS11" s="38">
        <v>115000</v>
      </c>
      <c r="CT11" s="38">
        <v>14</v>
      </c>
      <c r="CU11" s="38">
        <v>1933232</v>
      </c>
      <c r="CV11" s="38">
        <v>4079</v>
      </c>
      <c r="CW11" s="38">
        <v>38913910</v>
      </c>
      <c r="CX11" s="38">
        <v>59</v>
      </c>
      <c r="CY11" s="38">
        <v>542269</v>
      </c>
      <c r="CZ11" s="38">
        <v>2</v>
      </c>
      <c r="DA11" s="38">
        <v>551864</v>
      </c>
      <c r="DB11" s="38">
        <v>1385027633</v>
      </c>
      <c r="DC11" s="38">
        <v>3</v>
      </c>
      <c r="DD11" s="38">
        <v>474891</v>
      </c>
      <c r="DE11" s="38">
        <v>0</v>
      </c>
      <c r="DF11" s="38">
        <v>0</v>
      </c>
      <c r="DG11" s="38">
        <v>0</v>
      </c>
      <c r="DH11" s="38">
        <v>0</v>
      </c>
      <c r="DI11" s="38">
        <v>2</v>
      </c>
      <c r="DJ11" s="38">
        <v>413940</v>
      </c>
      <c r="DK11" s="38">
        <v>1</v>
      </c>
      <c r="DL11" s="38">
        <v>267844</v>
      </c>
      <c r="DM11" s="38">
        <v>0</v>
      </c>
      <c r="DN11" s="38">
        <v>0</v>
      </c>
      <c r="DO11" s="38">
        <v>1</v>
      </c>
      <c r="DP11" s="38">
        <v>223519</v>
      </c>
      <c r="DQ11" s="38">
        <v>0</v>
      </c>
      <c r="DR11" s="38">
        <v>0</v>
      </c>
      <c r="DS11" s="38">
        <v>0</v>
      </c>
      <c r="DT11" s="38">
        <v>0</v>
      </c>
      <c r="DU11" s="38">
        <v>2</v>
      </c>
      <c r="DV11" s="38">
        <v>54082</v>
      </c>
      <c r="DW11" s="38">
        <v>0</v>
      </c>
      <c r="DX11" s="38">
        <v>0</v>
      </c>
      <c r="DY11" s="38">
        <v>0</v>
      </c>
      <c r="DZ11" s="38">
        <v>0</v>
      </c>
      <c r="EA11" s="38">
        <v>0</v>
      </c>
      <c r="EB11" s="38">
        <v>0</v>
      </c>
      <c r="EC11" s="38">
        <v>0</v>
      </c>
      <c r="ED11" s="38">
        <v>0</v>
      </c>
      <c r="EE11" s="38">
        <v>0</v>
      </c>
      <c r="EF11" s="38">
        <v>0</v>
      </c>
      <c r="EG11" s="38">
        <v>1434276</v>
      </c>
      <c r="EH11" s="38">
        <v>15</v>
      </c>
      <c r="EI11" s="38">
        <v>1771495</v>
      </c>
      <c r="EJ11" s="38">
        <v>0</v>
      </c>
      <c r="EK11" s="38">
        <v>0</v>
      </c>
      <c r="EL11" s="38">
        <v>0</v>
      </c>
      <c r="EM11" s="38">
        <v>0</v>
      </c>
      <c r="EN11" s="38">
        <v>12</v>
      </c>
      <c r="EO11" s="38">
        <v>1655712</v>
      </c>
      <c r="EP11" s="38">
        <v>0</v>
      </c>
      <c r="EQ11" s="38">
        <v>0</v>
      </c>
      <c r="ER11" s="38">
        <v>0</v>
      </c>
      <c r="ES11" s="38">
        <v>0</v>
      </c>
      <c r="ET11" s="38">
        <v>0</v>
      </c>
      <c r="EU11" s="38">
        <v>0</v>
      </c>
      <c r="EV11" s="38">
        <v>0</v>
      </c>
      <c r="EW11" s="38">
        <v>0</v>
      </c>
      <c r="EX11" s="38">
        <v>0</v>
      </c>
      <c r="EY11" s="38">
        <v>0</v>
      </c>
      <c r="EZ11" s="38">
        <v>15</v>
      </c>
      <c r="FA11" s="38">
        <v>445380</v>
      </c>
      <c r="FB11" s="38">
        <v>0</v>
      </c>
      <c r="FC11" s="38">
        <v>0</v>
      </c>
      <c r="FD11" s="38">
        <v>0</v>
      </c>
      <c r="FE11" s="38">
        <v>0</v>
      </c>
      <c r="FF11" s="38">
        <v>20</v>
      </c>
      <c r="FG11" s="38">
        <v>540820</v>
      </c>
      <c r="FH11" s="38">
        <v>0</v>
      </c>
      <c r="FI11" s="38">
        <v>0</v>
      </c>
      <c r="FJ11" s="38">
        <v>0</v>
      </c>
      <c r="FK11" s="38">
        <v>0</v>
      </c>
      <c r="FL11" s="38">
        <v>4413407</v>
      </c>
      <c r="FM11" s="38">
        <v>1195</v>
      </c>
      <c r="FN11" s="38">
        <v>100326545</v>
      </c>
      <c r="FO11" s="38">
        <v>34</v>
      </c>
      <c r="FP11" s="38">
        <v>2838462</v>
      </c>
      <c r="FQ11" s="38">
        <v>37</v>
      </c>
      <c r="FR11" s="38">
        <v>53034979</v>
      </c>
      <c r="FS11" s="38">
        <v>1037</v>
      </c>
      <c r="FT11" s="38">
        <v>112036341</v>
      </c>
      <c r="FU11" s="38">
        <v>19</v>
      </c>
      <c r="FV11" s="38">
        <v>2039795</v>
      </c>
      <c r="FW11" s="38">
        <v>34</v>
      </c>
      <c r="FX11" s="38">
        <v>63690114</v>
      </c>
      <c r="FY11" s="38">
        <v>28</v>
      </c>
      <c r="FZ11" s="38">
        <v>2983148</v>
      </c>
      <c r="GA11" s="38">
        <v>0</v>
      </c>
      <c r="GB11" s="38">
        <v>0</v>
      </c>
      <c r="GC11" s="38">
        <v>5</v>
      </c>
      <c r="GD11" s="38">
        <v>11346140</v>
      </c>
      <c r="GE11" s="38">
        <v>981</v>
      </c>
      <c r="GF11" s="38">
        <v>28523424</v>
      </c>
      <c r="GG11" s="38">
        <v>0</v>
      </c>
      <c r="GH11" s="38">
        <v>0</v>
      </c>
      <c r="GI11" s="38">
        <v>6</v>
      </c>
      <c r="GJ11" s="38">
        <v>2541294</v>
      </c>
      <c r="GK11" s="38">
        <v>640</v>
      </c>
      <c r="GL11" s="38">
        <v>19016135</v>
      </c>
      <c r="GM11" s="38">
        <v>0</v>
      </c>
      <c r="GN11" s="38">
        <v>0</v>
      </c>
      <c r="GO11" s="38">
        <v>0</v>
      </c>
      <c r="GP11" s="38">
        <v>0</v>
      </c>
      <c r="GQ11" s="38">
        <v>398376377</v>
      </c>
      <c r="GR11" s="38">
        <v>404224060</v>
      </c>
      <c r="GS11" s="38">
        <v>19</v>
      </c>
      <c r="GT11" s="38">
        <v>15775415</v>
      </c>
      <c r="GU11" s="38">
        <v>26</v>
      </c>
      <c r="GV11" s="38">
        <v>27093560</v>
      </c>
      <c r="GW11" s="38">
        <v>3</v>
      </c>
      <c r="GX11" s="38">
        <v>3342189</v>
      </c>
      <c r="GY11" s="38">
        <v>46211164</v>
      </c>
      <c r="GZ11" s="38">
        <v>81</v>
      </c>
      <c r="HA11" s="38">
        <v>5614903</v>
      </c>
      <c r="HB11" s="38">
        <v>25</v>
      </c>
      <c r="HC11" s="38">
        <v>1516585</v>
      </c>
      <c r="HD11" s="38">
        <v>55</v>
      </c>
      <c r="HE11" s="38">
        <v>4122085</v>
      </c>
      <c r="HF11" s="38">
        <v>97</v>
      </c>
      <c r="HG11" s="38">
        <v>5957225</v>
      </c>
      <c r="HH11" s="38">
        <v>26</v>
      </c>
      <c r="HI11" s="38">
        <v>1463925</v>
      </c>
      <c r="HJ11" s="38">
        <v>83</v>
      </c>
      <c r="HK11" s="38">
        <v>5796771</v>
      </c>
      <c r="HL11" s="38">
        <v>22</v>
      </c>
      <c r="HM11" s="38">
        <v>1688892</v>
      </c>
      <c r="HN11" s="38">
        <v>1</v>
      </c>
      <c r="HO11" s="38">
        <v>68523</v>
      </c>
      <c r="HP11" s="38">
        <v>5</v>
      </c>
      <c r="HQ11" s="38">
        <v>428270</v>
      </c>
      <c r="HR11" s="38">
        <v>26657179</v>
      </c>
      <c r="HS11" s="38">
        <v>62</v>
      </c>
      <c r="HT11" s="38">
        <v>94384</v>
      </c>
      <c r="HU11" s="38">
        <v>0</v>
      </c>
      <c r="HV11" s="38">
        <v>0</v>
      </c>
      <c r="HW11" s="38">
        <v>13</v>
      </c>
      <c r="HX11" s="38">
        <v>24167</v>
      </c>
      <c r="HY11" s="38">
        <v>70</v>
      </c>
      <c r="HZ11" s="38">
        <v>166944</v>
      </c>
      <c r="IA11" s="38">
        <v>0</v>
      </c>
      <c r="IB11" s="38">
        <v>0</v>
      </c>
      <c r="IC11" s="38">
        <v>6</v>
      </c>
      <c r="ID11" s="38">
        <v>17238</v>
      </c>
      <c r="IE11" s="38">
        <v>51</v>
      </c>
      <c r="IF11" s="38">
        <v>145624</v>
      </c>
      <c r="IG11" s="38">
        <v>0</v>
      </c>
      <c r="IH11" s="38">
        <v>0</v>
      </c>
      <c r="II11" s="38">
        <v>0</v>
      </c>
      <c r="IJ11" s="38">
        <v>0</v>
      </c>
      <c r="IK11" s="38">
        <v>448357</v>
      </c>
      <c r="IL11" s="38">
        <v>8051561301</v>
      </c>
      <c r="IM11" s="38">
        <v>95</v>
      </c>
      <c r="IN11" s="38">
        <v>3786510</v>
      </c>
      <c r="IO11" s="38">
        <v>3</v>
      </c>
      <c r="IP11" s="38">
        <v>4673945</v>
      </c>
      <c r="IQ11" s="38">
        <v>154</v>
      </c>
      <c r="IR11" s="38">
        <v>6562864</v>
      </c>
      <c r="IS11" s="38">
        <v>0</v>
      </c>
      <c r="IT11" s="38">
        <v>0</v>
      </c>
      <c r="IU11" s="38">
        <v>3</v>
      </c>
      <c r="IV11" s="38">
        <v>4996901</v>
      </c>
      <c r="IW11" s="38">
        <v>50</v>
      </c>
      <c r="IX11" s="38">
        <v>184000</v>
      </c>
      <c r="IY11" s="38">
        <v>105</v>
      </c>
      <c r="IZ11" s="38">
        <v>772065</v>
      </c>
      <c r="JA11" s="38">
        <v>243</v>
      </c>
      <c r="JB11" s="38">
        <v>6137208</v>
      </c>
      <c r="JC11" s="38">
        <v>5</v>
      </c>
      <c r="JD11" s="38">
        <v>176110</v>
      </c>
      <c r="JE11" s="38">
        <v>5</v>
      </c>
      <c r="JF11" s="38">
        <v>6326770</v>
      </c>
      <c r="JG11" s="38">
        <v>537</v>
      </c>
      <c r="JH11" s="38">
        <v>13135535</v>
      </c>
      <c r="JI11" s="38">
        <v>4</v>
      </c>
      <c r="JJ11" s="38">
        <v>115978</v>
      </c>
      <c r="JK11" s="38">
        <v>4</v>
      </c>
      <c r="JL11" s="38">
        <v>4828464</v>
      </c>
      <c r="JM11" s="38">
        <v>60</v>
      </c>
      <c r="JN11" s="38">
        <v>2559840</v>
      </c>
      <c r="JO11" s="38">
        <v>3</v>
      </c>
      <c r="JP11" s="38">
        <v>3104367</v>
      </c>
      <c r="JQ11" s="38">
        <v>85</v>
      </c>
      <c r="JR11" s="38">
        <v>3626440</v>
      </c>
      <c r="JS11" s="38">
        <v>6</v>
      </c>
      <c r="JT11" s="38">
        <v>5931558</v>
      </c>
      <c r="JU11" s="38">
        <v>66918555</v>
      </c>
      <c r="JV11" s="38">
        <v>2</v>
      </c>
      <c r="JW11" s="38">
        <v>45654</v>
      </c>
      <c r="JX11" s="38">
        <v>0</v>
      </c>
      <c r="JY11" s="38">
        <v>0</v>
      </c>
      <c r="JZ11" s="38">
        <v>81</v>
      </c>
      <c r="KA11" s="38">
        <v>2514078</v>
      </c>
      <c r="KB11" s="38">
        <v>90</v>
      </c>
      <c r="KC11" s="38">
        <v>6439150</v>
      </c>
      <c r="KD11" s="38">
        <v>321</v>
      </c>
      <c r="KE11" s="38">
        <v>10859430</v>
      </c>
      <c r="KF11" s="38">
        <v>297</v>
      </c>
      <c r="KG11" s="38">
        <v>22694178</v>
      </c>
      <c r="KH11" s="38">
        <v>42552490</v>
      </c>
      <c r="KI11" s="38">
        <v>80</v>
      </c>
      <c r="KJ11" s="38">
        <v>2539680</v>
      </c>
      <c r="KK11" s="38">
        <v>49</v>
      </c>
      <c r="KL11" s="38">
        <v>1953042</v>
      </c>
      <c r="KM11" s="38">
        <v>25</v>
      </c>
      <c r="KN11" s="38">
        <v>1065400</v>
      </c>
      <c r="KO11" s="38">
        <v>0</v>
      </c>
      <c r="KP11" s="38">
        <v>0</v>
      </c>
      <c r="KQ11" s="38">
        <v>60</v>
      </c>
      <c r="KR11" s="38">
        <v>2314860</v>
      </c>
      <c r="KS11" s="38">
        <v>105</v>
      </c>
      <c r="KT11" s="38">
        <v>5030550</v>
      </c>
      <c r="KU11" s="38">
        <v>30</v>
      </c>
      <c r="KV11" s="38">
        <v>1532460</v>
      </c>
      <c r="KW11" s="38">
        <v>14435992</v>
      </c>
      <c r="KX11" s="38">
        <v>0</v>
      </c>
      <c r="KY11" s="38">
        <v>8175468338</v>
      </c>
      <c r="KZ11" s="38">
        <v>103511</v>
      </c>
      <c r="LA11" s="38">
        <v>84257954</v>
      </c>
      <c r="LB11" s="38">
        <v>2525</v>
      </c>
      <c r="LC11" s="38">
        <v>55239425</v>
      </c>
      <c r="LD11" s="38">
        <v>791</v>
      </c>
      <c r="LE11" s="38">
        <v>363860</v>
      </c>
      <c r="LF11" s="38">
        <v>139861239</v>
      </c>
      <c r="LG11" s="38">
        <v>2525</v>
      </c>
      <c r="LH11" s="38">
        <v>2651250</v>
      </c>
      <c r="LI11" s="38">
        <v>104302</v>
      </c>
      <c r="LJ11" s="38">
        <v>7822650</v>
      </c>
      <c r="LK11" s="38">
        <v>10473900</v>
      </c>
      <c r="LL11" s="38">
        <v>43507</v>
      </c>
      <c r="LM11" s="38">
        <v>91582235</v>
      </c>
      <c r="LN11" s="38">
        <v>49512</v>
      </c>
      <c r="LO11" s="38">
        <v>144030408</v>
      </c>
      <c r="LP11" s="38">
        <v>11283</v>
      </c>
      <c r="LQ11" s="38">
        <v>38271936</v>
      </c>
      <c r="LR11" s="38">
        <v>9758</v>
      </c>
      <c r="LS11" s="38">
        <v>20540590</v>
      </c>
      <c r="LT11" s="38">
        <v>12625</v>
      </c>
      <c r="LU11" s="38">
        <v>36726125</v>
      </c>
      <c r="LV11" s="38">
        <v>2485</v>
      </c>
      <c r="LW11" s="38">
        <v>8429120</v>
      </c>
      <c r="LX11" s="38">
        <v>339580414</v>
      </c>
      <c r="LY11" s="38">
        <v>0</v>
      </c>
      <c r="LZ11" s="38">
        <v>8665383891</v>
      </c>
    </row>
    <row r="12" spans="1:338" hidden="1">
      <c r="A12" s="1" t="s">
        <v>187</v>
      </c>
      <c r="B12" s="1" t="s">
        <v>188</v>
      </c>
      <c r="C12" s="1" t="s">
        <v>189</v>
      </c>
      <c r="D12" s="1" t="s">
        <v>190</v>
      </c>
      <c r="E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K12" s="1" t="s">
        <v>197</v>
      </c>
      <c r="L12" s="1" t="s">
        <v>198</v>
      </c>
      <c r="M12" s="1" t="s">
        <v>199</v>
      </c>
      <c r="N12" s="1" t="s">
        <v>200</v>
      </c>
      <c r="O12" s="1" t="s">
        <v>201</v>
      </c>
      <c r="P12" s="1" t="s">
        <v>202</v>
      </c>
      <c r="Q12" s="1" t="s">
        <v>203</v>
      </c>
      <c r="R12" s="1" t="s">
        <v>204</v>
      </c>
      <c r="S12" s="1" t="s">
        <v>205</v>
      </c>
      <c r="T12" s="1" t="s">
        <v>206</v>
      </c>
      <c r="U12" s="1" t="s">
        <v>207</v>
      </c>
      <c r="V12" s="1" t="s">
        <v>208</v>
      </c>
      <c r="W12" s="1" t="s">
        <v>209</v>
      </c>
      <c r="X12" s="1" t="s">
        <v>210</v>
      </c>
      <c r="Y12" s="1" t="s">
        <v>211</v>
      </c>
      <c r="Z12" s="1" t="s">
        <v>212</v>
      </c>
      <c r="AA12" s="1" t="s">
        <v>213</v>
      </c>
      <c r="AB12" s="1" t="s">
        <v>214</v>
      </c>
      <c r="AC12" s="1" t="s">
        <v>215</v>
      </c>
      <c r="AD12" s="1" t="s">
        <v>216</v>
      </c>
      <c r="AE12" s="1" t="s">
        <v>217</v>
      </c>
      <c r="AF12" s="1" t="s">
        <v>218</v>
      </c>
      <c r="AG12" s="1" t="s">
        <v>219</v>
      </c>
      <c r="AH12" s="1" t="s">
        <v>220</v>
      </c>
      <c r="AI12" s="1" t="s">
        <v>221</v>
      </c>
      <c r="AJ12" s="1" t="s">
        <v>222</v>
      </c>
      <c r="AK12" s="1" t="s">
        <v>223</v>
      </c>
      <c r="AL12" s="1" t="s">
        <v>224</v>
      </c>
      <c r="AM12" s="1" t="s">
        <v>225</v>
      </c>
      <c r="AN12" s="1" t="s">
        <v>226</v>
      </c>
      <c r="AO12" s="1" t="s">
        <v>227</v>
      </c>
      <c r="AP12" s="1" t="s">
        <v>228</v>
      </c>
      <c r="AQ12" s="1" t="s">
        <v>229</v>
      </c>
      <c r="AR12" s="1" t="s">
        <v>230</v>
      </c>
      <c r="AS12" s="1" t="s">
        <v>231</v>
      </c>
      <c r="AT12" s="1" t="s">
        <v>232</v>
      </c>
      <c r="AU12" s="1" t="s">
        <v>233</v>
      </c>
      <c r="AV12" s="1" t="s">
        <v>234</v>
      </c>
      <c r="AW12" s="1" t="s">
        <v>235</v>
      </c>
      <c r="AX12" s="1" t="s">
        <v>236</v>
      </c>
      <c r="AY12" s="1" t="s">
        <v>237</v>
      </c>
      <c r="AZ12" s="1" t="s">
        <v>238</v>
      </c>
      <c r="BA12" s="1" t="s">
        <v>239</v>
      </c>
      <c r="BB12" s="1" t="s">
        <v>240</v>
      </c>
      <c r="BC12" s="1" t="s">
        <v>241</v>
      </c>
      <c r="BD12" s="1" t="s">
        <v>242</v>
      </c>
      <c r="BE12" s="1" t="s">
        <v>243</v>
      </c>
      <c r="BF12" s="1" t="s">
        <v>244</v>
      </c>
      <c r="BG12" s="1" t="s">
        <v>245</v>
      </c>
      <c r="BH12" s="1" t="s">
        <v>246</v>
      </c>
      <c r="BI12" s="1" t="s">
        <v>247</v>
      </c>
      <c r="BJ12" s="1" t="s">
        <v>248</v>
      </c>
      <c r="BK12" s="1" t="s">
        <v>249</v>
      </c>
      <c r="BL12" s="1" t="s">
        <v>250</v>
      </c>
      <c r="BM12" s="1" t="s">
        <v>251</v>
      </c>
      <c r="BN12" s="1" t="s">
        <v>252</v>
      </c>
      <c r="BO12" s="1" t="s">
        <v>253</v>
      </c>
      <c r="BP12" s="1" t="s">
        <v>254</v>
      </c>
      <c r="BQ12" s="1" t="s">
        <v>255</v>
      </c>
      <c r="BR12" s="1" t="s">
        <v>256</v>
      </c>
      <c r="BS12" s="1" t="s">
        <v>257</v>
      </c>
      <c r="BT12" s="1" t="s">
        <v>258</v>
      </c>
      <c r="BU12" s="1" t="s">
        <v>259</v>
      </c>
      <c r="BV12" s="1" t="s">
        <v>260</v>
      </c>
      <c r="BW12" s="1" t="s">
        <v>261</v>
      </c>
      <c r="BX12" s="1" t="s">
        <v>262</v>
      </c>
      <c r="BY12" s="1" t="s">
        <v>263</v>
      </c>
      <c r="BZ12" s="1" t="s">
        <v>264</v>
      </c>
      <c r="CA12" s="1" t="s">
        <v>265</v>
      </c>
      <c r="CB12" s="1" t="s">
        <v>266</v>
      </c>
      <c r="CC12" s="1" t="s">
        <v>267</v>
      </c>
      <c r="CD12" s="1" t="s">
        <v>268</v>
      </c>
      <c r="CE12" s="1" t="s">
        <v>269</v>
      </c>
      <c r="CF12" s="1" t="s">
        <v>270</v>
      </c>
      <c r="CG12" s="1" t="s">
        <v>271</v>
      </c>
      <c r="CH12" s="1" t="s">
        <v>272</v>
      </c>
      <c r="CI12" s="1" t="s">
        <v>273</v>
      </c>
      <c r="CJ12" s="1" t="s">
        <v>274</v>
      </c>
      <c r="CK12" s="1" t="s">
        <v>275</v>
      </c>
      <c r="CL12" s="1" t="s">
        <v>276</v>
      </c>
      <c r="CM12" s="1" t="s">
        <v>277</v>
      </c>
      <c r="CN12" s="1" t="s">
        <v>278</v>
      </c>
      <c r="CO12" s="1" t="s">
        <v>279</v>
      </c>
      <c r="CP12" s="1" t="s">
        <v>280</v>
      </c>
      <c r="CQ12" s="1" t="s">
        <v>281</v>
      </c>
      <c r="CR12" s="1" t="s">
        <v>282</v>
      </c>
      <c r="CS12" s="1" t="s">
        <v>283</v>
      </c>
      <c r="CT12" s="1" t="s">
        <v>284</v>
      </c>
      <c r="CU12" s="1" t="s">
        <v>285</v>
      </c>
      <c r="CV12" s="1" t="s">
        <v>286</v>
      </c>
      <c r="CW12" s="1" t="s">
        <v>287</v>
      </c>
      <c r="CX12" s="1" t="s">
        <v>288</v>
      </c>
      <c r="CY12" s="1" t="s">
        <v>289</v>
      </c>
      <c r="CZ12" s="1" t="s">
        <v>290</v>
      </c>
      <c r="DA12" s="1" t="s">
        <v>291</v>
      </c>
      <c r="DB12" s="1" t="s">
        <v>292</v>
      </c>
      <c r="DC12" s="1" t="s">
        <v>293</v>
      </c>
      <c r="DD12" s="1" t="s">
        <v>294</v>
      </c>
      <c r="DE12" s="1" t="s">
        <v>295</v>
      </c>
      <c r="DF12" s="1" t="s">
        <v>296</v>
      </c>
      <c r="DG12" s="1" t="s">
        <v>297</v>
      </c>
      <c r="DH12" s="1" t="s">
        <v>298</v>
      </c>
      <c r="DI12" s="1" t="s">
        <v>299</v>
      </c>
      <c r="DJ12" s="1" t="s">
        <v>300</v>
      </c>
      <c r="DK12" s="1" t="s">
        <v>301</v>
      </c>
      <c r="DL12" s="1" t="s">
        <v>302</v>
      </c>
      <c r="DM12" s="1" t="s">
        <v>303</v>
      </c>
      <c r="DN12" s="1" t="s">
        <v>304</v>
      </c>
      <c r="DO12" s="1" t="s">
        <v>305</v>
      </c>
      <c r="DP12" s="1" t="s">
        <v>306</v>
      </c>
      <c r="DQ12" s="1" t="s">
        <v>307</v>
      </c>
      <c r="DR12" s="1" t="s">
        <v>308</v>
      </c>
      <c r="DS12" s="1" t="s">
        <v>309</v>
      </c>
      <c r="DT12" s="1" t="s">
        <v>310</v>
      </c>
      <c r="DU12" s="1" t="s">
        <v>311</v>
      </c>
      <c r="DV12" s="1" t="s">
        <v>312</v>
      </c>
      <c r="DW12" s="1" t="s">
        <v>313</v>
      </c>
      <c r="DX12" s="1" t="s">
        <v>314</v>
      </c>
      <c r="DY12" s="1" t="s">
        <v>315</v>
      </c>
      <c r="DZ12" s="1" t="s">
        <v>316</v>
      </c>
      <c r="EA12" s="1" t="s">
        <v>317</v>
      </c>
      <c r="EB12" s="1" t="s">
        <v>318</v>
      </c>
      <c r="EC12" s="1" t="s">
        <v>319</v>
      </c>
      <c r="ED12" s="1" t="s">
        <v>320</v>
      </c>
      <c r="EE12" s="1" t="s">
        <v>321</v>
      </c>
      <c r="EF12" s="1" t="s">
        <v>322</v>
      </c>
      <c r="EG12" s="1" t="s">
        <v>323</v>
      </c>
      <c r="EH12" s="1" t="s">
        <v>324</v>
      </c>
      <c r="EI12" s="1" t="s">
        <v>325</v>
      </c>
      <c r="EJ12" s="1" t="s">
        <v>326</v>
      </c>
      <c r="EK12" s="1" t="s">
        <v>327</v>
      </c>
      <c r="EL12" s="1" t="s">
        <v>328</v>
      </c>
      <c r="EM12" s="1" t="s">
        <v>329</v>
      </c>
      <c r="EN12" s="1" t="s">
        <v>330</v>
      </c>
      <c r="EO12" s="1" t="s">
        <v>331</v>
      </c>
      <c r="EP12" s="1" t="s">
        <v>332</v>
      </c>
      <c r="EQ12" s="1" t="s">
        <v>333</v>
      </c>
      <c r="ER12" s="1" t="s">
        <v>334</v>
      </c>
      <c r="ES12" s="1" t="s">
        <v>335</v>
      </c>
      <c r="ET12" s="1" t="s">
        <v>336</v>
      </c>
      <c r="EU12" s="1" t="s">
        <v>337</v>
      </c>
      <c r="EV12" s="1" t="s">
        <v>338</v>
      </c>
      <c r="EW12" s="1" t="s">
        <v>339</v>
      </c>
      <c r="EX12" s="1" t="s">
        <v>340</v>
      </c>
      <c r="EY12" s="1" t="s">
        <v>341</v>
      </c>
      <c r="EZ12" s="1" t="s">
        <v>342</v>
      </c>
      <c r="FA12" s="1" t="s">
        <v>343</v>
      </c>
      <c r="FB12" s="1" t="s">
        <v>344</v>
      </c>
      <c r="FC12" s="1" t="s">
        <v>345</v>
      </c>
      <c r="FD12" s="1" t="s">
        <v>346</v>
      </c>
      <c r="FE12" s="1" t="s">
        <v>347</v>
      </c>
      <c r="FF12" s="1" t="s">
        <v>348</v>
      </c>
      <c r="FG12" s="1" t="s">
        <v>349</v>
      </c>
      <c r="FH12" s="1" t="s">
        <v>350</v>
      </c>
      <c r="FI12" s="1" t="s">
        <v>351</v>
      </c>
      <c r="FJ12" s="1" t="s">
        <v>352</v>
      </c>
      <c r="FK12" s="1" t="s">
        <v>353</v>
      </c>
      <c r="FL12" s="1" t="s">
        <v>354</v>
      </c>
      <c r="FM12" s="1" t="s">
        <v>355</v>
      </c>
      <c r="FN12" s="1" t="s">
        <v>356</v>
      </c>
      <c r="FO12" s="1" t="s">
        <v>357</v>
      </c>
      <c r="FP12" s="1" t="s">
        <v>358</v>
      </c>
      <c r="FQ12" s="1" t="s">
        <v>359</v>
      </c>
      <c r="FR12" s="1" t="s">
        <v>360</v>
      </c>
      <c r="FS12" s="1" t="s">
        <v>361</v>
      </c>
      <c r="FT12" s="1" t="s">
        <v>362</v>
      </c>
      <c r="FU12" s="1" t="s">
        <v>363</v>
      </c>
      <c r="FV12" s="1" t="s">
        <v>364</v>
      </c>
      <c r="FW12" s="1" t="s">
        <v>365</v>
      </c>
      <c r="FX12" s="1" t="s">
        <v>366</v>
      </c>
      <c r="FY12" s="1" t="s">
        <v>367</v>
      </c>
      <c r="FZ12" s="1" t="s">
        <v>368</v>
      </c>
      <c r="GA12" s="1" t="s">
        <v>369</v>
      </c>
      <c r="GB12" s="1" t="s">
        <v>370</v>
      </c>
      <c r="GC12" s="1" t="s">
        <v>371</v>
      </c>
      <c r="GD12" s="1" t="s">
        <v>372</v>
      </c>
      <c r="GE12" s="1" t="s">
        <v>373</v>
      </c>
      <c r="GF12" s="1" t="s">
        <v>374</v>
      </c>
      <c r="GG12" s="1" t="s">
        <v>375</v>
      </c>
      <c r="GH12" s="1" t="s">
        <v>376</v>
      </c>
      <c r="GI12" s="1" t="s">
        <v>377</v>
      </c>
      <c r="GJ12" s="1" t="s">
        <v>378</v>
      </c>
      <c r="GK12" s="1" t="s">
        <v>379</v>
      </c>
      <c r="GL12" s="1" t="s">
        <v>380</v>
      </c>
      <c r="GM12" s="1" t="s">
        <v>381</v>
      </c>
      <c r="GN12" s="1" t="s">
        <v>382</v>
      </c>
      <c r="GO12" s="1" t="s">
        <v>383</v>
      </c>
      <c r="GP12" s="1" t="s">
        <v>384</v>
      </c>
      <c r="GQ12" s="1" t="s">
        <v>385</v>
      </c>
      <c r="GR12" s="1" t="s">
        <v>386</v>
      </c>
      <c r="GS12" s="1" t="s">
        <v>387</v>
      </c>
      <c r="GT12" s="1" t="s">
        <v>388</v>
      </c>
      <c r="GU12" s="1" t="s">
        <v>389</v>
      </c>
      <c r="GV12" s="1" t="s">
        <v>390</v>
      </c>
      <c r="GW12" s="1" t="s">
        <v>391</v>
      </c>
      <c r="GX12" s="1" t="s">
        <v>392</v>
      </c>
      <c r="GY12" s="1" t="s">
        <v>393</v>
      </c>
      <c r="GZ12" s="1" t="s">
        <v>394</v>
      </c>
      <c r="HA12" s="1" t="s">
        <v>395</v>
      </c>
      <c r="HB12" s="1" t="s">
        <v>396</v>
      </c>
      <c r="HC12" s="1" t="s">
        <v>397</v>
      </c>
      <c r="HD12" s="1" t="s">
        <v>398</v>
      </c>
      <c r="HE12" s="1" t="s">
        <v>399</v>
      </c>
      <c r="HF12" s="1" t="s">
        <v>400</v>
      </c>
      <c r="HG12" s="1" t="s">
        <v>401</v>
      </c>
      <c r="HH12" s="1" t="s">
        <v>402</v>
      </c>
      <c r="HI12" s="1" t="s">
        <v>403</v>
      </c>
      <c r="HJ12" s="1" t="s">
        <v>404</v>
      </c>
      <c r="HK12" s="1" t="s">
        <v>405</v>
      </c>
      <c r="HL12" s="1" t="s">
        <v>406</v>
      </c>
      <c r="HM12" s="1" t="s">
        <v>407</v>
      </c>
      <c r="HN12" s="1" t="s">
        <v>408</v>
      </c>
      <c r="HO12" s="1" t="s">
        <v>409</v>
      </c>
      <c r="HP12" s="1" t="s">
        <v>410</v>
      </c>
      <c r="HQ12" s="1" t="s">
        <v>411</v>
      </c>
      <c r="HR12" s="1" t="s">
        <v>412</v>
      </c>
      <c r="HS12" s="1" t="s">
        <v>413</v>
      </c>
      <c r="HT12" s="1" t="s">
        <v>414</v>
      </c>
      <c r="HU12" s="1" t="s">
        <v>415</v>
      </c>
      <c r="HV12" s="1" t="s">
        <v>416</v>
      </c>
      <c r="HW12" s="1" t="s">
        <v>417</v>
      </c>
      <c r="HX12" s="1" t="s">
        <v>418</v>
      </c>
      <c r="HY12" s="1" t="s">
        <v>419</v>
      </c>
      <c r="HZ12" s="1" t="s">
        <v>420</v>
      </c>
      <c r="IA12" s="1" t="s">
        <v>421</v>
      </c>
      <c r="IB12" s="1" t="s">
        <v>422</v>
      </c>
      <c r="IC12" s="1" t="s">
        <v>423</v>
      </c>
      <c r="ID12" s="1" t="s">
        <v>424</v>
      </c>
      <c r="IE12" s="1" t="s">
        <v>425</v>
      </c>
      <c r="IF12" s="1" t="s">
        <v>426</v>
      </c>
      <c r="IG12" s="1" t="s">
        <v>427</v>
      </c>
      <c r="IH12" s="1" t="s">
        <v>428</v>
      </c>
      <c r="II12" s="1" t="s">
        <v>429</v>
      </c>
      <c r="IJ12" s="1" t="s">
        <v>430</v>
      </c>
      <c r="IK12" s="1" t="s">
        <v>431</v>
      </c>
      <c r="IL12" s="1" t="s">
        <v>432</v>
      </c>
      <c r="IM12" s="1" t="s">
        <v>433</v>
      </c>
      <c r="IN12" s="1" t="s">
        <v>434</v>
      </c>
      <c r="IO12" s="1" t="s">
        <v>435</v>
      </c>
      <c r="IP12" s="1" t="s">
        <v>436</v>
      </c>
      <c r="IQ12" s="1" t="s">
        <v>437</v>
      </c>
      <c r="IR12" s="1" t="s">
        <v>438</v>
      </c>
      <c r="IS12" s="1" t="s">
        <v>439</v>
      </c>
      <c r="IT12" s="1" t="s">
        <v>440</v>
      </c>
      <c r="IU12" s="1" t="s">
        <v>441</v>
      </c>
      <c r="IV12" s="1" t="s">
        <v>442</v>
      </c>
      <c r="IW12" s="1" t="s">
        <v>443</v>
      </c>
      <c r="IX12" s="1" t="s">
        <v>444</v>
      </c>
      <c r="IY12" s="1" t="s">
        <v>445</v>
      </c>
      <c r="IZ12" s="1" t="s">
        <v>446</v>
      </c>
      <c r="JA12" s="1" t="s">
        <v>447</v>
      </c>
      <c r="JB12" s="1" t="s">
        <v>448</v>
      </c>
      <c r="JC12" s="1" t="s">
        <v>449</v>
      </c>
      <c r="JD12" s="1" t="s">
        <v>450</v>
      </c>
      <c r="JE12" s="1" t="s">
        <v>451</v>
      </c>
      <c r="JF12" s="1" t="s">
        <v>452</v>
      </c>
      <c r="JG12" s="1" t="s">
        <v>453</v>
      </c>
      <c r="JH12" s="1" t="s">
        <v>454</v>
      </c>
      <c r="JI12" s="1" t="s">
        <v>455</v>
      </c>
      <c r="JJ12" s="1" t="s">
        <v>456</v>
      </c>
      <c r="JK12" s="1" t="s">
        <v>457</v>
      </c>
      <c r="JL12" s="1" t="s">
        <v>458</v>
      </c>
      <c r="JM12" s="1" t="s">
        <v>459</v>
      </c>
      <c r="JN12" s="1" t="s">
        <v>460</v>
      </c>
      <c r="JO12" s="1" t="s">
        <v>461</v>
      </c>
      <c r="JP12" s="1" t="s">
        <v>462</v>
      </c>
      <c r="JQ12" s="1" t="s">
        <v>463</v>
      </c>
      <c r="JR12" s="1" t="s">
        <v>464</v>
      </c>
      <c r="JS12" s="1" t="s">
        <v>465</v>
      </c>
      <c r="JT12" s="1" t="s">
        <v>466</v>
      </c>
      <c r="JU12" s="1" t="s">
        <v>467</v>
      </c>
      <c r="JV12" s="1" t="s">
        <v>468</v>
      </c>
      <c r="JW12" s="1" t="s">
        <v>469</v>
      </c>
      <c r="JX12" s="1" t="s">
        <v>470</v>
      </c>
      <c r="JY12" s="1" t="s">
        <v>471</v>
      </c>
      <c r="JZ12" s="1" t="s">
        <v>472</v>
      </c>
      <c r="KA12" s="1" t="s">
        <v>473</v>
      </c>
      <c r="KB12" s="1" t="s">
        <v>474</v>
      </c>
      <c r="KC12" s="1" t="s">
        <v>475</v>
      </c>
      <c r="KD12" s="1" t="s">
        <v>476</v>
      </c>
      <c r="KE12" s="1" t="s">
        <v>477</v>
      </c>
      <c r="KF12" s="1" t="s">
        <v>478</v>
      </c>
      <c r="KG12" s="1" t="s">
        <v>479</v>
      </c>
      <c r="KH12" s="1" t="s">
        <v>480</v>
      </c>
      <c r="KI12" s="1" t="s">
        <v>481</v>
      </c>
      <c r="KJ12" s="1" t="s">
        <v>482</v>
      </c>
      <c r="KK12" s="1" t="s">
        <v>483</v>
      </c>
      <c r="KL12" s="1" t="s">
        <v>484</v>
      </c>
      <c r="KM12" s="1" t="s">
        <v>485</v>
      </c>
      <c r="KN12" s="1" t="s">
        <v>486</v>
      </c>
      <c r="KO12" s="1" t="s">
        <v>487</v>
      </c>
      <c r="KP12" s="1" t="s">
        <v>488</v>
      </c>
      <c r="KQ12" s="1" t="s">
        <v>489</v>
      </c>
      <c r="KR12" s="1" t="s">
        <v>490</v>
      </c>
      <c r="KS12" s="1" t="s">
        <v>491</v>
      </c>
      <c r="KT12" s="1" t="s">
        <v>492</v>
      </c>
      <c r="KU12" s="1" t="s">
        <v>493</v>
      </c>
      <c r="KV12" s="1" t="s">
        <v>494</v>
      </c>
      <c r="KW12" s="1" t="s">
        <v>495</v>
      </c>
      <c r="KX12" s="1" t="s">
        <v>496</v>
      </c>
      <c r="KY12" s="1" t="s">
        <v>497</v>
      </c>
      <c r="KZ12" s="1" t="s">
        <v>498</v>
      </c>
      <c r="LA12" s="1" t="s">
        <v>499</v>
      </c>
      <c r="LB12" s="1" t="s">
        <v>500</v>
      </c>
      <c r="LC12" s="1" t="s">
        <v>501</v>
      </c>
      <c r="LD12" s="1" t="s">
        <v>502</v>
      </c>
      <c r="LE12" s="1" t="s">
        <v>503</v>
      </c>
      <c r="LF12" s="1" t="s">
        <v>504</v>
      </c>
      <c r="LG12" s="1" t="s">
        <v>505</v>
      </c>
      <c r="LH12" s="1" t="s">
        <v>506</v>
      </c>
      <c r="LI12" s="1" t="s">
        <v>507</v>
      </c>
      <c r="LJ12" s="1" t="s">
        <v>508</v>
      </c>
      <c r="LK12" s="1" t="s">
        <v>509</v>
      </c>
      <c r="LL12" s="1" t="s">
        <v>510</v>
      </c>
      <c r="LM12" s="1" t="s">
        <v>511</v>
      </c>
      <c r="LN12" s="1" t="s">
        <v>512</v>
      </c>
      <c r="LO12" s="1" t="s">
        <v>513</v>
      </c>
      <c r="LP12" s="1" t="s">
        <v>514</v>
      </c>
      <c r="LQ12" s="1" t="s">
        <v>515</v>
      </c>
      <c r="LR12" s="1" t="s">
        <v>516</v>
      </c>
      <c r="LS12" s="1" t="s">
        <v>517</v>
      </c>
      <c r="LT12" s="1" t="s">
        <v>518</v>
      </c>
      <c r="LU12" s="1" t="s">
        <v>519</v>
      </c>
      <c r="LV12" s="1" t="s">
        <v>520</v>
      </c>
      <c r="LW12" s="1" t="s">
        <v>521</v>
      </c>
      <c r="LX12" s="1" t="s">
        <v>522</v>
      </c>
      <c r="LY12" s="1" t="s">
        <v>523</v>
      </c>
      <c r="LZ12" s="1" t="s">
        <v>524</v>
      </c>
    </row>
    <row r="13" spans="1:338" hidden="1">
      <c r="A13" s="1" t="s">
        <v>525</v>
      </c>
      <c r="B13" s="1" t="s">
        <v>526</v>
      </c>
      <c r="E13" s="1">
        <v>31746</v>
      </c>
      <c r="F13" s="1">
        <v>0</v>
      </c>
      <c r="G13" s="1">
        <v>33707</v>
      </c>
      <c r="H13" s="1">
        <v>0</v>
      </c>
      <c r="I13" s="1">
        <v>1037856</v>
      </c>
      <c r="J13" s="1">
        <v>0</v>
      </c>
      <c r="K13" s="1">
        <v>39858</v>
      </c>
      <c r="L13" s="1">
        <v>0</v>
      </c>
      <c r="M13" s="1">
        <v>42525</v>
      </c>
      <c r="N13" s="1">
        <v>0</v>
      </c>
      <c r="O13" s="1">
        <v>1302575</v>
      </c>
      <c r="P13" s="1">
        <v>0</v>
      </c>
      <c r="Q13" s="1">
        <v>42616</v>
      </c>
      <c r="R13" s="1">
        <v>0</v>
      </c>
      <c r="S13" s="1">
        <v>45523</v>
      </c>
      <c r="T13" s="1">
        <v>0</v>
      </c>
      <c r="U13" s="1">
        <v>1392579</v>
      </c>
      <c r="V13" s="1">
        <v>0</v>
      </c>
      <c r="W13" s="1">
        <v>10816</v>
      </c>
      <c r="X13" s="1">
        <v>0</v>
      </c>
      <c r="Y13" s="1">
        <v>10816</v>
      </c>
      <c r="Z13" s="1">
        <v>0</v>
      </c>
      <c r="AA13" s="1">
        <v>10816</v>
      </c>
      <c r="AB13" s="1">
        <v>0</v>
      </c>
      <c r="AC13" s="1">
        <v>10816</v>
      </c>
      <c r="AD13" s="1">
        <v>0</v>
      </c>
      <c r="AE13" s="1">
        <v>352958</v>
      </c>
      <c r="AF13" s="1">
        <v>0</v>
      </c>
      <c r="AG13" s="1">
        <v>352958</v>
      </c>
      <c r="AH13" s="1">
        <v>0</v>
      </c>
      <c r="AI13" s="1">
        <v>902</v>
      </c>
      <c r="AJ13" s="1">
        <v>0</v>
      </c>
      <c r="AK13" s="1">
        <v>981</v>
      </c>
      <c r="AL13" s="1">
        <v>0</v>
      </c>
      <c r="AM13" s="1">
        <v>29437</v>
      </c>
      <c r="AN13" s="1">
        <v>0</v>
      </c>
      <c r="AO13" s="1">
        <v>3680</v>
      </c>
      <c r="AP13" s="1">
        <v>0</v>
      </c>
      <c r="AQ13" s="1">
        <v>4000</v>
      </c>
      <c r="AR13" s="1">
        <v>0</v>
      </c>
      <c r="AS13" s="1">
        <v>120076</v>
      </c>
      <c r="AT13" s="1">
        <v>0</v>
      </c>
      <c r="AU13" s="1">
        <v>7353</v>
      </c>
      <c r="AV13" s="1">
        <v>0</v>
      </c>
      <c r="AW13" s="1">
        <v>7992</v>
      </c>
      <c r="AX13" s="1">
        <v>0</v>
      </c>
      <c r="AY13" s="1">
        <v>239941</v>
      </c>
      <c r="AZ13" s="1">
        <v>0</v>
      </c>
      <c r="BA13" s="1">
        <v>0</v>
      </c>
      <c r="BB13" s="1">
        <v>38581</v>
      </c>
      <c r="BC13" s="1">
        <v>0</v>
      </c>
      <c r="BD13" s="1">
        <v>40836</v>
      </c>
      <c r="BE13" s="1">
        <v>0</v>
      </c>
      <c r="BF13" s="1">
        <v>1261185</v>
      </c>
      <c r="BG13" s="1">
        <v>0</v>
      </c>
      <c r="BH13" s="1">
        <v>47910</v>
      </c>
      <c r="BI13" s="1">
        <v>0</v>
      </c>
      <c r="BJ13" s="1">
        <v>50976</v>
      </c>
      <c r="BK13" s="1">
        <v>0</v>
      </c>
      <c r="BL13" s="1">
        <v>1565611</v>
      </c>
      <c r="BM13" s="1">
        <v>0</v>
      </c>
      <c r="BN13" s="1">
        <v>51082</v>
      </c>
      <c r="BO13" s="1">
        <v>0</v>
      </c>
      <c r="BP13" s="1">
        <v>54424</v>
      </c>
      <c r="BQ13" s="1">
        <v>0</v>
      </c>
      <c r="BR13" s="1">
        <v>1669116</v>
      </c>
      <c r="BS13" s="1">
        <v>0</v>
      </c>
      <c r="BT13" s="1">
        <v>12439</v>
      </c>
      <c r="BU13" s="1">
        <v>0</v>
      </c>
      <c r="BV13" s="1">
        <v>12439</v>
      </c>
      <c r="BW13" s="1">
        <v>0</v>
      </c>
      <c r="BX13" s="1">
        <v>405901</v>
      </c>
      <c r="BY13" s="1">
        <v>0</v>
      </c>
      <c r="BZ13" s="1">
        <v>12439</v>
      </c>
      <c r="CA13" s="1">
        <v>0</v>
      </c>
      <c r="CB13" s="1">
        <v>12439</v>
      </c>
      <c r="CC13" s="1">
        <v>0</v>
      </c>
      <c r="CD13" s="1">
        <v>405901</v>
      </c>
      <c r="CE13" s="1">
        <v>0</v>
      </c>
      <c r="CF13" s="1">
        <v>12439</v>
      </c>
      <c r="CG13" s="1">
        <v>0</v>
      </c>
      <c r="CH13" s="1">
        <v>405901</v>
      </c>
      <c r="CI13" s="1">
        <v>0</v>
      </c>
      <c r="CJ13" s="1">
        <v>1037</v>
      </c>
      <c r="CK13" s="1">
        <v>0</v>
      </c>
      <c r="CL13" s="1">
        <v>1128</v>
      </c>
      <c r="CM13" s="1">
        <v>0</v>
      </c>
      <c r="CN13" s="1">
        <v>33852</v>
      </c>
      <c r="CO13" s="1">
        <v>0</v>
      </c>
      <c r="CP13" s="1">
        <v>4232</v>
      </c>
      <c r="CQ13" s="1">
        <v>0</v>
      </c>
      <c r="CR13" s="1">
        <v>4600</v>
      </c>
      <c r="CS13" s="1">
        <v>0</v>
      </c>
      <c r="CT13" s="1">
        <v>138088</v>
      </c>
      <c r="CU13" s="1">
        <v>0</v>
      </c>
      <c r="CV13" s="1">
        <v>8456</v>
      </c>
      <c r="CW13" s="1">
        <v>0</v>
      </c>
      <c r="CX13" s="1">
        <v>9191</v>
      </c>
      <c r="CY13" s="1">
        <v>0</v>
      </c>
      <c r="CZ13" s="1">
        <v>275932</v>
      </c>
      <c r="DA13" s="1">
        <v>0</v>
      </c>
      <c r="DB13" s="1">
        <v>0</v>
      </c>
      <c r="DC13" s="1">
        <v>158297</v>
      </c>
      <c r="DD13" s="1">
        <v>0</v>
      </c>
      <c r="DE13" s="1">
        <v>158297</v>
      </c>
      <c r="DF13" s="1">
        <v>0</v>
      </c>
      <c r="DG13" s="1">
        <v>1327827</v>
      </c>
      <c r="DH13" s="1">
        <v>0</v>
      </c>
      <c r="DI13" s="1">
        <v>206970</v>
      </c>
      <c r="DJ13" s="1">
        <v>0</v>
      </c>
      <c r="DK13" s="1">
        <v>206970</v>
      </c>
      <c r="DL13" s="1">
        <v>0</v>
      </c>
      <c r="DM13" s="1">
        <v>1645489</v>
      </c>
      <c r="DN13" s="1">
        <v>0</v>
      </c>
      <c r="DO13" s="1">
        <v>223519</v>
      </c>
      <c r="DP13" s="1">
        <v>0</v>
      </c>
      <c r="DQ13" s="1">
        <v>223519</v>
      </c>
      <c r="DR13" s="1">
        <v>0</v>
      </c>
      <c r="DS13" s="1">
        <v>1753494</v>
      </c>
      <c r="DT13" s="1">
        <v>0</v>
      </c>
      <c r="DU13" s="1">
        <v>27041</v>
      </c>
      <c r="DV13" s="1">
        <v>0</v>
      </c>
      <c r="DW13" s="1">
        <v>27041</v>
      </c>
      <c r="DX13" s="1">
        <v>0</v>
      </c>
      <c r="DY13" s="1">
        <v>423549</v>
      </c>
      <c r="DZ13" s="1">
        <v>0</v>
      </c>
      <c r="EA13" s="1">
        <v>27041</v>
      </c>
      <c r="EB13" s="1">
        <v>0</v>
      </c>
      <c r="EC13" s="1">
        <v>27041</v>
      </c>
      <c r="ED13" s="1">
        <v>0</v>
      </c>
      <c r="EE13" s="1">
        <v>423549</v>
      </c>
      <c r="EF13" s="1">
        <v>0</v>
      </c>
      <c r="EG13" s="1">
        <v>0</v>
      </c>
      <c r="EH13" s="1">
        <v>107555</v>
      </c>
      <c r="EI13" s="1">
        <v>0</v>
      </c>
      <c r="EJ13" s="1">
        <v>107555</v>
      </c>
      <c r="EK13" s="1">
        <v>0</v>
      </c>
      <c r="EL13" s="1">
        <v>1327827</v>
      </c>
      <c r="EM13" s="1">
        <v>0</v>
      </c>
      <c r="EN13" s="1">
        <v>137976</v>
      </c>
      <c r="EO13" s="1">
        <v>0</v>
      </c>
      <c r="EP13" s="1">
        <v>137976</v>
      </c>
      <c r="EQ13" s="1">
        <v>0</v>
      </c>
      <c r="ER13" s="1">
        <v>1645489</v>
      </c>
      <c r="ES13" s="1">
        <v>0</v>
      </c>
      <c r="ET13" s="1">
        <v>148319</v>
      </c>
      <c r="EU13" s="1">
        <v>0</v>
      </c>
      <c r="EV13" s="1">
        <v>148319</v>
      </c>
      <c r="EW13" s="1">
        <v>0</v>
      </c>
      <c r="EX13" s="1">
        <v>1753494</v>
      </c>
      <c r="EY13" s="1">
        <v>0</v>
      </c>
      <c r="EZ13" s="1">
        <v>27041</v>
      </c>
      <c r="FA13" s="1">
        <v>0</v>
      </c>
      <c r="FB13" s="1">
        <v>27041</v>
      </c>
      <c r="FC13" s="1">
        <v>0</v>
      </c>
      <c r="FD13" s="1">
        <v>423549</v>
      </c>
      <c r="FE13" s="1">
        <v>0</v>
      </c>
      <c r="FF13" s="1">
        <v>27041</v>
      </c>
      <c r="FG13" s="1">
        <v>0</v>
      </c>
      <c r="FH13" s="1">
        <v>27041</v>
      </c>
      <c r="FI13" s="1">
        <v>0</v>
      </c>
      <c r="FJ13" s="1">
        <v>423549</v>
      </c>
      <c r="FK13" s="1">
        <v>0</v>
      </c>
      <c r="FL13" s="1">
        <v>0</v>
      </c>
      <c r="FM13" s="1">
        <v>79365</v>
      </c>
      <c r="FN13" s="1">
        <v>0</v>
      </c>
      <c r="FO13" s="1">
        <v>79365</v>
      </c>
      <c r="FP13" s="1">
        <v>0</v>
      </c>
      <c r="FQ13" s="1">
        <v>1327827</v>
      </c>
      <c r="FR13" s="1">
        <v>0</v>
      </c>
      <c r="FS13" s="1">
        <v>99645</v>
      </c>
      <c r="FT13" s="1">
        <v>0</v>
      </c>
      <c r="FU13" s="1">
        <v>99645</v>
      </c>
      <c r="FV13" s="1">
        <v>0</v>
      </c>
      <c r="FW13" s="1">
        <v>1645489</v>
      </c>
      <c r="FX13" s="1">
        <v>0</v>
      </c>
      <c r="FY13" s="1">
        <v>106541</v>
      </c>
      <c r="FZ13" s="1">
        <v>0</v>
      </c>
      <c r="GA13" s="1">
        <v>106541</v>
      </c>
      <c r="GB13" s="1">
        <v>0</v>
      </c>
      <c r="GC13" s="1">
        <v>1753494</v>
      </c>
      <c r="GD13" s="1">
        <v>0</v>
      </c>
      <c r="GE13" s="1">
        <v>27041</v>
      </c>
      <c r="GF13" s="1">
        <v>0</v>
      </c>
      <c r="GG13" s="1">
        <v>27041</v>
      </c>
      <c r="GH13" s="1">
        <v>0</v>
      </c>
      <c r="GI13" s="1">
        <v>423549</v>
      </c>
      <c r="GJ13" s="1">
        <v>0</v>
      </c>
      <c r="GK13" s="1">
        <v>27041</v>
      </c>
      <c r="GL13" s="1">
        <v>0</v>
      </c>
      <c r="GM13" s="1">
        <v>27041</v>
      </c>
      <c r="GN13" s="1">
        <v>0</v>
      </c>
      <c r="GO13" s="1">
        <v>423549</v>
      </c>
      <c r="GP13" s="1">
        <v>0</v>
      </c>
      <c r="GQ13" s="1">
        <v>0</v>
      </c>
      <c r="GR13" s="1">
        <v>0</v>
      </c>
      <c r="GS13" s="1">
        <v>830285</v>
      </c>
      <c r="GT13" s="1">
        <v>0</v>
      </c>
      <c r="GU13" s="1">
        <v>1042060</v>
      </c>
      <c r="GV13" s="1">
        <v>0</v>
      </c>
      <c r="GW13" s="1">
        <v>1114063</v>
      </c>
      <c r="GX13" s="1">
        <v>0</v>
      </c>
      <c r="GY13" s="1">
        <v>0</v>
      </c>
      <c r="GZ13" s="1">
        <v>59958</v>
      </c>
      <c r="HA13" s="1">
        <v>0</v>
      </c>
      <c r="HB13" s="1">
        <v>59958</v>
      </c>
      <c r="HC13" s="1">
        <v>0</v>
      </c>
      <c r="HD13" s="1">
        <v>74947</v>
      </c>
      <c r="HE13" s="1">
        <v>0</v>
      </c>
      <c r="HF13" s="1">
        <v>55675</v>
      </c>
      <c r="HG13" s="1">
        <v>0</v>
      </c>
      <c r="HH13" s="1">
        <v>55675</v>
      </c>
      <c r="HI13" s="1">
        <v>0</v>
      </c>
      <c r="HJ13" s="1">
        <v>69594</v>
      </c>
      <c r="HK13" s="1">
        <v>0</v>
      </c>
      <c r="HL13" s="1">
        <v>68523</v>
      </c>
      <c r="HM13" s="1">
        <v>0</v>
      </c>
      <c r="HN13" s="1">
        <v>68523</v>
      </c>
      <c r="HO13" s="1">
        <v>0</v>
      </c>
      <c r="HP13" s="1">
        <v>85654</v>
      </c>
      <c r="HQ13" s="1">
        <v>0</v>
      </c>
      <c r="HR13" s="1">
        <v>0</v>
      </c>
      <c r="HS13" s="1">
        <v>1487</v>
      </c>
      <c r="HT13" s="1">
        <v>0</v>
      </c>
      <c r="HU13" s="1">
        <v>1487</v>
      </c>
      <c r="HV13" s="1">
        <v>0</v>
      </c>
      <c r="HW13" s="1">
        <v>1859</v>
      </c>
      <c r="HX13" s="1">
        <v>0</v>
      </c>
      <c r="HY13" s="1">
        <v>2298</v>
      </c>
      <c r="HZ13" s="1">
        <v>0</v>
      </c>
      <c r="IA13" s="1">
        <v>2298</v>
      </c>
      <c r="IB13" s="1">
        <v>0</v>
      </c>
      <c r="IC13" s="1">
        <v>2873</v>
      </c>
      <c r="ID13" s="1">
        <v>0</v>
      </c>
      <c r="IE13" s="1">
        <v>2839</v>
      </c>
      <c r="IF13" s="1">
        <v>0</v>
      </c>
      <c r="IG13" s="1">
        <v>2839</v>
      </c>
      <c r="IH13" s="1">
        <v>0</v>
      </c>
      <c r="II13" s="1">
        <v>3549</v>
      </c>
      <c r="IJ13" s="1">
        <v>0</v>
      </c>
      <c r="IK13" s="1">
        <v>0</v>
      </c>
      <c r="IL13" s="1">
        <v>0</v>
      </c>
      <c r="IM13" s="1">
        <v>39858</v>
      </c>
      <c r="IN13" s="1">
        <v>0</v>
      </c>
      <c r="IO13" s="1">
        <v>1302575</v>
      </c>
      <c r="IP13" s="1">
        <v>0</v>
      </c>
      <c r="IQ13" s="1">
        <v>42616</v>
      </c>
      <c r="IR13" s="1">
        <v>0</v>
      </c>
      <c r="IS13" s="1">
        <v>45523</v>
      </c>
      <c r="IT13" s="1">
        <v>0</v>
      </c>
      <c r="IU13" s="1">
        <v>1392579</v>
      </c>
      <c r="IV13" s="1">
        <v>0</v>
      </c>
      <c r="IW13" s="1">
        <v>3680</v>
      </c>
      <c r="IX13" s="1">
        <v>0</v>
      </c>
      <c r="IY13" s="1">
        <v>7353</v>
      </c>
      <c r="IZ13" s="1">
        <v>0</v>
      </c>
      <c r="JA13" s="1">
        <v>25256</v>
      </c>
      <c r="JB13" s="1">
        <v>0</v>
      </c>
      <c r="JC13" s="1">
        <v>27217</v>
      </c>
      <c r="JD13" s="1">
        <v>0</v>
      </c>
      <c r="JE13" s="1">
        <v>1265354</v>
      </c>
      <c r="JF13" s="1">
        <v>0</v>
      </c>
      <c r="JG13" s="1">
        <v>23471</v>
      </c>
      <c r="JH13" s="1">
        <v>0</v>
      </c>
      <c r="JI13" s="1">
        <v>25277</v>
      </c>
      <c r="JJ13" s="1">
        <v>0</v>
      </c>
      <c r="JK13" s="1">
        <v>1207116</v>
      </c>
      <c r="JL13" s="1">
        <v>0</v>
      </c>
      <c r="JM13" s="1">
        <v>42664</v>
      </c>
      <c r="JN13" s="1">
        <v>0</v>
      </c>
      <c r="JO13" s="1">
        <v>942397</v>
      </c>
      <c r="JP13" s="1">
        <v>0</v>
      </c>
      <c r="JQ13" s="1">
        <v>42664</v>
      </c>
      <c r="JR13" s="1">
        <v>0</v>
      </c>
      <c r="JS13" s="1">
        <v>942397</v>
      </c>
      <c r="JT13" s="1">
        <v>0</v>
      </c>
      <c r="JU13" s="1">
        <v>0</v>
      </c>
      <c r="JV13" s="1">
        <v>22827</v>
      </c>
      <c r="JW13" s="1">
        <v>0</v>
      </c>
      <c r="JX13" s="1">
        <v>50953</v>
      </c>
      <c r="JY13" s="1">
        <v>0</v>
      </c>
      <c r="JZ13" s="1">
        <v>31038</v>
      </c>
      <c r="KA13" s="1">
        <v>0</v>
      </c>
      <c r="KB13" s="1">
        <v>69282</v>
      </c>
      <c r="KC13" s="1">
        <v>0</v>
      </c>
      <c r="KD13" s="1">
        <v>33830</v>
      </c>
      <c r="KE13" s="1">
        <v>0</v>
      </c>
      <c r="KF13" s="1">
        <v>75514</v>
      </c>
      <c r="KG13" s="1">
        <v>0</v>
      </c>
      <c r="KH13" s="1">
        <v>0</v>
      </c>
      <c r="KI13" s="1">
        <v>31746</v>
      </c>
      <c r="KJ13" s="1">
        <v>0</v>
      </c>
      <c r="KK13" s="1">
        <v>39858</v>
      </c>
      <c r="KL13" s="1">
        <v>0</v>
      </c>
      <c r="KM13" s="1">
        <v>42616</v>
      </c>
      <c r="KN13" s="1">
        <v>0</v>
      </c>
      <c r="KO13" s="1">
        <v>10816</v>
      </c>
      <c r="KP13" s="1">
        <v>0</v>
      </c>
      <c r="KQ13" s="1">
        <v>38581</v>
      </c>
      <c r="KR13" s="1">
        <v>0</v>
      </c>
      <c r="KS13" s="1">
        <v>47910</v>
      </c>
      <c r="KT13" s="1">
        <v>0</v>
      </c>
      <c r="KU13" s="1">
        <v>51082</v>
      </c>
      <c r="KV13" s="1">
        <v>0</v>
      </c>
      <c r="KW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0</v>
      </c>
      <c r="LD13" s="1">
        <v>0</v>
      </c>
      <c r="LE13" s="1">
        <v>0</v>
      </c>
      <c r="LF13" s="1">
        <v>0</v>
      </c>
      <c r="LG13" s="1">
        <v>0</v>
      </c>
      <c r="LH13" s="1">
        <v>0</v>
      </c>
      <c r="LI13" s="1">
        <v>0</v>
      </c>
      <c r="LJ13" s="1">
        <v>0</v>
      </c>
      <c r="LK13" s="1">
        <v>0</v>
      </c>
      <c r="LL13" s="1">
        <v>0</v>
      </c>
      <c r="LM13" s="1">
        <v>0</v>
      </c>
      <c r="LN13" s="1">
        <v>0</v>
      </c>
      <c r="LO13" s="1">
        <v>0</v>
      </c>
      <c r="LP13" s="1">
        <v>0</v>
      </c>
      <c r="LQ13" s="1">
        <v>0</v>
      </c>
      <c r="LS13" s="1">
        <v>0</v>
      </c>
      <c r="LU13" s="1">
        <v>0</v>
      </c>
      <c r="LW13" s="1">
        <v>0</v>
      </c>
      <c r="LX13" s="1">
        <v>0</v>
      </c>
      <c r="LZ13" s="1">
        <v>0</v>
      </c>
    </row>
    <row r="14" spans="1:338" hidden="1">
      <c r="A14" s="1" t="s">
        <v>527</v>
      </c>
      <c r="B14" s="1" t="s">
        <v>528</v>
      </c>
      <c r="E14" s="1">
        <v>41083</v>
      </c>
      <c r="F14" s="1">
        <v>0</v>
      </c>
      <c r="G14" s="1">
        <v>43621</v>
      </c>
      <c r="H14" s="1">
        <v>0</v>
      </c>
      <c r="I14" s="1">
        <v>1343108</v>
      </c>
      <c r="J14" s="1">
        <v>0</v>
      </c>
      <c r="K14" s="1">
        <v>51581</v>
      </c>
      <c r="L14" s="1">
        <v>0</v>
      </c>
      <c r="M14" s="1">
        <v>55032</v>
      </c>
      <c r="N14" s="1">
        <v>0</v>
      </c>
      <c r="O14" s="1">
        <v>1685685</v>
      </c>
      <c r="P14" s="1">
        <v>0</v>
      </c>
      <c r="Q14" s="1">
        <v>55151</v>
      </c>
      <c r="R14" s="1">
        <v>0</v>
      </c>
      <c r="S14" s="1">
        <v>58912</v>
      </c>
      <c r="T14" s="1">
        <v>0</v>
      </c>
      <c r="U14" s="1">
        <v>1802161</v>
      </c>
      <c r="V14" s="1">
        <v>0</v>
      </c>
      <c r="W14" s="1">
        <v>13998</v>
      </c>
      <c r="X14" s="1">
        <v>0</v>
      </c>
      <c r="Y14" s="1">
        <v>13998</v>
      </c>
      <c r="Z14" s="1">
        <v>0</v>
      </c>
      <c r="AA14" s="1">
        <v>13998</v>
      </c>
      <c r="AB14" s="1">
        <v>0</v>
      </c>
      <c r="AC14" s="1">
        <v>13998</v>
      </c>
      <c r="AD14" s="1">
        <v>0</v>
      </c>
      <c r="AE14" s="1">
        <v>456769</v>
      </c>
      <c r="AF14" s="1">
        <v>0</v>
      </c>
      <c r="AG14" s="1">
        <v>456769</v>
      </c>
      <c r="AH14" s="1">
        <v>0</v>
      </c>
      <c r="AI14" s="1">
        <v>1167</v>
      </c>
      <c r="AJ14" s="1">
        <v>0</v>
      </c>
      <c r="AK14" s="1">
        <v>1269</v>
      </c>
      <c r="AL14" s="1">
        <v>0</v>
      </c>
      <c r="AM14" s="1">
        <v>38095</v>
      </c>
      <c r="AN14" s="1">
        <v>0</v>
      </c>
      <c r="AO14" s="1">
        <v>4762</v>
      </c>
      <c r="AP14" s="1">
        <v>0</v>
      </c>
      <c r="AQ14" s="1">
        <v>5176</v>
      </c>
      <c r="AR14" s="1">
        <v>0</v>
      </c>
      <c r="AS14" s="1">
        <v>155393</v>
      </c>
      <c r="AT14" s="1">
        <v>0</v>
      </c>
      <c r="AU14" s="1">
        <v>9516</v>
      </c>
      <c r="AV14" s="1">
        <v>0</v>
      </c>
      <c r="AW14" s="1">
        <v>10343</v>
      </c>
      <c r="AX14" s="1">
        <v>0</v>
      </c>
      <c r="AY14" s="1">
        <v>310512</v>
      </c>
      <c r="AZ14" s="1">
        <v>0</v>
      </c>
      <c r="BA14" s="1">
        <v>0</v>
      </c>
      <c r="BB14" s="1">
        <v>49928</v>
      </c>
      <c r="BC14" s="1">
        <v>0</v>
      </c>
      <c r="BD14" s="1">
        <v>52847</v>
      </c>
      <c r="BE14" s="1">
        <v>0</v>
      </c>
      <c r="BF14" s="1">
        <v>1632122</v>
      </c>
      <c r="BG14" s="1">
        <v>0</v>
      </c>
      <c r="BH14" s="1">
        <v>62001</v>
      </c>
      <c r="BI14" s="1">
        <v>0</v>
      </c>
      <c r="BJ14" s="1">
        <v>65970</v>
      </c>
      <c r="BK14" s="1">
        <v>0</v>
      </c>
      <c r="BL14" s="1">
        <v>2026085</v>
      </c>
      <c r="BM14" s="1">
        <v>0</v>
      </c>
      <c r="BN14" s="1">
        <v>66106</v>
      </c>
      <c r="BO14" s="1">
        <v>0</v>
      </c>
      <c r="BP14" s="1">
        <v>70431</v>
      </c>
      <c r="BQ14" s="1">
        <v>0</v>
      </c>
      <c r="BR14" s="1">
        <v>2160033</v>
      </c>
      <c r="BS14" s="1">
        <v>0</v>
      </c>
      <c r="BT14" s="1">
        <v>16097</v>
      </c>
      <c r="BU14" s="1">
        <v>0</v>
      </c>
      <c r="BV14" s="1">
        <v>16097</v>
      </c>
      <c r="BW14" s="1">
        <v>0</v>
      </c>
      <c r="BX14" s="1">
        <v>525284</v>
      </c>
      <c r="BY14" s="1">
        <v>0</v>
      </c>
      <c r="BZ14" s="1">
        <v>16097</v>
      </c>
      <c r="CA14" s="1">
        <v>0</v>
      </c>
      <c r="CB14" s="1">
        <v>16097</v>
      </c>
      <c r="CC14" s="1">
        <v>0</v>
      </c>
      <c r="CD14" s="1">
        <v>525284</v>
      </c>
      <c r="CE14" s="1">
        <v>0</v>
      </c>
      <c r="CF14" s="1">
        <v>16097</v>
      </c>
      <c r="CG14" s="1">
        <v>0</v>
      </c>
      <c r="CH14" s="1">
        <v>525284</v>
      </c>
      <c r="CI14" s="1">
        <v>0</v>
      </c>
      <c r="CJ14" s="1">
        <v>1343</v>
      </c>
      <c r="CK14" s="1">
        <v>0</v>
      </c>
      <c r="CL14" s="1">
        <v>1459</v>
      </c>
      <c r="CM14" s="1">
        <v>0</v>
      </c>
      <c r="CN14" s="1">
        <v>43809</v>
      </c>
      <c r="CO14" s="1">
        <v>0</v>
      </c>
      <c r="CP14" s="1">
        <v>5476</v>
      </c>
      <c r="CQ14" s="1">
        <v>0</v>
      </c>
      <c r="CR14" s="1">
        <v>5952</v>
      </c>
      <c r="CS14" s="1">
        <v>0</v>
      </c>
      <c r="CT14" s="1">
        <v>178702</v>
      </c>
      <c r="CU14" s="1">
        <v>0</v>
      </c>
      <c r="CV14" s="1">
        <v>10943</v>
      </c>
      <c r="CW14" s="1">
        <v>0</v>
      </c>
      <c r="CX14" s="1">
        <v>11894</v>
      </c>
      <c r="CY14" s="1">
        <v>0</v>
      </c>
      <c r="CZ14" s="1">
        <v>357088</v>
      </c>
      <c r="DA14" s="1">
        <v>0</v>
      </c>
      <c r="DB14" s="1">
        <v>0</v>
      </c>
      <c r="DC14" s="1">
        <v>204855</v>
      </c>
      <c r="DD14" s="1">
        <v>0</v>
      </c>
      <c r="DE14" s="1">
        <v>204855</v>
      </c>
      <c r="DF14" s="1">
        <v>0</v>
      </c>
      <c r="DG14" s="1">
        <v>1718365</v>
      </c>
      <c r="DH14" s="1">
        <v>0</v>
      </c>
      <c r="DI14" s="1">
        <v>267844</v>
      </c>
      <c r="DJ14" s="1">
        <v>0</v>
      </c>
      <c r="DK14" s="1">
        <v>267844</v>
      </c>
      <c r="DL14" s="1">
        <v>0</v>
      </c>
      <c r="DM14" s="1">
        <v>2129457</v>
      </c>
      <c r="DN14" s="1">
        <v>0</v>
      </c>
      <c r="DO14" s="1">
        <v>289260</v>
      </c>
      <c r="DP14" s="1">
        <v>0</v>
      </c>
      <c r="DQ14" s="1">
        <v>289260</v>
      </c>
      <c r="DR14" s="1">
        <v>0</v>
      </c>
      <c r="DS14" s="1">
        <v>2269228</v>
      </c>
      <c r="DT14" s="1">
        <v>0</v>
      </c>
      <c r="DU14" s="1">
        <v>34994</v>
      </c>
      <c r="DV14" s="1">
        <v>0</v>
      </c>
      <c r="DW14" s="1">
        <v>34994</v>
      </c>
      <c r="DX14" s="1">
        <v>0</v>
      </c>
      <c r="DY14" s="1">
        <v>548123</v>
      </c>
      <c r="DZ14" s="1">
        <v>0</v>
      </c>
      <c r="EA14" s="1">
        <v>34994</v>
      </c>
      <c r="EB14" s="1">
        <v>0</v>
      </c>
      <c r="EC14" s="1">
        <v>34994</v>
      </c>
      <c r="ED14" s="1">
        <v>0</v>
      </c>
      <c r="EE14" s="1">
        <v>548123</v>
      </c>
      <c r="EF14" s="1">
        <v>0</v>
      </c>
      <c r="EG14" s="1">
        <v>0</v>
      </c>
      <c r="EH14" s="1">
        <v>139189</v>
      </c>
      <c r="EI14" s="1">
        <v>0</v>
      </c>
      <c r="EJ14" s="1">
        <v>139189</v>
      </c>
      <c r="EK14" s="1">
        <v>0</v>
      </c>
      <c r="EL14" s="1">
        <v>1718365</v>
      </c>
      <c r="EM14" s="1">
        <v>0</v>
      </c>
      <c r="EN14" s="1">
        <v>178557</v>
      </c>
      <c r="EO14" s="1">
        <v>0</v>
      </c>
      <c r="EP14" s="1">
        <v>178557</v>
      </c>
      <c r="EQ14" s="1">
        <v>0</v>
      </c>
      <c r="ER14" s="1">
        <v>2129457</v>
      </c>
      <c r="ES14" s="1">
        <v>0</v>
      </c>
      <c r="ET14" s="1">
        <v>191942</v>
      </c>
      <c r="EU14" s="1">
        <v>0</v>
      </c>
      <c r="EV14" s="1">
        <v>191942</v>
      </c>
      <c r="EW14" s="1">
        <v>0</v>
      </c>
      <c r="EX14" s="1">
        <v>2269228</v>
      </c>
      <c r="EY14" s="1">
        <v>0</v>
      </c>
      <c r="EZ14" s="1">
        <v>34994</v>
      </c>
      <c r="FA14" s="1">
        <v>0</v>
      </c>
      <c r="FB14" s="1">
        <v>34994</v>
      </c>
      <c r="FC14" s="1">
        <v>0</v>
      </c>
      <c r="FD14" s="1">
        <v>548123</v>
      </c>
      <c r="FE14" s="1">
        <v>0</v>
      </c>
      <c r="FF14" s="1">
        <v>34994</v>
      </c>
      <c r="FG14" s="1">
        <v>0</v>
      </c>
      <c r="FH14" s="1">
        <v>34994</v>
      </c>
      <c r="FI14" s="1">
        <v>0</v>
      </c>
      <c r="FJ14" s="1">
        <v>548123</v>
      </c>
      <c r="FK14" s="1">
        <v>0</v>
      </c>
      <c r="FL14" s="1">
        <v>0</v>
      </c>
      <c r="FM14" s="1">
        <v>102707</v>
      </c>
      <c r="FN14" s="1">
        <v>0</v>
      </c>
      <c r="FO14" s="1">
        <v>102707</v>
      </c>
      <c r="FP14" s="1">
        <v>0</v>
      </c>
      <c r="FQ14" s="1">
        <v>1718365</v>
      </c>
      <c r="FR14" s="1">
        <v>0</v>
      </c>
      <c r="FS14" s="1">
        <v>128953</v>
      </c>
      <c r="FT14" s="1">
        <v>0</v>
      </c>
      <c r="FU14" s="1">
        <v>128953</v>
      </c>
      <c r="FV14" s="1">
        <v>0</v>
      </c>
      <c r="FW14" s="1">
        <v>2129457</v>
      </c>
      <c r="FX14" s="1">
        <v>0</v>
      </c>
      <c r="FY14" s="1">
        <v>137876</v>
      </c>
      <c r="FZ14" s="1">
        <v>0</v>
      </c>
      <c r="GA14" s="1">
        <v>137876</v>
      </c>
      <c r="GB14" s="1">
        <v>0</v>
      </c>
      <c r="GC14" s="1">
        <v>2269228</v>
      </c>
      <c r="GD14" s="1">
        <v>0</v>
      </c>
      <c r="GE14" s="1">
        <v>34994</v>
      </c>
      <c r="GF14" s="1">
        <v>0</v>
      </c>
      <c r="GG14" s="1">
        <v>34994</v>
      </c>
      <c r="GH14" s="1">
        <v>0</v>
      </c>
      <c r="GI14" s="1">
        <v>548123</v>
      </c>
      <c r="GJ14" s="1">
        <v>0</v>
      </c>
      <c r="GK14" s="1">
        <v>34994</v>
      </c>
      <c r="GL14" s="1">
        <v>0</v>
      </c>
      <c r="GM14" s="1">
        <v>34994</v>
      </c>
      <c r="GN14" s="1">
        <v>0</v>
      </c>
      <c r="GO14" s="1">
        <v>548123</v>
      </c>
      <c r="GP14" s="1">
        <v>0</v>
      </c>
      <c r="GQ14" s="1">
        <v>0</v>
      </c>
      <c r="GR14" s="1">
        <v>0</v>
      </c>
      <c r="GS14" s="1">
        <v>1074487</v>
      </c>
      <c r="GT14" s="1">
        <v>0</v>
      </c>
      <c r="GU14" s="1">
        <v>1348548</v>
      </c>
      <c r="GV14" s="1">
        <v>0</v>
      </c>
      <c r="GW14" s="1">
        <v>1441729</v>
      </c>
      <c r="GX14" s="1">
        <v>0</v>
      </c>
      <c r="GY14" s="1">
        <v>0</v>
      </c>
      <c r="GZ14" s="1">
        <v>77593</v>
      </c>
      <c r="HA14" s="1">
        <v>0</v>
      </c>
      <c r="HB14" s="1">
        <v>77593</v>
      </c>
      <c r="HC14" s="1">
        <v>0</v>
      </c>
      <c r="HD14" s="1">
        <v>96991</v>
      </c>
      <c r="HE14" s="1">
        <v>0</v>
      </c>
      <c r="HF14" s="1">
        <v>72050</v>
      </c>
      <c r="HG14" s="1">
        <v>0</v>
      </c>
      <c r="HH14" s="1">
        <v>72050</v>
      </c>
      <c r="HI14" s="1">
        <v>0</v>
      </c>
      <c r="HJ14" s="1">
        <v>90063</v>
      </c>
      <c r="HK14" s="1">
        <v>0</v>
      </c>
      <c r="HL14" s="1">
        <v>88677</v>
      </c>
      <c r="HM14" s="1">
        <v>0</v>
      </c>
      <c r="HN14" s="1">
        <v>88677</v>
      </c>
      <c r="HO14" s="1">
        <v>0</v>
      </c>
      <c r="HP14" s="1">
        <v>106980</v>
      </c>
      <c r="HQ14" s="1">
        <v>0</v>
      </c>
      <c r="HR14" s="1">
        <v>0</v>
      </c>
      <c r="HS14" s="1">
        <v>1925</v>
      </c>
      <c r="HT14" s="1">
        <v>0</v>
      </c>
      <c r="HU14" s="1">
        <v>1925</v>
      </c>
      <c r="HV14" s="1">
        <v>0</v>
      </c>
      <c r="HW14" s="1">
        <v>2406</v>
      </c>
      <c r="HX14" s="1">
        <v>0</v>
      </c>
      <c r="HY14" s="1">
        <v>2974</v>
      </c>
      <c r="HZ14" s="1">
        <v>0</v>
      </c>
      <c r="IA14" s="1">
        <v>2974</v>
      </c>
      <c r="IB14" s="1">
        <v>0</v>
      </c>
      <c r="IC14" s="1">
        <v>3718</v>
      </c>
      <c r="ID14" s="1">
        <v>0</v>
      </c>
      <c r="IE14" s="1">
        <v>3674</v>
      </c>
      <c r="IF14" s="1">
        <v>0</v>
      </c>
      <c r="IG14" s="1">
        <v>3674</v>
      </c>
      <c r="IH14" s="1">
        <v>0</v>
      </c>
      <c r="II14" s="1">
        <v>4593</v>
      </c>
      <c r="IJ14" s="1">
        <v>0</v>
      </c>
      <c r="IK14" s="1">
        <v>0</v>
      </c>
      <c r="IL14" s="1">
        <v>0</v>
      </c>
      <c r="IM14" s="1">
        <v>51581</v>
      </c>
      <c r="IN14" s="1">
        <v>0</v>
      </c>
      <c r="IO14" s="1">
        <v>1685685</v>
      </c>
      <c r="IP14" s="1">
        <v>0</v>
      </c>
      <c r="IQ14" s="1">
        <v>55151</v>
      </c>
      <c r="IR14" s="1">
        <v>0</v>
      </c>
      <c r="IS14" s="1">
        <v>58912</v>
      </c>
      <c r="IT14" s="1">
        <v>0</v>
      </c>
      <c r="IU14" s="1">
        <v>1802161</v>
      </c>
      <c r="IV14" s="1">
        <v>0</v>
      </c>
      <c r="IW14" s="1">
        <v>4762</v>
      </c>
      <c r="IX14" s="1">
        <v>0</v>
      </c>
      <c r="IY14" s="1">
        <v>9516</v>
      </c>
      <c r="IZ14" s="1">
        <v>0</v>
      </c>
      <c r="JA14" s="1">
        <v>32684</v>
      </c>
      <c r="JB14" s="1">
        <v>0</v>
      </c>
      <c r="JC14" s="1">
        <v>35222</v>
      </c>
      <c r="JD14" s="1">
        <v>0</v>
      </c>
      <c r="JE14" s="1">
        <v>1637517</v>
      </c>
      <c r="JF14" s="1">
        <v>0</v>
      </c>
      <c r="JG14" s="1">
        <v>30375</v>
      </c>
      <c r="JH14" s="1">
        <v>0</v>
      </c>
      <c r="JI14" s="1">
        <v>32712</v>
      </c>
      <c r="JJ14" s="1">
        <v>0</v>
      </c>
      <c r="JK14" s="1">
        <v>1562150</v>
      </c>
      <c r="JL14" s="1">
        <v>0</v>
      </c>
      <c r="JM14" s="1">
        <v>55213</v>
      </c>
      <c r="JN14" s="1">
        <v>0</v>
      </c>
      <c r="JO14" s="1">
        <v>1219573</v>
      </c>
      <c r="JP14" s="1">
        <v>0</v>
      </c>
      <c r="JQ14" s="1">
        <v>55213</v>
      </c>
      <c r="JR14" s="1">
        <v>0</v>
      </c>
      <c r="JS14" s="1">
        <v>1219573</v>
      </c>
      <c r="JT14" s="1">
        <v>0</v>
      </c>
      <c r="JU14" s="1">
        <v>0</v>
      </c>
      <c r="JV14" s="1">
        <v>29541</v>
      </c>
      <c r="JW14" s="1">
        <v>0</v>
      </c>
      <c r="JX14" s="1">
        <v>65940</v>
      </c>
      <c r="JY14" s="1">
        <v>0</v>
      </c>
      <c r="JZ14" s="1">
        <v>40167</v>
      </c>
      <c r="KA14" s="1">
        <v>0</v>
      </c>
      <c r="KB14" s="1">
        <v>89659</v>
      </c>
      <c r="KC14" s="1">
        <v>0</v>
      </c>
      <c r="KD14" s="1">
        <v>43780</v>
      </c>
      <c r="KE14" s="1">
        <v>0</v>
      </c>
      <c r="KF14" s="1">
        <v>97724</v>
      </c>
      <c r="KG14" s="1">
        <v>0</v>
      </c>
      <c r="KH14" s="1">
        <v>0</v>
      </c>
      <c r="KI14" s="1">
        <v>41083</v>
      </c>
      <c r="KJ14" s="1">
        <v>0</v>
      </c>
      <c r="KK14" s="1">
        <v>51581</v>
      </c>
      <c r="KL14" s="1">
        <v>0</v>
      </c>
      <c r="KM14" s="1">
        <v>55151</v>
      </c>
      <c r="KN14" s="1">
        <v>0</v>
      </c>
      <c r="KO14" s="1">
        <v>13998</v>
      </c>
      <c r="KP14" s="1">
        <v>0</v>
      </c>
      <c r="KQ14" s="1">
        <v>49928</v>
      </c>
      <c r="KR14" s="1">
        <v>0</v>
      </c>
      <c r="KS14" s="1">
        <v>62001</v>
      </c>
      <c r="KT14" s="1">
        <v>0</v>
      </c>
      <c r="KU14" s="1">
        <v>66106</v>
      </c>
      <c r="KV14" s="1">
        <v>0</v>
      </c>
      <c r="KW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0</v>
      </c>
      <c r="LD14" s="1">
        <v>0</v>
      </c>
      <c r="LE14" s="1">
        <v>0</v>
      </c>
      <c r="LF14" s="1">
        <v>0</v>
      </c>
      <c r="LG14" s="1">
        <v>0</v>
      </c>
      <c r="LH14" s="1">
        <v>0</v>
      </c>
      <c r="LI14" s="1">
        <v>0</v>
      </c>
      <c r="LJ14" s="1">
        <v>0</v>
      </c>
      <c r="LK14" s="1">
        <v>0</v>
      </c>
      <c r="LL14" s="1">
        <v>0</v>
      </c>
      <c r="LM14" s="1">
        <v>0</v>
      </c>
      <c r="LN14" s="1">
        <v>0</v>
      </c>
      <c r="LO14" s="1">
        <v>0</v>
      </c>
      <c r="LP14" s="1">
        <v>0</v>
      </c>
      <c r="LQ14" s="1">
        <v>0</v>
      </c>
      <c r="LS14" s="1">
        <v>0</v>
      </c>
      <c r="LU14" s="1">
        <v>0</v>
      </c>
      <c r="LW14" s="1">
        <v>0</v>
      </c>
      <c r="LX14" s="1">
        <v>0</v>
      </c>
      <c r="LZ14" s="1">
        <v>0</v>
      </c>
    </row>
    <row r="15" spans="1:338" hidden="1">
      <c r="A15" s="1" t="s">
        <v>529</v>
      </c>
      <c r="B15" s="1" t="s">
        <v>530</v>
      </c>
      <c r="F15" s="1">
        <v>0</v>
      </c>
      <c r="H15" s="1">
        <v>0</v>
      </c>
      <c r="J15" s="1">
        <v>0</v>
      </c>
      <c r="L15" s="1">
        <v>0</v>
      </c>
      <c r="N15" s="1">
        <v>0</v>
      </c>
      <c r="P15" s="1">
        <v>0</v>
      </c>
      <c r="R15" s="1">
        <v>0</v>
      </c>
      <c r="T15" s="1">
        <v>0</v>
      </c>
      <c r="V15" s="1">
        <v>0</v>
      </c>
      <c r="X15" s="1">
        <v>0</v>
      </c>
      <c r="Z15" s="1">
        <v>0</v>
      </c>
      <c r="AB15" s="1">
        <v>0</v>
      </c>
      <c r="AD15" s="1">
        <v>0</v>
      </c>
      <c r="AF15" s="1">
        <v>0</v>
      </c>
      <c r="AH15" s="1">
        <v>0</v>
      </c>
      <c r="AJ15" s="1">
        <v>0</v>
      </c>
      <c r="AL15" s="1">
        <v>0</v>
      </c>
      <c r="AN15" s="1">
        <v>0</v>
      </c>
      <c r="AP15" s="1">
        <v>0</v>
      </c>
      <c r="AR15" s="1">
        <v>0</v>
      </c>
      <c r="AT15" s="1">
        <v>0</v>
      </c>
      <c r="AV15" s="1">
        <v>0</v>
      </c>
      <c r="AX15" s="1">
        <v>0</v>
      </c>
      <c r="AZ15" s="1">
        <v>0</v>
      </c>
      <c r="BA15" s="1">
        <v>0</v>
      </c>
      <c r="BC15" s="1">
        <v>0</v>
      </c>
      <c r="BE15" s="1">
        <v>0</v>
      </c>
      <c r="BG15" s="1">
        <v>0</v>
      </c>
      <c r="BI15" s="1">
        <v>0</v>
      </c>
      <c r="BK15" s="1">
        <v>0</v>
      </c>
      <c r="BM15" s="1">
        <v>0</v>
      </c>
      <c r="BO15" s="1">
        <v>0</v>
      </c>
      <c r="BQ15" s="1">
        <v>0</v>
      </c>
      <c r="BS15" s="1">
        <v>0</v>
      </c>
      <c r="BU15" s="1">
        <v>0</v>
      </c>
      <c r="BW15" s="1">
        <v>0</v>
      </c>
      <c r="BY15" s="1">
        <v>0</v>
      </c>
      <c r="CA15" s="1">
        <v>0</v>
      </c>
      <c r="CC15" s="1">
        <v>0</v>
      </c>
      <c r="CE15" s="1">
        <v>0</v>
      </c>
      <c r="CG15" s="1">
        <v>0</v>
      </c>
      <c r="CI15" s="1">
        <v>0</v>
      </c>
      <c r="CK15" s="1">
        <v>0</v>
      </c>
      <c r="CM15" s="1">
        <v>0</v>
      </c>
      <c r="CO15" s="1">
        <v>0</v>
      </c>
      <c r="CQ15" s="1">
        <v>0</v>
      </c>
      <c r="CS15" s="1">
        <v>0</v>
      </c>
      <c r="CU15" s="1">
        <v>0</v>
      </c>
      <c r="CW15" s="1">
        <v>0</v>
      </c>
      <c r="CY15" s="1">
        <v>0</v>
      </c>
      <c r="DA15" s="1">
        <v>0</v>
      </c>
      <c r="DB15" s="1">
        <v>0</v>
      </c>
      <c r="DD15" s="1">
        <v>0</v>
      </c>
      <c r="DF15" s="1">
        <v>0</v>
      </c>
      <c r="DH15" s="1">
        <v>0</v>
      </c>
      <c r="DJ15" s="1">
        <v>0</v>
      </c>
      <c r="DL15" s="1">
        <v>0</v>
      </c>
      <c r="DN15" s="1">
        <v>0</v>
      </c>
      <c r="DP15" s="1">
        <v>0</v>
      </c>
      <c r="DR15" s="1">
        <v>0</v>
      </c>
      <c r="DT15" s="1">
        <v>0</v>
      </c>
      <c r="DV15" s="1">
        <v>0</v>
      </c>
      <c r="DX15" s="1">
        <v>0</v>
      </c>
      <c r="DZ15" s="1">
        <v>0</v>
      </c>
      <c r="EB15" s="1">
        <v>0</v>
      </c>
      <c r="ED15" s="1">
        <v>0</v>
      </c>
      <c r="EF15" s="1">
        <v>0</v>
      </c>
      <c r="EG15" s="1">
        <v>0</v>
      </c>
      <c r="EI15" s="1">
        <v>0</v>
      </c>
      <c r="EK15" s="1">
        <v>0</v>
      </c>
      <c r="EM15" s="1">
        <v>0</v>
      </c>
      <c r="EO15" s="1">
        <v>0</v>
      </c>
      <c r="EQ15" s="1">
        <v>0</v>
      </c>
      <c r="ES15" s="1">
        <v>0</v>
      </c>
      <c r="EU15" s="1">
        <v>0</v>
      </c>
      <c r="EW15" s="1">
        <v>0</v>
      </c>
      <c r="EY15" s="1">
        <v>0</v>
      </c>
      <c r="FA15" s="1">
        <v>0</v>
      </c>
      <c r="FC15" s="1">
        <v>0</v>
      </c>
      <c r="FE15" s="1">
        <v>0</v>
      </c>
      <c r="FG15" s="1">
        <v>0</v>
      </c>
      <c r="FI15" s="1">
        <v>0</v>
      </c>
      <c r="FK15" s="1">
        <v>0</v>
      </c>
      <c r="FL15" s="1">
        <v>0</v>
      </c>
      <c r="FN15" s="1">
        <v>0</v>
      </c>
      <c r="FP15" s="1">
        <v>0</v>
      </c>
      <c r="FR15" s="1">
        <v>0</v>
      </c>
      <c r="FT15" s="1">
        <v>0</v>
      </c>
      <c r="FV15" s="1">
        <v>0</v>
      </c>
      <c r="FX15" s="1">
        <v>0</v>
      </c>
      <c r="FZ15" s="1">
        <v>0</v>
      </c>
      <c r="GB15" s="1">
        <v>0</v>
      </c>
      <c r="GD15" s="1">
        <v>0</v>
      </c>
      <c r="GF15" s="1">
        <v>0</v>
      </c>
      <c r="GH15" s="1">
        <v>0</v>
      </c>
      <c r="GJ15" s="1">
        <v>0</v>
      </c>
      <c r="GL15" s="1">
        <v>0</v>
      </c>
      <c r="GN15" s="1">
        <v>0</v>
      </c>
      <c r="GP15" s="1">
        <v>0</v>
      </c>
      <c r="GQ15" s="1">
        <v>0</v>
      </c>
      <c r="GR15" s="1">
        <v>0</v>
      </c>
      <c r="GT15" s="1">
        <v>0</v>
      </c>
      <c r="GV15" s="1">
        <v>0</v>
      </c>
      <c r="GX15" s="1">
        <v>0</v>
      </c>
      <c r="GY15" s="1">
        <v>0</v>
      </c>
      <c r="HA15" s="1">
        <v>0</v>
      </c>
      <c r="HC15" s="1">
        <v>0</v>
      </c>
      <c r="HE15" s="1">
        <v>0</v>
      </c>
      <c r="HG15" s="1">
        <v>0</v>
      </c>
      <c r="HI15" s="1">
        <v>0</v>
      </c>
      <c r="HK15" s="1">
        <v>0</v>
      </c>
      <c r="HM15" s="1">
        <v>0</v>
      </c>
      <c r="HO15" s="1">
        <v>0</v>
      </c>
      <c r="HQ15" s="1">
        <v>0</v>
      </c>
      <c r="HR15" s="1">
        <v>0</v>
      </c>
      <c r="HT15" s="1">
        <v>0</v>
      </c>
      <c r="HV15" s="1">
        <v>0</v>
      </c>
      <c r="HX15" s="1">
        <v>0</v>
      </c>
      <c r="HZ15" s="1">
        <v>0</v>
      </c>
      <c r="IB15" s="1">
        <v>0</v>
      </c>
      <c r="ID15" s="1">
        <v>0</v>
      </c>
      <c r="IF15" s="1">
        <v>0</v>
      </c>
      <c r="IH15" s="1">
        <v>0</v>
      </c>
      <c r="IJ15" s="1">
        <v>0</v>
      </c>
      <c r="IK15" s="1">
        <v>0</v>
      </c>
      <c r="IL15" s="1">
        <v>0</v>
      </c>
      <c r="IN15" s="1">
        <v>0</v>
      </c>
      <c r="IP15" s="1">
        <v>0</v>
      </c>
      <c r="IR15" s="1">
        <v>0</v>
      </c>
      <c r="IT15" s="1">
        <v>0</v>
      </c>
      <c r="IV15" s="1">
        <v>0</v>
      </c>
      <c r="IX15" s="1">
        <v>0</v>
      </c>
      <c r="IZ15" s="1">
        <v>0</v>
      </c>
      <c r="JB15" s="1">
        <v>0</v>
      </c>
      <c r="JD15" s="1">
        <v>0</v>
      </c>
      <c r="JF15" s="1">
        <v>0</v>
      </c>
      <c r="JH15" s="1">
        <v>0</v>
      </c>
      <c r="JJ15" s="1">
        <v>0</v>
      </c>
      <c r="JL15" s="1">
        <v>0</v>
      </c>
      <c r="JN15" s="1">
        <v>0</v>
      </c>
      <c r="JP15" s="1">
        <v>0</v>
      </c>
      <c r="JR15" s="1">
        <v>0</v>
      </c>
      <c r="JT15" s="1">
        <v>0</v>
      </c>
      <c r="JU15" s="1">
        <v>0</v>
      </c>
      <c r="JW15" s="1">
        <v>0</v>
      </c>
      <c r="JY15" s="1">
        <v>0</v>
      </c>
      <c r="KA15" s="1">
        <v>0</v>
      </c>
      <c r="KC15" s="1">
        <v>0</v>
      </c>
      <c r="KE15" s="1">
        <v>0</v>
      </c>
      <c r="KG15" s="1">
        <v>0</v>
      </c>
      <c r="KH15" s="1">
        <v>0</v>
      </c>
      <c r="KJ15" s="1">
        <v>0</v>
      </c>
      <c r="KL15" s="1">
        <v>0</v>
      </c>
      <c r="KN15" s="1">
        <v>0</v>
      </c>
      <c r="KP15" s="1">
        <v>0</v>
      </c>
      <c r="KR15" s="1">
        <v>0</v>
      </c>
      <c r="KT15" s="1">
        <v>0</v>
      </c>
      <c r="KV15" s="1">
        <v>0</v>
      </c>
      <c r="KW15" s="1">
        <v>0</v>
      </c>
      <c r="KY15" s="1">
        <v>0</v>
      </c>
      <c r="KZ15" s="1">
        <v>814</v>
      </c>
      <c r="LA15" s="1">
        <v>0</v>
      </c>
      <c r="LB15" s="1">
        <v>21877</v>
      </c>
      <c r="LC15" s="1">
        <v>0</v>
      </c>
      <c r="LD15" s="1">
        <v>460</v>
      </c>
      <c r="LE15" s="1">
        <v>0</v>
      </c>
      <c r="LF15" s="1">
        <v>0</v>
      </c>
      <c r="LG15" s="1">
        <v>1050</v>
      </c>
      <c r="LH15" s="1">
        <v>0</v>
      </c>
      <c r="LI15" s="1">
        <v>75</v>
      </c>
      <c r="LJ15" s="1">
        <v>0</v>
      </c>
      <c r="LK15" s="1">
        <v>0</v>
      </c>
      <c r="LL15" s="1">
        <v>2105</v>
      </c>
      <c r="LM15" s="1">
        <v>0</v>
      </c>
      <c r="LN15" s="1">
        <v>2909</v>
      </c>
      <c r="LO15" s="1">
        <v>0</v>
      </c>
      <c r="LP15" s="1">
        <v>3392</v>
      </c>
      <c r="LQ15" s="1">
        <v>0</v>
      </c>
      <c r="LR15" s="1">
        <v>2105</v>
      </c>
      <c r="LS15" s="1">
        <v>0</v>
      </c>
      <c r="LT15" s="1">
        <v>2909</v>
      </c>
      <c r="LU15" s="1">
        <v>0</v>
      </c>
      <c r="LV15" s="1">
        <v>3392</v>
      </c>
      <c r="LW15" s="1">
        <v>0</v>
      </c>
      <c r="LX15" s="1">
        <v>0</v>
      </c>
      <c r="LZ15" s="1">
        <v>0</v>
      </c>
    </row>
    <row r="16" spans="1:338">
      <c r="A16" s="1" t="s">
        <v>531</v>
      </c>
      <c r="B16" s="5" t="s">
        <v>532</v>
      </c>
      <c r="C16" s="5" t="s">
        <v>533</v>
      </c>
      <c r="D16" s="5" t="s">
        <v>534</v>
      </c>
      <c r="E16" s="6">
        <v>1610</v>
      </c>
      <c r="F16" s="6">
        <v>51111060</v>
      </c>
      <c r="G16" s="6">
        <v>0</v>
      </c>
      <c r="H16" s="6">
        <v>0</v>
      </c>
      <c r="I16" s="6">
        <v>64</v>
      </c>
      <c r="J16" s="6">
        <v>66422784</v>
      </c>
      <c r="K16" s="6">
        <v>1994</v>
      </c>
      <c r="L16" s="6">
        <v>79476852</v>
      </c>
      <c r="M16" s="6">
        <v>0</v>
      </c>
      <c r="N16" s="6">
        <v>0</v>
      </c>
      <c r="O16" s="6">
        <v>94</v>
      </c>
      <c r="P16" s="6">
        <v>122442050</v>
      </c>
      <c r="Q16" s="6">
        <v>374</v>
      </c>
      <c r="R16" s="6">
        <v>15938384</v>
      </c>
      <c r="S16" s="6">
        <v>0</v>
      </c>
      <c r="T16" s="6">
        <v>0</v>
      </c>
      <c r="U16" s="6">
        <v>14</v>
      </c>
      <c r="V16" s="6">
        <v>19496106</v>
      </c>
      <c r="W16" s="6">
        <v>202</v>
      </c>
      <c r="X16" s="6">
        <v>2184832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8</v>
      </c>
      <c r="AF16" s="6">
        <v>2823664</v>
      </c>
      <c r="AG16" s="6">
        <v>0</v>
      </c>
      <c r="AH16" s="6">
        <v>0</v>
      </c>
      <c r="AI16" s="6">
        <v>863</v>
      </c>
      <c r="AJ16" s="6">
        <v>778426</v>
      </c>
      <c r="AK16" s="6">
        <v>0</v>
      </c>
      <c r="AL16" s="6">
        <v>0</v>
      </c>
      <c r="AM16" s="6">
        <v>20</v>
      </c>
      <c r="AN16" s="6">
        <v>588740</v>
      </c>
      <c r="AO16" s="6">
        <v>1360</v>
      </c>
      <c r="AP16" s="6">
        <v>5004800</v>
      </c>
      <c r="AQ16" s="6">
        <v>0</v>
      </c>
      <c r="AR16" s="6">
        <v>0</v>
      </c>
      <c r="AS16" s="6">
        <v>10</v>
      </c>
      <c r="AT16" s="6">
        <v>1200760</v>
      </c>
      <c r="AU16" s="6">
        <v>289</v>
      </c>
      <c r="AV16" s="6">
        <v>2125017</v>
      </c>
      <c r="AW16" s="6">
        <v>0</v>
      </c>
      <c r="AX16" s="6">
        <v>0</v>
      </c>
      <c r="AY16" s="6">
        <v>0</v>
      </c>
      <c r="AZ16" s="6">
        <v>0</v>
      </c>
      <c r="BA16" s="6">
        <v>369593475</v>
      </c>
      <c r="BB16" s="6">
        <v>25</v>
      </c>
      <c r="BC16" s="6">
        <v>964525</v>
      </c>
      <c r="BD16" s="6">
        <v>0</v>
      </c>
      <c r="BE16" s="6">
        <v>0</v>
      </c>
      <c r="BF16" s="6">
        <v>0</v>
      </c>
      <c r="BG16" s="6">
        <v>0</v>
      </c>
      <c r="BH16" s="6">
        <v>24</v>
      </c>
      <c r="BI16" s="6">
        <v>1149840</v>
      </c>
      <c r="BJ16" s="6">
        <v>0</v>
      </c>
      <c r="BK16" s="6">
        <v>0</v>
      </c>
      <c r="BL16" s="6">
        <v>1</v>
      </c>
      <c r="BM16" s="6">
        <v>1565611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25</v>
      </c>
      <c r="CK16" s="6">
        <v>25925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3705901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120</v>
      </c>
      <c r="FN16" s="6">
        <v>9523800</v>
      </c>
      <c r="FO16" s="6">
        <v>0</v>
      </c>
      <c r="FP16" s="6">
        <v>0</v>
      </c>
      <c r="FQ16" s="6">
        <v>0</v>
      </c>
      <c r="FR16" s="6">
        <v>0</v>
      </c>
      <c r="FS16" s="6">
        <v>90</v>
      </c>
      <c r="FT16" s="6">
        <v>8968050</v>
      </c>
      <c r="FU16" s="6">
        <v>0</v>
      </c>
      <c r="FV16" s="6">
        <v>0</v>
      </c>
      <c r="FW16" s="6">
        <v>0</v>
      </c>
      <c r="FX16" s="6">
        <v>0</v>
      </c>
      <c r="FY16" s="6">
        <v>6</v>
      </c>
      <c r="FZ16" s="6">
        <v>639246</v>
      </c>
      <c r="GA16" s="6">
        <v>0</v>
      </c>
      <c r="GB16" s="6">
        <v>0</v>
      </c>
      <c r="GC16" s="6">
        <v>0</v>
      </c>
      <c r="GD16" s="6">
        <v>0</v>
      </c>
      <c r="GE16" s="6">
        <v>46</v>
      </c>
      <c r="GF16" s="6">
        <v>1243886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20374982</v>
      </c>
      <c r="GR16" s="6">
        <v>20374982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2</v>
      </c>
      <c r="HA16" s="6">
        <v>119916</v>
      </c>
      <c r="HB16" s="6">
        <v>0</v>
      </c>
      <c r="HC16" s="6">
        <v>0</v>
      </c>
      <c r="HD16" s="6">
        <v>0</v>
      </c>
      <c r="HE16" s="6">
        <v>0</v>
      </c>
      <c r="HF16" s="6">
        <v>1</v>
      </c>
      <c r="HG16" s="6">
        <v>55675</v>
      </c>
      <c r="HH16" s="6">
        <v>0</v>
      </c>
      <c r="HI16" s="6">
        <v>0</v>
      </c>
      <c r="HJ16" s="6">
        <v>2</v>
      </c>
      <c r="HK16" s="6">
        <v>139188</v>
      </c>
      <c r="HL16" s="6">
        <v>0</v>
      </c>
      <c r="HM16" s="6">
        <v>0</v>
      </c>
      <c r="HN16" s="6">
        <v>0</v>
      </c>
      <c r="HO16" s="6">
        <v>0</v>
      </c>
      <c r="HP16" s="6">
        <v>0</v>
      </c>
      <c r="HQ16" s="6">
        <v>0</v>
      </c>
      <c r="HR16" s="6">
        <v>314779</v>
      </c>
      <c r="HS16" s="6">
        <v>0</v>
      </c>
      <c r="HT16" s="6">
        <v>0</v>
      </c>
      <c r="HU16" s="6">
        <v>0</v>
      </c>
      <c r="HV16" s="6">
        <v>0</v>
      </c>
      <c r="HW16" s="6">
        <v>0</v>
      </c>
      <c r="HX16" s="6">
        <v>0</v>
      </c>
      <c r="HY16" s="6">
        <v>0</v>
      </c>
      <c r="HZ16" s="6">
        <v>0</v>
      </c>
      <c r="IA16" s="6">
        <v>0</v>
      </c>
      <c r="IB16" s="6">
        <v>0</v>
      </c>
      <c r="IC16" s="6">
        <v>2</v>
      </c>
      <c r="ID16" s="6">
        <v>5746</v>
      </c>
      <c r="IE16" s="6">
        <v>5</v>
      </c>
      <c r="IF16" s="6">
        <v>14195</v>
      </c>
      <c r="IG16" s="6"/>
      <c r="IH16" s="6">
        <v>0</v>
      </c>
      <c r="II16" s="6"/>
      <c r="IJ16" s="6">
        <v>0</v>
      </c>
      <c r="IK16" s="6">
        <v>19941</v>
      </c>
      <c r="IL16" s="6">
        <v>394009078</v>
      </c>
      <c r="IM16" s="6">
        <v>0</v>
      </c>
      <c r="IN16" s="6">
        <v>0</v>
      </c>
      <c r="IO16" s="6">
        <v>0</v>
      </c>
      <c r="IP16" s="6">
        <v>0</v>
      </c>
      <c r="IQ16" s="6">
        <v>0</v>
      </c>
      <c r="IR16" s="6">
        <v>0</v>
      </c>
      <c r="IS16" s="6">
        <v>0</v>
      </c>
      <c r="IT16" s="6">
        <v>0</v>
      </c>
      <c r="IU16" s="6">
        <v>0</v>
      </c>
      <c r="IV16" s="6">
        <v>0</v>
      </c>
      <c r="IW16" s="6">
        <v>0</v>
      </c>
      <c r="IX16" s="6">
        <v>0</v>
      </c>
      <c r="IY16" s="6">
        <v>0</v>
      </c>
      <c r="IZ16" s="6">
        <v>0</v>
      </c>
      <c r="JA16" s="6">
        <v>0</v>
      </c>
      <c r="JB16" s="6">
        <v>0</v>
      </c>
      <c r="JC16" s="6">
        <v>0</v>
      </c>
      <c r="JD16" s="6">
        <v>0</v>
      </c>
      <c r="JE16" s="6">
        <v>0</v>
      </c>
      <c r="JF16" s="6">
        <v>0</v>
      </c>
      <c r="JG16" s="6">
        <v>0</v>
      </c>
      <c r="JH16" s="6">
        <v>0</v>
      </c>
      <c r="JI16" s="6">
        <v>0</v>
      </c>
      <c r="JJ16" s="6">
        <v>0</v>
      </c>
      <c r="JK16" s="6">
        <v>0</v>
      </c>
      <c r="JL16" s="6">
        <v>0</v>
      </c>
      <c r="JM16" s="6">
        <v>55</v>
      </c>
      <c r="JN16" s="6">
        <v>2346520</v>
      </c>
      <c r="JO16" s="6">
        <v>0</v>
      </c>
      <c r="JP16" s="6">
        <v>0</v>
      </c>
      <c r="JQ16" s="6">
        <v>45</v>
      </c>
      <c r="JR16" s="6">
        <v>1919880</v>
      </c>
      <c r="JS16" s="6">
        <v>0</v>
      </c>
      <c r="JT16" s="6">
        <v>0</v>
      </c>
      <c r="JU16" s="6">
        <v>4266400</v>
      </c>
      <c r="JV16" s="6">
        <v>0</v>
      </c>
      <c r="JW16" s="6">
        <v>0</v>
      </c>
      <c r="JX16" s="6">
        <v>0</v>
      </c>
      <c r="JY16" s="6">
        <v>0</v>
      </c>
      <c r="JZ16" s="6">
        <v>0</v>
      </c>
      <c r="KA16" s="6">
        <v>0</v>
      </c>
      <c r="KB16" s="6">
        <v>30</v>
      </c>
      <c r="KC16" s="6">
        <v>2078460</v>
      </c>
      <c r="KD16" s="6">
        <v>0</v>
      </c>
      <c r="KE16" s="6">
        <v>0</v>
      </c>
      <c r="KF16" s="6">
        <v>95</v>
      </c>
      <c r="KG16" s="6">
        <v>7173830</v>
      </c>
      <c r="KH16" s="6">
        <v>9252290</v>
      </c>
      <c r="KI16" s="6">
        <v>0</v>
      </c>
      <c r="KJ16" s="6">
        <v>0</v>
      </c>
      <c r="KK16" s="6">
        <v>0</v>
      </c>
      <c r="KL16" s="6">
        <v>0</v>
      </c>
      <c r="KM16" s="6">
        <v>0</v>
      </c>
      <c r="KN16" s="6">
        <v>0</v>
      </c>
      <c r="KO16" s="6">
        <v>0</v>
      </c>
      <c r="KP16" s="6">
        <v>0</v>
      </c>
      <c r="KQ16" s="6">
        <v>0</v>
      </c>
      <c r="KR16" s="6">
        <v>0</v>
      </c>
      <c r="KS16" s="6">
        <v>0</v>
      </c>
      <c r="KT16" s="6">
        <v>0</v>
      </c>
      <c r="KU16" s="6">
        <v>0</v>
      </c>
      <c r="KV16" s="6">
        <v>0</v>
      </c>
      <c r="KW16" s="6">
        <v>0</v>
      </c>
      <c r="KX16" s="6"/>
      <c r="KY16" s="6">
        <v>407527768</v>
      </c>
      <c r="KZ16" s="6">
        <v>4355</v>
      </c>
      <c r="LA16" s="6">
        <v>3544970</v>
      </c>
      <c r="LB16" s="6">
        <v>173</v>
      </c>
      <c r="LC16" s="6">
        <v>3784721</v>
      </c>
      <c r="LD16" s="6">
        <v>125</v>
      </c>
      <c r="LE16" s="6">
        <v>57500</v>
      </c>
      <c r="LF16" s="6">
        <v>7387191</v>
      </c>
      <c r="LG16" s="6">
        <v>173</v>
      </c>
      <c r="LH16" s="6">
        <v>181650</v>
      </c>
      <c r="LI16" s="6">
        <v>4480</v>
      </c>
      <c r="LJ16" s="6">
        <v>336000</v>
      </c>
      <c r="LK16" s="6">
        <v>517650</v>
      </c>
      <c r="LL16" s="6">
        <v>1757</v>
      </c>
      <c r="LM16" s="6">
        <v>3698485</v>
      </c>
      <c r="LN16" s="6">
        <v>2198</v>
      </c>
      <c r="LO16" s="6">
        <v>6393982</v>
      </c>
      <c r="LP16" s="6">
        <v>525</v>
      </c>
      <c r="LQ16" s="6">
        <v>1780800</v>
      </c>
      <c r="LR16" s="6">
        <v>854</v>
      </c>
      <c r="LS16" s="6">
        <v>1797670</v>
      </c>
      <c r="LT16" s="6">
        <v>1054</v>
      </c>
      <c r="LU16" s="6">
        <v>3066086</v>
      </c>
      <c r="LV16" s="6">
        <v>120</v>
      </c>
      <c r="LW16" s="6">
        <v>407040</v>
      </c>
      <c r="LX16" s="6">
        <v>17144063</v>
      </c>
      <c r="LY16" s="6"/>
      <c r="LZ16" s="6">
        <v>432576672</v>
      </c>
    </row>
    <row r="17" spans="1:338">
      <c r="A17" s="1" t="s">
        <v>535</v>
      </c>
      <c r="B17" s="5" t="s">
        <v>536</v>
      </c>
      <c r="C17" s="5" t="s">
        <v>533</v>
      </c>
      <c r="D17" s="5" t="s">
        <v>534</v>
      </c>
      <c r="E17" s="6">
        <v>0</v>
      </c>
      <c r="F17" s="6">
        <v>0</v>
      </c>
      <c r="G17" s="6">
        <v>0</v>
      </c>
      <c r="H17" s="6">
        <v>0</v>
      </c>
      <c r="I17" s="6">
        <v>52</v>
      </c>
      <c r="J17" s="6">
        <v>53968512</v>
      </c>
      <c r="K17" s="6">
        <v>0</v>
      </c>
      <c r="L17" s="6">
        <v>0</v>
      </c>
      <c r="M17" s="6">
        <v>0</v>
      </c>
      <c r="N17" s="6">
        <v>0</v>
      </c>
      <c r="O17" s="6">
        <v>84</v>
      </c>
      <c r="P17" s="6">
        <v>109416300</v>
      </c>
      <c r="Q17" s="6">
        <v>0</v>
      </c>
      <c r="R17" s="6">
        <v>0</v>
      </c>
      <c r="S17" s="6">
        <v>0</v>
      </c>
      <c r="T17" s="6">
        <v>0</v>
      </c>
      <c r="U17" s="6">
        <v>20</v>
      </c>
      <c r="V17" s="6">
        <v>27851580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4</v>
      </c>
      <c r="AF17" s="6">
        <v>1411832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3</v>
      </c>
      <c r="AN17" s="6">
        <v>88311</v>
      </c>
      <c r="AO17" s="6">
        <v>0</v>
      </c>
      <c r="AP17" s="6">
        <v>0</v>
      </c>
      <c r="AQ17" s="6">
        <v>0</v>
      </c>
      <c r="AR17" s="6">
        <v>0</v>
      </c>
      <c r="AS17" s="6">
        <v>10</v>
      </c>
      <c r="AT17" s="6">
        <v>1200760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193937295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5</v>
      </c>
      <c r="FR17" s="6">
        <v>6639135</v>
      </c>
      <c r="FS17" s="6">
        <v>0</v>
      </c>
      <c r="FT17" s="6">
        <v>0</v>
      </c>
      <c r="FU17" s="6">
        <v>0</v>
      </c>
      <c r="FV17" s="6">
        <v>0</v>
      </c>
      <c r="FW17" s="6">
        <v>1</v>
      </c>
      <c r="FX17" s="6">
        <v>1645489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6</v>
      </c>
      <c r="GJ17" s="6">
        <v>2541294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10825918</v>
      </c>
      <c r="GR17" s="6">
        <v>10825918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1</v>
      </c>
      <c r="HE17" s="6">
        <v>74947</v>
      </c>
      <c r="HF17" s="6">
        <v>0</v>
      </c>
      <c r="HG17" s="6">
        <v>0</v>
      </c>
      <c r="HH17" s="6">
        <v>0</v>
      </c>
      <c r="HI17" s="6">
        <v>0</v>
      </c>
      <c r="HJ17" s="6">
        <v>1</v>
      </c>
      <c r="HK17" s="6">
        <v>69594</v>
      </c>
      <c r="HL17" s="6">
        <v>0</v>
      </c>
      <c r="HM17" s="6">
        <v>0</v>
      </c>
      <c r="HN17" s="6">
        <v>0</v>
      </c>
      <c r="HO17" s="6">
        <v>0</v>
      </c>
      <c r="HP17" s="6">
        <v>0</v>
      </c>
      <c r="HQ17" s="6">
        <v>0</v>
      </c>
      <c r="HR17" s="6">
        <v>144541</v>
      </c>
      <c r="HS17" s="6">
        <v>0</v>
      </c>
      <c r="HT17" s="6">
        <v>0</v>
      </c>
      <c r="HU17" s="6">
        <v>0</v>
      </c>
      <c r="HV17" s="6">
        <v>0</v>
      </c>
      <c r="HW17" s="6">
        <v>0</v>
      </c>
      <c r="HX17" s="6">
        <v>0</v>
      </c>
      <c r="HY17" s="6">
        <v>0</v>
      </c>
      <c r="HZ17" s="6">
        <v>0</v>
      </c>
      <c r="IA17" s="6">
        <v>0</v>
      </c>
      <c r="IB17" s="6">
        <v>0</v>
      </c>
      <c r="IC17" s="6">
        <v>0</v>
      </c>
      <c r="ID17" s="6">
        <v>0</v>
      </c>
      <c r="IE17" s="6">
        <v>0</v>
      </c>
      <c r="IF17" s="6">
        <v>0</v>
      </c>
      <c r="IG17" s="6"/>
      <c r="IH17" s="6">
        <v>0</v>
      </c>
      <c r="II17" s="6"/>
      <c r="IJ17" s="6">
        <v>0</v>
      </c>
      <c r="IK17" s="6">
        <v>0</v>
      </c>
      <c r="IL17" s="6">
        <v>204907754</v>
      </c>
      <c r="IM17" s="6">
        <v>0</v>
      </c>
      <c r="IN17" s="6">
        <v>0</v>
      </c>
      <c r="IO17" s="6">
        <v>0</v>
      </c>
      <c r="IP17" s="6">
        <v>0</v>
      </c>
      <c r="IQ17" s="6">
        <v>0</v>
      </c>
      <c r="IR17" s="6">
        <v>0</v>
      </c>
      <c r="IS17" s="6">
        <v>0</v>
      </c>
      <c r="IT17" s="6">
        <v>0</v>
      </c>
      <c r="IU17" s="6">
        <v>0</v>
      </c>
      <c r="IV17" s="6">
        <v>0</v>
      </c>
      <c r="IW17" s="6">
        <v>0</v>
      </c>
      <c r="IX17" s="6">
        <v>0</v>
      </c>
      <c r="IY17" s="6">
        <v>0</v>
      </c>
      <c r="IZ17" s="6">
        <v>0</v>
      </c>
      <c r="JA17" s="6">
        <v>0</v>
      </c>
      <c r="JB17" s="6">
        <v>0</v>
      </c>
      <c r="JC17" s="6">
        <v>0</v>
      </c>
      <c r="JD17" s="6">
        <v>0</v>
      </c>
      <c r="JE17" s="6">
        <v>0</v>
      </c>
      <c r="JF17" s="6">
        <v>0</v>
      </c>
      <c r="JG17" s="6">
        <v>0</v>
      </c>
      <c r="JH17" s="6">
        <v>0</v>
      </c>
      <c r="JI17" s="6">
        <v>0</v>
      </c>
      <c r="JJ17" s="6">
        <v>0</v>
      </c>
      <c r="JK17" s="6">
        <v>0</v>
      </c>
      <c r="JL17" s="6">
        <v>0</v>
      </c>
      <c r="JM17" s="6">
        <v>0</v>
      </c>
      <c r="JN17" s="6">
        <v>0</v>
      </c>
      <c r="JO17" s="6">
        <v>0</v>
      </c>
      <c r="JP17" s="6">
        <v>0</v>
      </c>
      <c r="JQ17" s="6">
        <v>0</v>
      </c>
      <c r="JR17" s="6">
        <v>0</v>
      </c>
      <c r="JS17" s="6">
        <v>0</v>
      </c>
      <c r="JT17" s="6">
        <v>0</v>
      </c>
      <c r="JU17" s="6">
        <v>0</v>
      </c>
      <c r="JV17" s="6">
        <v>0</v>
      </c>
      <c r="JW17" s="6">
        <v>0</v>
      </c>
      <c r="JX17" s="6">
        <v>0</v>
      </c>
      <c r="JY17" s="6">
        <v>0</v>
      </c>
      <c r="JZ17" s="6">
        <v>0</v>
      </c>
      <c r="KA17" s="6">
        <v>0</v>
      </c>
      <c r="KB17" s="6">
        <v>0</v>
      </c>
      <c r="KC17" s="6">
        <v>0</v>
      </c>
      <c r="KD17" s="6">
        <v>0</v>
      </c>
      <c r="KE17" s="6">
        <v>0</v>
      </c>
      <c r="KF17" s="6">
        <v>0</v>
      </c>
      <c r="KG17" s="6">
        <v>0</v>
      </c>
      <c r="KH17" s="6">
        <v>0</v>
      </c>
      <c r="KI17" s="6">
        <v>0</v>
      </c>
      <c r="KJ17" s="6">
        <v>0</v>
      </c>
      <c r="KK17" s="6">
        <v>0</v>
      </c>
      <c r="KL17" s="6">
        <v>0</v>
      </c>
      <c r="KM17" s="6">
        <v>0</v>
      </c>
      <c r="KN17" s="6">
        <v>0</v>
      </c>
      <c r="KO17" s="6">
        <v>0</v>
      </c>
      <c r="KP17" s="6">
        <v>0</v>
      </c>
      <c r="KQ17" s="6">
        <v>0</v>
      </c>
      <c r="KR17" s="6">
        <v>0</v>
      </c>
      <c r="KS17" s="6">
        <v>0</v>
      </c>
      <c r="KT17" s="6">
        <v>0</v>
      </c>
      <c r="KU17" s="6">
        <v>0</v>
      </c>
      <c r="KV17" s="6">
        <v>0</v>
      </c>
      <c r="KW17" s="6">
        <v>0</v>
      </c>
      <c r="KX17" s="6"/>
      <c r="KY17" s="6">
        <v>204907754</v>
      </c>
      <c r="KZ17" s="6">
        <v>2</v>
      </c>
      <c r="LA17" s="6">
        <v>1628</v>
      </c>
      <c r="LB17" s="6">
        <v>162</v>
      </c>
      <c r="LC17" s="6">
        <v>3544074</v>
      </c>
      <c r="LD17" s="6">
        <v>0</v>
      </c>
      <c r="LE17" s="6">
        <v>0</v>
      </c>
      <c r="LF17" s="6">
        <v>3545702</v>
      </c>
      <c r="LG17" s="6">
        <v>162</v>
      </c>
      <c r="LH17" s="6">
        <v>170100</v>
      </c>
      <c r="LI17" s="6">
        <v>2</v>
      </c>
      <c r="LJ17" s="6">
        <v>150</v>
      </c>
      <c r="LK17" s="6">
        <v>170250</v>
      </c>
      <c r="LL17" s="6">
        <v>1</v>
      </c>
      <c r="LM17" s="6">
        <v>2105</v>
      </c>
      <c r="LN17" s="6">
        <v>1</v>
      </c>
      <c r="LO17" s="6">
        <v>2909</v>
      </c>
      <c r="LP17" s="6">
        <v>0</v>
      </c>
      <c r="LQ17" s="6">
        <v>0</v>
      </c>
      <c r="LR17" s="6">
        <v>546</v>
      </c>
      <c r="LS17" s="6">
        <v>1149330</v>
      </c>
      <c r="LT17" s="6">
        <v>753</v>
      </c>
      <c r="LU17" s="6">
        <v>2190477</v>
      </c>
      <c r="LV17" s="6">
        <v>181</v>
      </c>
      <c r="LW17" s="6">
        <v>613952</v>
      </c>
      <c r="LX17" s="6">
        <v>3958773</v>
      </c>
      <c r="LY17" s="6"/>
      <c r="LZ17" s="6">
        <v>212582479</v>
      </c>
    </row>
    <row r="18" spans="1:338">
      <c r="A18" s="1" t="s">
        <v>537</v>
      </c>
      <c r="B18" s="5" t="s">
        <v>538</v>
      </c>
      <c r="C18" s="5" t="s">
        <v>533</v>
      </c>
      <c r="D18" s="5" t="s">
        <v>534</v>
      </c>
      <c r="E18" s="6">
        <v>0</v>
      </c>
      <c r="F18" s="6">
        <v>0</v>
      </c>
      <c r="G18" s="6">
        <v>0</v>
      </c>
      <c r="H18" s="6">
        <v>0</v>
      </c>
      <c r="I18" s="6">
        <v>42</v>
      </c>
      <c r="J18" s="6">
        <v>43589952</v>
      </c>
      <c r="K18" s="6">
        <v>0</v>
      </c>
      <c r="L18" s="6">
        <v>0</v>
      </c>
      <c r="M18" s="6">
        <v>0</v>
      </c>
      <c r="N18" s="6">
        <v>0</v>
      </c>
      <c r="O18" s="6">
        <v>42</v>
      </c>
      <c r="P18" s="6">
        <v>54708150</v>
      </c>
      <c r="Q18" s="6">
        <v>0</v>
      </c>
      <c r="R18" s="6">
        <v>0</v>
      </c>
      <c r="S18" s="6">
        <v>0</v>
      </c>
      <c r="T18" s="6">
        <v>0</v>
      </c>
      <c r="U18" s="6">
        <v>15</v>
      </c>
      <c r="V18" s="6">
        <v>20888685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6</v>
      </c>
      <c r="AF18" s="6">
        <v>2117748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6</v>
      </c>
      <c r="AN18" s="6">
        <v>176622</v>
      </c>
      <c r="AO18" s="6">
        <v>0</v>
      </c>
      <c r="AP18" s="6">
        <v>0</v>
      </c>
      <c r="AQ18" s="6">
        <v>0</v>
      </c>
      <c r="AR18" s="6">
        <v>0</v>
      </c>
      <c r="AS18" s="6">
        <v>5</v>
      </c>
      <c r="AT18" s="6">
        <v>600380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122081537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5</v>
      </c>
      <c r="BM18" s="6">
        <v>7828055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3</v>
      </c>
      <c r="CU18" s="6">
        <v>414264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8242319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1</v>
      </c>
      <c r="FR18" s="6">
        <v>1327827</v>
      </c>
      <c r="FS18" s="6">
        <v>0</v>
      </c>
      <c r="FT18" s="6">
        <v>0</v>
      </c>
      <c r="FU18" s="6">
        <v>0</v>
      </c>
      <c r="FV18" s="6">
        <v>0</v>
      </c>
      <c r="FW18" s="6">
        <v>1</v>
      </c>
      <c r="FX18" s="6">
        <v>1645489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2973316</v>
      </c>
      <c r="GR18" s="6">
        <v>2973316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2</v>
      </c>
      <c r="HE18" s="6">
        <v>149894</v>
      </c>
      <c r="HF18" s="6">
        <v>0</v>
      </c>
      <c r="HG18" s="6">
        <v>0</v>
      </c>
      <c r="HH18" s="6">
        <v>0</v>
      </c>
      <c r="HI18" s="6">
        <v>0</v>
      </c>
      <c r="HJ18" s="6">
        <v>4</v>
      </c>
      <c r="HK18" s="6">
        <v>278376</v>
      </c>
      <c r="HL18" s="6">
        <v>0</v>
      </c>
      <c r="HM18" s="6">
        <v>0</v>
      </c>
      <c r="HN18" s="6">
        <v>0</v>
      </c>
      <c r="HO18" s="6">
        <v>0</v>
      </c>
      <c r="HP18" s="6">
        <v>0</v>
      </c>
      <c r="HQ18" s="6">
        <v>0</v>
      </c>
      <c r="HR18" s="6">
        <v>428270</v>
      </c>
      <c r="HS18" s="6">
        <v>0</v>
      </c>
      <c r="HT18" s="6">
        <v>0</v>
      </c>
      <c r="HU18" s="6">
        <v>0</v>
      </c>
      <c r="HV18" s="6">
        <v>0</v>
      </c>
      <c r="HW18" s="6">
        <v>0</v>
      </c>
      <c r="HX18" s="6">
        <v>0</v>
      </c>
      <c r="HY18" s="6">
        <v>0</v>
      </c>
      <c r="HZ18" s="6">
        <v>0</v>
      </c>
      <c r="IA18" s="6">
        <v>0</v>
      </c>
      <c r="IB18" s="6">
        <v>0</v>
      </c>
      <c r="IC18" s="6">
        <v>0</v>
      </c>
      <c r="ID18" s="6">
        <v>0</v>
      </c>
      <c r="IE18" s="6">
        <v>0</v>
      </c>
      <c r="IF18" s="6">
        <v>0</v>
      </c>
      <c r="IG18" s="6"/>
      <c r="IH18" s="6">
        <v>0</v>
      </c>
      <c r="II18" s="6"/>
      <c r="IJ18" s="6">
        <v>0</v>
      </c>
      <c r="IK18" s="6">
        <v>0</v>
      </c>
      <c r="IL18" s="6">
        <v>133725442</v>
      </c>
      <c r="IM18" s="6">
        <v>0</v>
      </c>
      <c r="IN18" s="6">
        <v>0</v>
      </c>
      <c r="IO18" s="6">
        <v>0</v>
      </c>
      <c r="IP18" s="6">
        <v>0</v>
      </c>
      <c r="IQ18" s="6">
        <v>0</v>
      </c>
      <c r="IR18" s="6">
        <v>0</v>
      </c>
      <c r="IS18" s="6">
        <v>0</v>
      </c>
      <c r="IT18" s="6">
        <v>0</v>
      </c>
      <c r="IU18" s="6">
        <v>0</v>
      </c>
      <c r="IV18" s="6">
        <v>0</v>
      </c>
      <c r="IW18" s="6">
        <v>0</v>
      </c>
      <c r="IX18" s="6">
        <v>0</v>
      </c>
      <c r="IY18" s="6">
        <v>0</v>
      </c>
      <c r="IZ18" s="6">
        <v>0</v>
      </c>
      <c r="JA18" s="6">
        <v>0</v>
      </c>
      <c r="JB18" s="6">
        <v>0</v>
      </c>
      <c r="JC18" s="6">
        <v>0</v>
      </c>
      <c r="JD18" s="6">
        <v>0</v>
      </c>
      <c r="JE18" s="6">
        <v>0</v>
      </c>
      <c r="JF18" s="6">
        <v>0</v>
      </c>
      <c r="JG18" s="6">
        <v>0</v>
      </c>
      <c r="JH18" s="6">
        <v>0</v>
      </c>
      <c r="JI18" s="6">
        <v>0</v>
      </c>
      <c r="JJ18" s="6">
        <v>0</v>
      </c>
      <c r="JK18" s="6">
        <v>0</v>
      </c>
      <c r="JL18" s="6">
        <v>0</v>
      </c>
      <c r="JM18" s="6">
        <v>0</v>
      </c>
      <c r="JN18" s="6">
        <v>0</v>
      </c>
      <c r="JO18" s="6">
        <v>0</v>
      </c>
      <c r="JP18" s="6">
        <v>0</v>
      </c>
      <c r="JQ18" s="6">
        <v>0</v>
      </c>
      <c r="JR18" s="6">
        <v>0</v>
      </c>
      <c r="JS18" s="6">
        <v>0</v>
      </c>
      <c r="JT18" s="6">
        <v>0</v>
      </c>
      <c r="JU18" s="6">
        <v>0</v>
      </c>
      <c r="JV18" s="6">
        <v>0</v>
      </c>
      <c r="JW18" s="6">
        <v>0</v>
      </c>
      <c r="JX18" s="6">
        <v>0</v>
      </c>
      <c r="JY18" s="6">
        <v>0</v>
      </c>
      <c r="JZ18" s="6">
        <v>0</v>
      </c>
      <c r="KA18" s="6">
        <v>0</v>
      </c>
      <c r="KB18" s="6">
        <v>0</v>
      </c>
      <c r="KC18" s="6">
        <v>0</v>
      </c>
      <c r="KD18" s="6">
        <v>0</v>
      </c>
      <c r="KE18" s="6">
        <v>0</v>
      </c>
      <c r="KF18" s="6">
        <v>0</v>
      </c>
      <c r="KG18" s="6">
        <v>0</v>
      </c>
      <c r="KH18" s="6">
        <v>0</v>
      </c>
      <c r="KI18" s="6">
        <v>0</v>
      </c>
      <c r="KJ18" s="6">
        <v>0</v>
      </c>
      <c r="KK18" s="6">
        <v>0</v>
      </c>
      <c r="KL18" s="6">
        <v>0</v>
      </c>
      <c r="KM18" s="6">
        <v>0</v>
      </c>
      <c r="KN18" s="6">
        <v>0</v>
      </c>
      <c r="KO18" s="6">
        <v>0</v>
      </c>
      <c r="KP18" s="6">
        <v>0</v>
      </c>
      <c r="KQ18" s="6">
        <v>0</v>
      </c>
      <c r="KR18" s="6">
        <v>0</v>
      </c>
      <c r="KS18" s="6">
        <v>0</v>
      </c>
      <c r="KT18" s="6">
        <v>0</v>
      </c>
      <c r="KU18" s="6">
        <v>0</v>
      </c>
      <c r="KV18" s="6">
        <v>0</v>
      </c>
      <c r="KW18" s="6">
        <v>0</v>
      </c>
      <c r="KX18" s="6"/>
      <c r="KY18" s="6">
        <v>133725442</v>
      </c>
      <c r="KZ18" s="6">
        <v>6</v>
      </c>
      <c r="LA18" s="6">
        <v>4884</v>
      </c>
      <c r="LB18" s="6">
        <v>106</v>
      </c>
      <c r="LC18" s="6">
        <v>2318962</v>
      </c>
      <c r="LD18" s="6">
        <v>0</v>
      </c>
      <c r="LE18" s="6">
        <v>0</v>
      </c>
      <c r="LF18" s="6">
        <v>2323846</v>
      </c>
      <c r="LG18" s="6">
        <v>106</v>
      </c>
      <c r="LH18" s="6">
        <v>111300</v>
      </c>
      <c r="LI18" s="6">
        <v>6</v>
      </c>
      <c r="LJ18" s="6">
        <v>450</v>
      </c>
      <c r="LK18" s="6">
        <v>111750</v>
      </c>
      <c r="LL18" s="6">
        <v>2</v>
      </c>
      <c r="LM18" s="6">
        <v>4210</v>
      </c>
      <c r="LN18" s="6">
        <v>4</v>
      </c>
      <c r="LO18" s="6">
        <v>11636</v>
      </c>
      <c r="LP18" s="6">
        <v>0</v>
      </c>
      <c r="LQ18" s="6">
        <v>0</v>
      </c>
      <c r="LR18" s="6">
        <v>443</v>
      </c>
      <c r="LS18" s="6">
        <v>932515</v>
      </c>
      <c r="LT18" s="6">
        <v>547</v>
      </c>
      <c r="LU18" s="6">
        <v>1591223</v>
      </c>
      <c r="LV18" s="6">
        <v>115</v>
      </c>
      <c r="LW18" s="6">
        <v>390080</v>
      </c>
      <c r="LX18" s="6">
        <v>2929664</v>
      </c>
      <c r="LY18" s="6"/>
      <c r="LZ18" s="6">
        <v>139090702</v>
      </c>
    </row>
    <row r="19" spans="1:338">
      <c r="A19" s="1" t="s">
        <v>539</v>
      </c>
      <c r="B19" s="5" t="s">
        <v>540</v>
      </c>
      <c r="C19" s="5" t="s">
        <v>533</v>
      </c>
      <c r="D19" s="5" t="s">
        <v>534</v>
      </c>
      <c r="E19" s="6">
        <v>416</v>
      </c>
      <c r="F19" s="6">
        <v>13206336</v>
      </c>
      <c r="G19" s="6">
        <v>0</v>
      </c>
      <c r="H19" s="6">
        <v>0</v>
      </c>
      <c r="I19" s="6">
        <v>42</v>
      </c>
      <c r="J19" s="6">
        <v>43589952</v>
      </c>
      <c r="K19" s="6">
        <v>425</v>
      </c>
      <c r="L19" s="6">
        <v>16939650</v>
      </c>
      <c r="M19" s="6">
        <v>0</v>
      </c>
      <c r="N19" s="6">
        <v>0</v>
      </c>
      <c r="O19" s="6">
        <v>58</v>
      </c>
      <c r="P19" s="6">
        <v>75549350</v>
      </c>
      <c r="Q19" s="6">
        <v>98</v>
      </c>
      <c r="R19" s="6">
        <v>4176368</v>
      </c>
      <c r="S19" s="6">
        <v>0</v>
      </c>
      <c r="T19" s="6">
        <v>0</v>
      </c>
      <c r="U19" s="6">
        <v>8</v>
      </c>
      <c r="V19" s="6">
        <v>11140632</v>
      </c>
      <c r="W19" s="6">
        <v>210</v>
      </c>
      <c r="X19" s="6">
        <v>2271360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8</v>
      </c>
      <c r="AF19" s="6">
        <v>2823664</v>
      </c>
      <c r="AG19" s="6">
        <v>0</v>
      </c>
      <c r="AH19" s="6">
        <v>0</v>
      </c>
      <c r="AI19" s="6">
        <v>427</v>
      </c>
      <c r="AJ19" s="6">
        <v>385154</v>
      </c>
      <c r="AK19" s="6">
        <v>0</v>
      </c>
      <c r="AL19" s="6">
        <v>0</v>
      </c>
      <c r="AM19" s="6">
        <v>2</v>
      </c>
      <c r="AN19" s="6">
        <v>58874</v>
      </c>
      <c r="AO19" s="6">
        <v>458</v>
      </c>
      <c r="AP19" s="6">
        <v>1685440</v>
      </c>
      <c r="AQ19" s="6">
        <v>0</v>
      </c>
      <c r="AR19" s="6">
        <v>0</v>
      </c>
      <c r="AS19" s="6">
        <v>1</v>
      </c>
      <c r="AT19" s="6">
        <v>120076</v>
      </c>
      <c r="AU19" s="6">
        <v>99</v>
      </c>
      <c r="AV19" s="6">
        <v>727947</v>
      </c>
      <c r="AW19" s="6">
        <v>0</v>
      </c>
      <c r="AX19" s="6">
        <v>0</v>
      </c>
      <c r="AY19" s="6">
        <v>0</v>
      </c>
      <c r="AZ19" s="6">
        <v>0</v>
      </c>
      <c r="BA19" s="6">
        <v>172674803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25</v>
      </c>
      <c r="BI19" s="6">
        <v>1197750</v>
      </c>
      <c r="BJ19" s="6">
        <v>0</v>
      </c>
      <c r="BK19" s="6">
        <v>0</v>
      </c>
      <c r="BL19" s="6">
        <v>2</v>
      </c>
      <c r="BM19" s="6">
        <v>3131222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4328972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0</v>
      </c>
      <c r="FG19" s="6">
        <v>0</v>
      </c>
      <c r="FH19" s="6">
        <v>0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6">
        <v>0</v>
      </c>
      <c r="FQ19" s="6">
        <v>0</v>
      </c>
      <c r="FR19" s="6">
        <v>0</v>
      </c>
      <c r="FS19" s="6">
        <v>0</v>
      </c>
      <c r="FT19" s="6">
        <v>0</v>
      </c>
      <c r="FU19" s="6">
        <v>0</v>
      </c>
      <c r="FV19" s="6">
        <v>0</v>
      </c>
      <c r="FW19" s="6">
        <v>0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0</v>
      </c>
      <c r="GP19" s="6">
        <v>0</v>
      </c>
      <c r="GQ19" s="6">
        <v>0</v>
      </c>
      <c r="GR19" s="6">
        <v>0</v>
      </c>
      <c r="GS19" s="6">
        <v>0</v>
      </c>
      <c r="GT19" s="6">
        <v>0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  <c r="GZ19" s="6">
        <v>0</v>
      </c>
      <c r="HA19" s="6">
        <v>0</v>
      </c>
      <c r="HB19" s="6">
        <v>0</v>
      </c>
      <c r="HC19" s="6">
        <v>0</v>
      </c>
      <c r="HD19" s="6">
        <v>0</v>
      </c>
      <c r="HE19" s="6">
        <v>0</v>
      </c>
      <c r="HF19" s="6">
        <v>0</v>
      </c>
      <c r="HG19" s="6">
        <v>0</v>
      </c>
      <c r="HH19" s="6">
        <v>0</v>
      </c>
      <c r="HI19" s="6">
        <v>0</v>
      </c>
      <c r="HJ19" s="6">
        <v>0</v>
      </c>
      <c r="HK19" s="6">
        <v>0</v>
      </c>
      <c r="HL19" s="6">
        <v>0</v>
      </c>
      <c r="HM19" s="6">
        <v>0</v>
      </c>
      <c r="HN19" s="6">
        <v>0</v>
      </c>
      <c r="HO19" s="6">
        <v>0</v>
      </c>
      <c r="HP19" s="6">
        <v>0</v>
      </c>
      <c r="HQ19" s="6">
        <v>0</v>
      </c>
      <c r="HR19" s="6">
        <v>0</v>
      </c>
      <c r="HS19" s="6">
        <v>0</v>
      </c>
      <c r="HT19" s="6">
        <v>0</v>
      </c>
      <c r="HU19" s="6">
        <v>0</v>
      </c>
      <c r="HV19" s="6">
        <v>0</v>
      </c>
      <c r="HW19" s="6">
        <v>0</v>
      </c>
      <c r="HX19" s="6">
        <v>0</v>
      </c>
      <c r="HY19" s="6">
        <v>0</v>
      </c>
      <c r="HZ19" s="6">
        <v>0</v>
      </c>
      <c r="IA19" s="6">
        <v>0</v>
      </c>
      <c r="IB19" s="6">
        <v>0</v>
      </c>
      <c r="IC19" s="6">
        <v>0</v>
      </c>
      <c r="ID19" s="6">
        <v>0</v>
      </c>
      <c r="IE19" s="6">
        <v>0</v>
      </c>
      <c r="IF19" s="6">
        <v>0</v>
      </c>
      <c r="IG19" s="6"/>
      <c r="IH19" s="6">
        <v>0</v>
      </c>
      <c r="II19" s="6"/>
      <c r="IJ19" s="6">
        <v>0</v>
      </c>
      <c r="IK19" s="6">
        <v>0</v>
      </c>
      <c r="IL19" s="6">
        <v>177003775</v>
      </c>
      <c r="IM19" s="6">
        <v>0</v>
      </c>
      <c r="IN19" s="6">
        <v>0</v>
      </c>
      <c r="IO19" s="6">
        <v>0</v>
      </c>
      <c r="IP19" s="6">
        <v>0</v>
      </c>
      <c r="IQ19" s="6">
        <v>0</v>
      </c>
      <c r="IR19" s="6">
        <v>0</v>
      </c>
      <c r="IS19" s="6">
        <v>0</v>
      </c>
      <c r="IT19" s="6">
        <v>0</v>
      </c>
      <c r="IU19" s="6">
        <v>0</v>
      </c>
      <c r="IV19" s="6">
        <v>0</v>
      </c>
      <c r="IW19" s="6">
        <v>0</v>
      </c>
      <c r="IX19" s="6">
        <v>0</v>
      </c>
      <c r="IY19" s="6">
        <v>0</v>
      </c>
      <c r="IZ19" s="6">
        <v>0</v>
      </c>
      <c r="JA19" s="6">
        <v>6</v>
      </c>
      <c r="JB19" s="6">
        <v>151536</v>
      </c>
      <c r="JC19" s="6">
        <v>0</v>
      </c>
      <c r="JD19" s="6">
        <v>0</v>
      </c>
      <c r="JE19" s="6">
        <v>0</v>
      </c>
      <c r="JF19" s="6">
        <v>0</v>
      </c>
      <c r="JG19" s="6">
        <v>3</v>
      </c>
      <c r="JH19" s="6">
        <v>70413</v>
      </c>
      <c r="JI19" s="6">
        <v>0</v>
      </c>
      <c r="JJ19" s="6">
        <v>0</v>
      </c>
      <c r="JK19" s="6">
        <v>0</v>
      </c>
      <c r="JL19" s="6">
        <v>0</v>
      </c>
      <c r="JM19" s="6">
        <v>0</v>
      </c>
      <c r="JN19" s="6">
        <v>0</v>
      </c>
      <c r="JO19" s="6">
        <v>0</v>
      </c>
      <c r="JP19" s="6">
        <v>0</v>
      </c>
      <c r="JQ19" s="6">
        <v>0</v>
      </c>
      <c r="JR19" s="6">
        <v>0</v>
      </c>
      <c r="JS19" s="6">
        <v>0</v>
      </c>
      <c r="JT19" s="6">
        <v>0</v>
      </c>
      <c r="JU19" s="6">
        <v>221949</v>
      </c>
      <c r="JV19" s="6">
        <v>0</v>
      </c>
      <c r="JW19" s="6">
        <v>0</v>
      </c>
      <c r="JX19" s="6">
        <v>0</v>
      </c>
      <c r="JY19" s="6">
        <v>0</v>
      </c>
      <c r="JZ19" s="6">
        <v>0</v>
      </c>
      <c r="KA19" s="6">
        <v>0</v>
      </c>
      <c r="KB19" s="6">
        <v>0</v>
      </c>
      <c r="KC19" s="6">
        <v>0</v>
      </c>
      <c r="KD19" s="6">
        <v>0</v>
      </c>
      <c r="KE19" s="6">
        <v>0</v>
      </c>
      <c r="KF19" s="6">
        <v>0</v>
      </c>
      <c r="KG19" s="6">
        <v>0</v>
      </c>
      <c r="KH19" s="6">
        <v>0</v>
      </c>
      <c r="KI19" s="6">
        <v>0</v>
      </c>
      <c r="KJ19" s="6">
        <v>0</v>
      </c>
      <c r="KK19" s="6">
        <v>0</v>
      </c>
      <c r="KL19" s="6">
        <v>0</v>
      </c>
      <c r="KM19" s="6">
        <v>0</v>
      </c>
      <c r="KN19" s="6">
        <v>0</v>
      </c>
      <c r="KO19" s="6">
        <v>0</v>
      </c>
      <c r="KP19" s="6">
        <v>0</v>
      </c>
      <c r="KQ19" s="6">
        <v>0</v>
      </c>
      <c r="KR19" s="6">
        <v>0</v>
      </c>
      <c r="KS19" s="6">
        <v>0</v>
      </c>
      <c r="KT19" s="6">
        <v>0</v>
      </c>
      <c r="KU19" s="6">
        <v>0</v>
      </c>
      <c r="KV19" s="6">
        <v>0</v>
      </c>
      <c r="KW19" s="6">
        <v>0</v>
      </c>
      <c r="KX19" s="6"/>
      <c r="KY19" s="6">
        <v>177225724</v>
      </c>
      <c r="KZ19" s="6">
        <v>973</v>
      </c>
      <c r="LA19" s="6">
        <v>792022</v>
      </c>
      <c r="LB19" s="6">
        <v>110</v>
      </c>
      <c r="LC19" s="6">
        <v>2406470</v>
      </c>
      <c r="LD19" s="6">
        <v>0</v>
      </c>
      <c r="LE19" s="6">
        <v>0</v>
      </c>
      <c r="LF19" s="6">
        <v>3198492</v>
      </c>
      <c r="LG19" s="6">
        <v>110</v>
      </c>
      <c r="LH19" s="6">
        <v>115500</v>
      </c>
      <c r="LI19" s="6">
        <v>973</v>
      </c>
      <c r="LJ19" s="6">
        <v>72975</v>
      </c>
      <c r="LK19" s="6">
        <v>188475</v>
      </c>
      <c r="LL19" s="6">
        <v>416</v>
      </c>
      <c r="LM19" s="6">
        <v>875680</v>
      </c>
      <c r="LN19" s="6">
        <v>456</v>
      </c>
      <c r="LO19" s="6">
        <v>1326504</v>
      </c>
      <c r="LP19" s="6">
        <v>101</v>
      </c>
      <c r="LQ19" s="6">
        <v>342592</v>
      </c>
      <c r="LR19" s="6">
        <v>314</v>
      </c>
      <c r="LS19" s="6">
        <v>660970</v>
      </c>
      <c r="LT19" s="6">
        <v>421</v>
      </c>
      <c r="LU19" s="6">
        <v>1224689</v>
      </c>
      <c r="LV19" s="6">
        <v>51</v>
      </c>
      <c r="LW19" s="6">
        <v>172992</v>
      </c>
      <c r="LX19" s="6">
        <v>4603427</v>
      </c>
      <c r="LY19" s="6"/>
      <c r="LZ19" s="6">
        <v>185216118</v>
      </c>
    </row>
    <row r="20" spans="1:338">
      <c r="A20" s="1" t="s">
        <v>541</v>
      </c>
      <c r="B20" s="5" t="s">
        <v>542</v>
      </c>
      <c r="C20" s="5" t="s">
        <v>533</v>
      </c>
      <c r="D20" s="5" t="s">
        <v>534</v>
      </c>
      <c r="E20" s="6">
        <v>459</v>
      </c>
      <c r="F20" s="6">
        <v>14571414</v>
      </c>
      <c r="G20" s="6">
        <v>0</v>
      </c>
      <c r="H20" s="6">
        <v>0</v>
      </c>
      <c r="I20" s="6">
        <v>33</v>
      </c>
      <c r="J20" s="6">
        <v>34249248</v>
      </c>
      <c r="K20" s="6">
        <v>492</v>
      </c>
      <c r="L20" s="6">
        <v>19610136</v>
      </c>
      <c r="M20" s="6">
        <v>0</v>
      </c>
      <c r="N20" s="6">
        <v>0</v>
      </c>
      <c r="O20" s="6">
        <v>49</v>
      </c>
      <c r="P20" s="6">
        <v>63826175</v>
      </c>
      <c r="Q20" s="6">
        <v>97</v>
      </c>
      <c r="R20" s="6">
        <v>4133752</v>
      </c>
      <c r="S20" s="6">
        <v>0</v>
      </c>
      <c r="T20" s="6">
        <v>0</v>
      </c>
      <c r="U20" s="6">
        <v>16</v>
      </c>
      <c r="V20" s="6">
        <v>22281264</v>
      </c>
      <c r="W20" s="6">
        <v>175</v>
      </c>
      <c r="X20" s="6">
        <v>1892800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11</v>
      </c>
      <c r="AF20" s="6">
        <v>3882538</v>
      </c>
      <c r="AG20" s="6">
        <v>0</v>
      </c>
      <c r="AH20" s="6">
        <v>0</v>
      </c>
      <c r="AI20" s="6">
        <v>296</v>
      </c>
      <c r="AJ20" s="6">
        <v>266992</v>
      </c>
      <c r="AK20" s="6">
        <v>0</v>
      </c>
      <c r="AL20" s="6">
        <v>0</v>
      </c>
      <c r="AM20" s="6">
        <v>8</v>
      </c>
      <c r="AN20" s="6">
        <v>235496</v>
      </c>
      <c r="AO20" s="6">
        <v>504</v>
      </c>
      <c r="AP20" s="6">
        <v>1854720</v>
      </c>
      <c r="AQ20" s="6">
        <v>0</v>
      </c>
      <c r="AR20" s="6">
        <v>0</v>
      </c>
      <c r="AS20" s="6">
        <v>9</v>
      </c>
      <c r="AT20" s="6">
        <v>1080684</v>
      </c>
      <c r="AU20" s="6">
        <v>75</v>
      </c>
      <c r="AV20" s="6">
        <v>551475</v>
      </c>
      <c r="AW20" s="6">
        <v>0</v>
      </c>
      <c r="AX20" s="6">
        <v>0</v>
      </c>
      <c r="AY20" s="6">
        <v>2</v>
      </c>
      <c r="AZ20" s="6">
        <v>479882</v>
      </c>
      <c r="BA20" s="6">
        <v>168916576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70</v>
      </c>
      <c r="BI20" s="6">
        <v>3353700</v>
      </c>
      <c r="BJ20" s="6">
        <v>0</v>
      </c>
      <c r="BK20" s="6">
        <v>0</v>
      </c>
      <c r="BL20" s="6">
        <v>0</v>
      </c>
      <c r="BM20" s="6">
        <v>0</v>
      </c>
      <c r="BN20" s="6">
        <v>39</v>
      </c>
      <c r="BO20" s="6">
        <v>1992198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52</v>
      </c>
      <c r="CQ20" s="6">
        <v>220064</v>
      </c>
      <c r="CR20" s="6">
        <v>0</v>
      </c>
      <c r="CS20" s="6">
        <v>0</v>
      </c>
      <c r="CT20" s="6">
        <v>0</v>
      </c>
      <c r="CU20" s="6">
        <v>0</v>
      </c>
      <c r="CV20" s="6">
        <v>25</v>
      </c>
      <c r="CW20" s="6">
        <v>211400</v>
      </c>
      <c r="CX20" s="6">
        <v>0</v>
      </c>
      <c r="CY20" s="6">
        <v>0</v>
      </c>
      <c r="CZ20" s="6">
        <v>0</v>
      </c>
      <c r="DA20" s="6">
        <v>0</v>
      </c>
      <c r="DB20" s="6">
        <v>5777362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>
        <v>0</v>
      </c>
      <c r="EC20" s="6">
        <v>0</v>
      </c>
      <c r="ED20" s="6">
        <v>0</v>
      </c>
      <c r="EE20" s="6">
        <v>0</v>
      </c>
      <c r="EF20" s="6">
        <v>0</v>
      </c>
      <c r="EG20" s="6">
        <v>0</v>
      </c>
      <c r="EH20" s="6">
        <v>0</v>
      </c>
      <c r="EI20" s="6">
        <v>0</v>
      </c>
      <c r="EJ20" s="6">
        <v>0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  <c r="EQ20" s="6">
        <v>0</v>
      </c>
      <c r="ER20" s="6">
        <v>0</v>
      </c>
      <c r="ES20" s="6">
        <v>0</v>
      </c>
      <c r="ET20" s="6">
        <v>0</v>
      </c>
      <c r="EU20" s="6">
        <v>0</v>
      </c>
      <c r="EV20" s="6">
        <v>0</v>
      </c>
      <c r="EW20" s="6">
        <v>0</v>
      </c>
      <c r="EX20" s="6">
        <v>0</v>
      </c>
      <c r="EY20" s="6">
        <v>0</v>
      </c>
      <c r="EZ20" s="6">
        <v>0</v>
      </c>
      <c r="FA20" s="6">
        <v>0</v>
      </c>
      <c r="FB20" s="6">
        <v>0</v>
      </c>
      <c r="FC20" s="6">
        <v>0</v>
      </c>
      <c r="FD20" s="6">
        <v>0</v>
      </c>
      <c r="FE20" s="6">
        <v>0</v>
      </c>
      <c r="FF20" s="6">
        <v>0</v>
      </c>
      <c r="FG20" s="6">
        <v>0</v>
      </c>
      <c r="FH20" s="6">
        <v>0</v>
      </c>
      <c r="FI20" s="6">
        <v>0</v>
      </c>
      <c r="FJ20" s="6">
        <v>0</v>
      </c>
      <c r="FK20" s="6">
        <v>0</v>
      </c>
      <c r="FL20" s="6">
        <v>0</v>
      </c>
      <c r="FM20" s="6">
        <v>0</v>
      </c>
      <c r="FN20" s="6">
        <v>0</v>
      </c>
      <c r="FO20" s="6">
        <v>0</v>
      </c>
      <c r="FP20" s="6">
        <v>0</v>
      </c>
      <c r="FQ20" s="6">
        <v>0</v>
      </c>
      <c r="FR20" s="6">
        <v>0</v>
      </c>
      <c r="FS20" s="6">
        <v>0</v>
      </c>
      <c r="FT20" s="6">
        <v>0</v>
      </c>
      <c r="FU20" s="6">
        <v>0</v>
      </c>
      <c r="FV20" s="6">
        <v>0</v>
      </c>
      <c r="FW20" s="6">
        <v>0</v>
      </c>
      <c r="FX20" s="6">
        <v>0</v>
      </c>
      <c r="FY20" s="6">
        <v>0</v>
      </c>
      <c r="FZ20" s="6">
        <v>0</v>
      </c>
      <c r="GA20" s="6">
        <v>0</v>
      </c>
      <c r="GB20" s="6">
        <v>0</v>
      </c>
      <c r="GC20" s="6">
        <v>0</v>
      </c>
      <c r="GD20" s="6">
        <v>0</v>
      </c>
      <c r="GE20" s="6">
        <v>0</v>
      </c>
      <c r="GF20" s="6">
        <v>0</v>
      </c>
      <c r="GG20" s="6">
        <v>0</v>
      </c>
      <c r="GH20" s="6">
        <v>0</v>
      </c>
      <c r="GI20" s="6">
        <v>0</v>
      </c>
      <c r="GJ20" s="6">
        <v>0</v>
      </c>
      <c r="GK20" s="6">
        <v>0</v>
      </c>
      <c r="GL20" s="6">
        <v>0</v>
      </c>
      <c r="GM20" s="6">
        <v>0</v>
      </c>
      <c r="GN20" s="6">
        <v>0</v>
      </c>
      <c r="GO20" s="6">
        <v>0</v>
      </c>
      <c r="GP20" s="6">
        <v>0</v>
      </c>
      <c r="GQ20" s="6">
        <v>0</v>
      </c>
      <c r="GR20" s="6">
        <v>0</v>
      </c>
      <c r="GS20" s="6">
        <v>0</v>
      </c>
      <c r="GT20" s="6">
        <v>0</v>
      </c>
      <c r="GU20" s="6">
        <v>0</v>
      </c>
      <c r="GV20" s="6">
        <v>0</v>
      </c>
      <c r="GW20" s="6">
        <v>0</v>
      </c>
      <c r="GX20" s="6">
        <v>0</v>
      </c>
      <c r="GY20" s="6">
        <v>0</v>
      </c>
      <c r="GZ20" s="6">
        <v>3</v>
      </c>
      <c r="HA20" s="6">
        <v>179874</v>
      </c>
      <c r="HB20" s="6">
        <v>0</v>
      </c>
      <c r="HC20" s="6">
        <v>0</v>
      </c>
      <c r="HD20" s="6">
        <v>2</v>
      </c>
      <c r="HE20" s="6">
        <v>149894</v>
      </c>
      <c r="HF20" s="6">
        <v>4</v>
      </c>
      <c r="HG20" s="6">
        <v>222700</v>
      </c>
      <c r="HH20" s="6">
        <v>0</v>
      </c>
      <c r="HI20" s="6">
        <v>0</v>
      </c>
      <c r="HJ20" s="6">
        <v>4</v>
      </c>
      <c r="HK20" s="6">
        <v>278376</v>
      </c>
      <c r="HL20" s="6">
        <v>1</v>
      </c>
      <c r="HM20" s="6">
        <v>68523</v>
      </c>
      <c r="HN20" s="6">
        <v>0</v>
      </c>
      <c r="HO20" s="6">
        <v>0</v>
      </c>
      <c r="HP20" s="6">
        <v>0</v>
      </c>
      <c r="HQ20" s="6">
        <v>0</v>
      </c>
      <c r="HR20" s="6">
        <v>899367</v>
      </c>
      <c r="HS20" s="6">
        <v>0</v>
      </c>
      <c r="HT20" s="6">
        <v>0</v>
      </c>
      <c r="HU20" s="6">
        <v>0</v>
      </c>
      <c r="HV20" s="6">
        <v>0</v>
      </c>
      <c r="HW20" s="6">
        <v>0</v>
      </c>
      <c r="HX20" s="6">
        <v>0</v>
      </c>
      <c r="HY20" s="6">
        <v>7</v>
      </c>
      <c r="HZ20" s="6">
        <v>16086</v>
      </c>
      <c r="IA20" s="6">
        <v>0</v>
      </c>
      <c r="IB20" s="6">
        <v>0</v>
      </c>
      <c r="IC20" s="6">
        <v>1</v>
      </c>
      <c r="ID20" s="6">
        <v>2873</v>
      </c>
      <c r="IE20" s="6">
        <v>0</v>
      </c>
      <c r="IF20" s="6">
        <v>0</v>
      </c>
      <c r="IG20" s="6"/>
      <c r="IH20" s="6">
        <v>0</v>
      </c>
      <c r="II20" s="6"/>
      <c r="IJ20" s="6">
        <v>0</v>
      </c>
      <c r="IK20" s="6">
        <v>18959</v>
      </c>
      <c r="IL20" s="6">
        <v>175612264</v>
      </c>
      <c r="IM20" s="6">
        <v>0</v>
      </c>
      <c r="IN20" s="6">
        <v>0</v>
      </c>
      <c r="IO20" s="6">
        <v>0</v>
      </c>
      <c r="IP20" s="6">
        <v>0</v>
      </c>
      <c r="IQ20" s="6">
        <v>0</v>
      </c>
      <c r="IR20" s="6">
        <v>0</v>
      </c>
      <c r="IS20" s="6">
        <v>0</v>
      </c>
      <c r="IT20" s="6">
        <v>0</v>
      </c>
      <c r="IU20" s="6">
        <v>0</v>
      </c>
      <c r="IV20" s="6">
        <v>0</v>
      </c>
      <c r="IW20" s="6">
        <v>0</v>
      </c>
      <c r="IX20" s="6">
        <v>0</v>
      </c>
      <c r="IY20" s="6">
        <v>0</v>
      </c>
      <c r="IZ20" s="6">
        <v>0</v>
      </c>
      <c r="JA20" s="6">
        <v>0</v>
      </c>
      <c r="JB20" s="6">
        <v>0</v>
      </c>
      <c r="JC20" s="6">
        <v>0</v>
      </c>
      <c r="JD20" s="6">
        <v>0</v>
      </c>
      <c r="JE20" s="6">
        <v>0</v>
      </c>
      <c r="JF20" s="6">
        <v>0</v>
      </c>
      <c r="JG20" s="6">
        <v>0</v>
      </c>
      <c r="JH20" s="6">
        <v>0</v>
      </c>
      <c r="JI20" s="6">
        <v>0</v>
      </c>
      <c r="JJ20" s="6">
        <v>0</v>
      </c>
      <c r="JK20" s="6">
        <v>0</v>
      </c>
      <c r="JL20" s="6">
        <v>0</v>
      </c>
      <c r="JM20" s="6">
        <v>5</v>
      </c>
      <c r="JN20" s="6">
        <v>213320</v>
      </c>
      <c r="JO20" s="6">
        <v>1</v>
      </c>
      <c r="JP20" s="6">
        <v>942397</v>
      </c>
      <c r="JQ20" s="6">
        <v>0</v>
      </c>
      <c r="JR20" s="6">
        <v>0</v>
      </c>
      <c r="JS20" s="6">
        <v>0</v>
      </c>
      <c r="JT20" s="6">
        <v>0</v>
      </c>
      <c r="JU20" s="6">
        <v>1155717</v>
      </c>
      <c r="JV20" s="6">
        <v>0</v>
      </c>
      <c r="JW20" s="6">
        <v>0</v>
      </c>
      <c r="JX20" s="6">
        <v>0</v>
      </c>
      <c r="JY20" s="6">
        <v>0</v>
      </c>
      <c r="JZ20" s="6">
        <v>0</v>
      </c>
      <c r="KA20" s="6">
        <v>0</v>
      </c>
      <c r="KB20" s="6">
        <v>0</v>
      </c>
      <c r="KC20" s="6">
        <v>0</v>
      </c>
      <c r="KD20" s="6">
        <v>0</v>
      </c>
      <c r="KE20" s="6">
        <v>0</v>
      </c>
      <c r="KF20" s="6">
        <v>0</v>
      </c>
      <c r="KG20" s="6">
        <v>0</v>
      </c>
      <c r="KH20" s="6">
        <v>0</v>
      </c>
      <c r="KI20" s="6">
        <v>0</v>
      </c>
      <c r="KJ20" s="6">
        <v>0</v>
      </c>
      <c r="KK20" s="6">
        <v>0</v>
      </c>
      <c r="KL20" s="6">
        <v>0</v>
      </c>
      <c r="KM20" s="6">
        <v>0</v>
      </c>
      <c r="KN20" s="6">
        <v>0</v>
      </c>
      <c r="KO20" s="6">
        <v>0</v>
      </c>
      <c r="KP20" s="6">
        <v>0</v>
      </c>
      <c r="KQ20" s="6">
        <v>0</v>
      </c>
      <c r="KR20" s="6">
        <v>0</v>
      </c>
      <c r="KS20" s="6">
        <v>0</v>
      </c>
      <c r="KT20" s="6">
        <v>0</v>
      </c>
      <c r="KU20" s="6">
        <v>0</v>
      </c>
      <c r="KV20" s="6">
        <v>0</v>
      </c>
      <c r="KW20" s="6">
        <v>0</v>
      </c>
      <c r="KX20" s="6"/>
      <c r="KY20" s="6">
        <v>176767981</v>
      </c>
      <c r="KZ20" s="6">
        <v>1184</v>
      </c>
      <c r="LA20" s="6">
        <v>963776</v>
      </c>
      <c r="LB20" s="6">
        <v>99</v>
      </c>
      <c r="LC20" s="6">
        <v>2165823</v>
      </c>
      <c r="LD20" s="6">
        <v>0</v>
      </c>
      <c r="LE20" s="6">
        <v>0</v>
      </c>
      <c r="LF20" s="6">
        <v>3129599</v>
      </c>
      <c r="LG20" s="6">
        <v>99</v>
      </c>
      <c r="LH20" s="6">
        <v>103950</v>
      </c>
      <c r="LI20" s="6">
        <v>1184</v>
      </c>
      <c r="LJ20" s="6">
        <v>88800</v>
      </c>
      <c r="LK20" s="6">
        <v>192750</v>
      </c>
      <c r="LL20" s="6">
        <v>464</v>
      </c>
      <c r="LM20" s="6">
        <v>976720</v>
      </c>
      <c r="LN20" s="6">
        <v>583</v>
      </c>
      <c r="LO20" s="6">
        <v>1695947</v>
      </c>
      <c r="LP20" s="6">
        <v>137</v>
      </c>
      <c r="LQ20" s="6">
        <v>464704</v>
      </c>
      <c r="LR20" s="6">
        <v>416</v>
      </c>
      <c r="LS20" s="6">
        <v>875680</v>
      </c>
      <c r="LT20" s="6">
        <v>514</v>
      </c>
      <c r="LU20" s="6">
        <v>1495226</v>
      </c>
      <c r="LV20" s="6">
        <v>132</v>
      </c>
      <c r="LW20" s="6">
        <v>447744</v>
      </c>
      <c r="LX20" s="6">
        <v>5956021</v>
      </c>
      <c r="LY20" s="6"/>
      <c r="LZ20" s="6">
        <v>186046351</v>
      </c>
    </row>
    <row r="21" spans="1:338">
      <c r="A21" s="1" t="s">
        <v>543</v>
      </c>
      <c r="B21" s="5" t="s">
        <v>544</v>
      </c>
      <c r="C21" s="5" t="s">
        <v>533</v>
      </c>
      <c r="D21" s="5" t="s">
        <v>534</v>
      </c>
      <c r="E21" s="6">
        <v>736</v>
      </c>
      <c r="F21" s="6">
        <v>23365056</v>
      </c>
      <c r="G21" s="6">
        <v>0</v>
      </c>
      <c r="H21" s="6">
        <v>0</v>
      </c>
      <c r="I21" s="6">
        <v>30</v>
      </c>
      <c r="J21" s="6">
        <v>31135680</v>
      </c>
      <c r="K21" s="6">
        <v>862</v>
      </c>
      <c r="L21" s="6">
        <v>34357596</v>
      </c>
      <c r="M21" s="6">
        <v>0</v>
      </c>
      <c r="N21" s="6">
        <v>0</v>
      </c>
      <c r="O21" s="6">
        <v>49</v>
      </c>
      <c r="P21" s="6">
        <v>63826175</v>
      </c>
      <c r="Q21" s="6">
        <v>140</v>
      </c>
      <c r="R21" s="6">
        <v>5966240</v>
      </c>
      <c r="S21" s="6">
        <v>0</v>
      </c>
      <c r="T21" s="6">
        <v>0</v>
      </c>
      <c r="U21" s="6">
        <v>8</v>
      </c>
      <c r="V21" s="6">
        <v>11140632</v>
      </c>
      <c r="W21" s="6">
        <v>25</v>
      </c>
      <c r="X21" s="6">
        <v>270400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5</v>
      </c>
      <c r="AF21" s="6">
        <v>1764790</v>
      </c>
      <c r="AG21" s="6">
        <v>0</v>
      </c>
      <c r="AH21" s="6">
        <v>0</v>
      </c>
      <c r="AI21" s="6">
        <v>516</v>
      </c>
      <c r="AJ21" s="6">
        <v>465432</v>
      </c>
      <c r="AK21" s="6">
        <v>0</v>
      </c>
      <c r="AL21" s="6">
        <v>0</v>
      </c>
      <c r="AM21" s="6">
        <v>0</v>
      </c>
      <c r="AN21" s="6">
        <v>0</v>
      </c>
      <c r="AO21" s="6">
        <v>519</v>
      </c>
      <c r="AP21" s="6">
        <v>1909920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174201921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2</v>
      </c>
      <c r="BS21" s="6">
        <v>3338232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3338232</v>
      </c>
      <c r="DC21" s="6">
        <v>0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6">
        <v>0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v>0</v>
      </c>
      <c r="EA21" s="6">
        <v>0</v>
      </c>
      <c r="EB21" s="6">
        <v>0</v>
      </c>
      <c r="EC21" s="6">
        <v>0</v>
      </c>
      <c r="ED21" s="6">
        <v>0</v>
      </c>
      <c r="EE21" s="6">
        <v>0</v>
      </c>
      <c r="EF21" s="6">
        <v>0</v>
      </c>
      <c r="EG21" s="6">
        <v>0</v>
      </c>
      <c r="EH21" s="6">
        <v>0</v>
      </c>
      <c r="EI21" s="6">
        <v>0</v>
      </c>
      <c r="EJ21" s="6">
        <v>0</v>
      </c>
      <c r="EK21" s="6">
        <v>0</v>
      </c>
      <c r="EL21" s="6">
        <v>0</v>
      </c>
      <c r="EM21" s="6">
        <v>0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v>0</v>
      </c>
      <c r="EU21" s="6">
        <v>0</v>
      </c>
      <c r="EV21" s="6">
        <v>0</v>
      </c>
      <c r="EW21" s="6">
        <v>0</v>
      </c>
      <c r="EX21" s="6">
        <v>0</v>
      </c>
      <c r="EY21" s="6">
        <v>0</v>
      </c>
      <c r="EZ21" s="6">
        <v>0</v>
      </c>
      <c r="FA21" s="6">
        <v>0</v>
      </c>
      <c r="FB21" s="6">
        <v>0</v>
      </c>
      <c r="FC21" s="6">
        <v>0</v>
      </c>
      <c r="FD21" s="6">
        <v>0</v>
      </c>
      <c r="FE21" s="6">
        <v>0</v>
      </c>
      <c r="FF21" s="6">
        <v>0</v>
      </c>
      <c r="FG21" s="6">
        <v>0</v>
      </c>
      <c r="FH21" s="6">
        <v>0</v>
      </c>
      <c r="FI21" s="6">
        <v>0</v>
      </c>
      <c r="FJ21" s="6">
        <v>0</v>
      </c>
      <c r="FK21" s="6">
        <v>0</v>
      </c>
      <c r="FL21" s="6">
        <v>0</v>
      </c>
      <c r="FM21" s="6">
        <v>46</v>
      </c>
      <c r="FN21" s="6">
        <v>3650790</v>
      </c>
      <c r="FO21" s="6">
        <v>0</v>
      </c>
      <c r="FP21" s="6">
        <v>0</v>
      </c>
      <c r="FQ21" s="6">
        <v>0</v>
      </c>
      <c r="FR21" s="6">
        <v>0</v>
      </c>
      <c r="FS21" s="6">
        <v>49</v>
      </c>
      <c r="FT21" s="6">
        <v>4882605</v>
      </c>
      <c r="FU21" s="6">
        <v>0</v>
      </c>
      <c r="FV21" s="6">
        <v>0</v>
      </c>
      <c r="FW21" s="6">
        <v>0</v>
      </c>
      <c r="FX21" s="6">
        <v>0</v>
      </c>
      <c r="FY21" s="6">
        <v>0</v>
      </c>
      <c r="FZ21" s="6">
        <v>0</v>
      </c>
      <c r="GA21" s="6">
        <v>0</v>
      </c>
      <c r="GB21" s="6">
        <v>0</v>
      </c>
      <c r="GC21" s="6">
        <v>0</v>
      </c>
      <c r="GD21" s="6">
        <v>0</v>
      </c>
      <c r="GE21" s="6">
        <v>0</v>
      </c>
      <c r="GF21" s="6">
        <v>0</v>
      </c>
      <c r="GG21" s="6">
        <v>0</v>
      </c>
      <c r="GH21" s="6">
        <v>0</v>
      </c>
      <c r="GI21" s="6">
        <v>0</v>
      </c>
      <c r="GJ21" s="6">
        <v>0</v>
      </c>
      <c r="GK21" s="6">
        <v>0</v>
      </c>
      <c r="GL21" s="6">
        <v>0</v>
      </c>
      <c r="GM21" s="6">
        <v>0</v>
      </c>
      <c r="GN21" s="6">
        <v>0</v>
      </c>
      <c r="GO21" s="6">
        <v>0</v>
      </c>
      <c r="GP21" s="6">
        <v>0</v>
      </c>
      <c r="GQ21" s="6">
        <v>8533395</v>
      </c>
      <c r="GR21" s="6">
        <v>8533395</v>
      </c>
      <c r="GS21" s="6">
        <v>0</v>
      </c>
      <c r="GT21" s="6">
        <v>0</v>
      </c>
      <c r="GU21" s="6">
        <v>0</v>
      </c>
      <c r="GV21" s="6">
        <v>0</v>
      </c>
      <c r="GW21" s="6">
        <v>0</v>
      </c>
      <c r="GX21" s="6">
        <v>0</v>
      </c>
      <c r="GY21" s="6">
        <v>0</v>
      </c>
      <c r="GZ21" s="6">
        <v>7</v>
      </c>
      <c r="HA21" s="6">
        <v>419706</v>
      </c>
      <c r="HB21" s="6">
        <v>0</v>
      </c>
      <c r="HC21" s="6">
        <v>0</v>
      </c>
      <c r="HD21" s="6">
        <v>0</v>
      </c>
      <c r="HE21" s="6">
        <v>0</v>
      </c>
      <c r="HF21" s="6">
        <v>8</v>
      </c>
      <c r="HG21" s="6">
        <v>445400</v>
      </c>
      <c r="HH21" s="6">
        <v>0</v>
      </c>
      <c r="HI21" s="6">
        <v>0</v>
      </c>
      <c r="HJ21" s="6">
        <v>1</v>
      </c>
      <c r="HK21" s="6">
        <v>69594</v>
      </c>
      <c r="HL21" s="6">
        <v>4</v>
      </c>
      <c r="HM21" s="6">
        <v>274092</v>
      </c>
      <c r="HN21" s="6">
        <v>0</v>
      </c>
      <c r="HO21" s="6">
        <v>0</v>
      </c>
      <c r="HP21" s="6">
        <v>0</v>
      </c>
      <c r="HQ21" s="6">
        <v>0</v>
      </c>
      <c r="HR21" s="6">
        <v>1208792</v>
      </c>
      <c r="HS21" s="6">
        <v>0</v>
      </c>
      <c r="HT21" s="6">
        <v>0</v>
      </c>
      <c r="HU21" s="6">
        <v>0</v>
      </c>
      <c r="HV21" s="6">
        <v>0</v>
      </c>
      <c r="HW21" s="6">
        <v>1</v>
      </c>
      <c r="HX21" s="6">
        <v>1859</v>
      </c>
      <c r="HY21" s="6">
        <v>0</v>
      </c>
      <c r="HZ21" s="6">
        <v>0</v>
      </c>
      <c r="IA21" s="6">
        <v>0</v>
      </c>
      <c r="IB21" s="6">
        <v>0</v>
      </c>
      <c r="IC21" s="6">
        <v>1</v>
      </c>
      <c r="ID21" s="6">
        <v>2873</v>
      </c>
      <c r="IE21" s="6">
        <v>0</v>
      </c>
      <c r="IF21" s="6">
        <v>0</v>
      </c>
      <c r="IG21" s="6"/>
      <c r="IH21" s="6">
        <v>0</v>
      </c>
      <c r="II21" s="6"/>
      <c r="IJ21" s="6">
        <v>0</v>
      </c>
      <c r="IK21" s="6">
        <v>4732</v>
      </c>
      <c r="IL21" s="6">
        <v>187287072</v>
      </c>
      <c r="IM21" s="6">
        <v>0</v>
      </c>
      <c r="IN21" s="6">
        <v>0</v>
      </c>
      <c r="IO21" s="6">
        <v>0</v>
      </c>
      <c r="IP21" s="6">
        <v>0</v>
      </c>
      <c r="IQ21" s="6">
        <v>0</v>
      </c>
      <c r="IR21" s="6">
        <v>0</v>
      </c>
      <c r="IS21" s="6">
        <v>0</v>
      </c>
      <c r="IT21" s="6">
        <v>0</v>
      </c>
      <c r="IU21" s="6">
        <v>0</v>
      </c>
      <c r="IV21" s="6">
        <v>0</v>
      </c>
      <c r="IW21" s="6">
        <v>0</v>
      </c>
      <c r="IX21" s="6">
        <v>0</v>
      </c>
      <c r="IY21" s="6">
        <v>0</v>
      </c>
      <c r="IZ21" s="6">
        <v>0</v>
      </c>
      <c r="JA21" s="6">
        <v>0</v>
      </c>
      <c r="JB21" s="6">
        <v>0</v>
      </c>
      <c r="JC21" s="6">
        <v>0</v>
      </c>
      <c r="JD21" s="6">
        <v>0</v>
      </c>
      <c r="JE21" s="6">
        <v>0</v>
      </c>
      <c r="JF21" s="6">
        <v>0</v>
      </c>
      <c r="JG21" s="6">
        <v>0</v>
      </c>
      <c r="JH21" s="6">
        <v>0</v>
      </c>
      <c r="JI21" s="6">
        <v>0</v>
      </c>
      <c r="JJ21" s="6">
        <v>0</v>
      </c>
      <c r="JK21" s="6">
        <v>0</v>
      </c>
      <c r="JL21" s="6">
        <v>0</v>
      </c>
      <c r="JM21" s="6">
        <v>0</v>
      </c>
      <c r="JN21" s="6">
        <v>0</v>
      </c>
      <c r="JO21" s="6">
        <v>0</v>
      </c>
      <c r="JP21" s="6">
        <v>0</v>
      </c>
      <c r="JQ21" s="6">
        <v>34</v>
      </c>
      <c r="JR21" s="6">
        <v>1450576</v>
      </c>
      <c r="JS21" s="6">
        <v>0</v>
      </c>
      <c r="JT21" s="6">
        <v>0</v>
      </c>
      <c r="JU21" s="6">
        <v>1450576</v>
      </c>
      <c r="JV21" s="6">
        <v>0</v>
      </c>
      <c r="JW21" s="6">
        <v>0</v>
      </c>
      <c r="JX21" s="6">
        <v>0</v>
      </c>
      <c r="JY21" s="6">
        <v>0</v>
      </c>
      <c r="JZ21" s="6">
        <v>0</v>
      </c>
      <c r="KA21" s="6">
        <v>0</v>
      </c>
      <c r="KB21" s="6">
        <v>33</v>
      </c>
      <c r="KC21" s="6">
        <v>2286306</v>
      </c>
      <c r="KD21" s="6">
        <v>0</v>
      </c>
      <c r="KE21" s="6">
        <v>0</v>
      </c>
      <c r="KF21" s="6">
        <v>145</v>
      </c>
      <c r="KG21" s="6">
        <v>10949530</v>
      </c>
      <c r="KH21" s="6">
        <v>13235836</v>
      </c>
      <c r="KI21" s="6">
        <v>0</v>
      </c>
      <c r="KJ21" s="6">
        <v>0</v>
      </c>
      <c r="KK21" s="6">
        <v>0</v>
      </c>
      <c r="KL21" s="6">
        <v>0</v>
      </c>
      <c r="KM21" s="6">
        <v>0</v>
      </c>
      <c r="KN21" s="6">
        <v>0</v>
      </c>
      <c r="KO21" s="6">
        <v>0</v>
      </c>
      <c r="KP21" s="6">
        <v>0</v>
      </c>
      <c r="KQ21" s="6">
        <v>0</v>
      </c>
      <c r="KR21" s="6">
        <v>0</v>
      </c>
      <c r="KS21" s="6">
        <v>0</v>
      </c>
      <c r="KT21" s="6">
        <v>0</v>
      </c>
      <c r="KU21" s="6">
        <v>0</v>
      </c>
      <c r="KV21" s="6">
        <v>0</v>
      </c>
      <c r="KW21" s="6">
        <v>0</v>
      </c>
      <c r="KX21" s="6"/>
      <c r="KY21" s="6">
        <v>201973484</v>
      </c>
      <c r="KZ21" s="6">
        <v>1889</v>
      </c>
      <c r="LA21" s="6">
        <v>1537646</v>
      </c>
      <c r="LB21" s="6">
        <v>89</v>
      </c>
      <c r="LC21" s="6">
        <v>1947053</v>
      </c>
      <c r="LD21" s="6">
        <v>178</v>
      </c>
      <c r="LE21" s="6">
        <v>81880</v>
      </c>
      <c r="LF21" s="6">
        <v>3566579</v>
      </c>
      <c r="LG21" s="6">
        <v>89</v>
      </c>
      <c r="LH21" s="6">
        <v>93450</v>
      </c>
      <c r="LI21" s="6">
        <v>2067</v>
      </c>
      <c r="LJ21" s="6">
        <v>155025</v>
      </c>
      <c r="LK21" s="6">
        <v>248475</v>
      </c>
      <c r="LL21" s="6">
        <v>790</v>
      </c>
      <c r="LM21" s="6">
        <v>1662950</v>
      </c>
      <c r="LN21" s="6">
        <v>954</v>
      </c>
      <c r="LO21" s="6">
        <v>2775186</v>
      </c>
      <c r="LP21" s="6">
        <v>323</v>
      </c>
      <c r="LQ21" s="6">
        <v>1095616</v>
      </c>
      <c r="LR21" s="6">
        <v>293</v>
      </c>
      <c r="LS21" s="6">
        <v>616765</v>
      </c>
      <c r="LT21" s="6">
        <v>363</v>
      </c>
      <c r="LU21" s="6">
        <v>1055967</v>
      </c>
      <c r="LV21" s="6">
        <v>80</v>
      </c>
      <c r="LW21" s="6">
        <v>271360</v>
      </c>
      <c r="LX21" s="6">
        <v>7477844</v>
      </c>
      <c r="LY21" s="6"/>
      <c r="LZ21" s="6">
        <v>213266382</v>
      </c>
    </row>
    <row r="22" spans="1:338">
      <c r="A22" s="1" t="s">
        <v>545</v>
      </c>
      <c r="B22" s="5" t="s">
        <v>546</v>
      </c>
      <c r="C22" s="5" t="s">
        <v>533</v>
      </c>
      <c r="D22" s="5" t="s">
        <v>534</v>
      </c>
      <c r="E22" s="6">
        <v>0</v>
      </c>
      <c r="F22" s="6">
        <v>0</v>
      </c>
      <c r="G22" s="6">
        <v>463</v>
      </c>
      <c r="H22" s="6">
        <v>15606341</v>
      </c>
      <c r="I22" s="6">
        <v>28</v>
      </c>
      <c r="J22" s="6">
        <v>29059968</v>
      </c>
      <c r="K22" s="6">
        <v>0</v>
      </c>
      <c r="L22" s="6">
        <v>0</v>
      </c>
      <c r="M22" s="6">
        <v>549</v>
      </c>
      <c r="N22" s="6">
        <v>23346225</v>
      </c>
      <c r="O22" s="6">
        <v>36</v>
      </c>
      <c r="P22" s="6">
        <v>46892700</v>
      </c>
      <c r="Q22" s="6">
        <v>0</v>
      </c>
      <c r="R22" s="6">
        <v>0</v>
      </c>
      <c r="S22" s="6">
        <v>104</v>
      </c>
      <c r="T22" s="6">
        <v>4734392</v>
      </c>
      <c r="U22" s="6">
        <v>10</v>
      </c>
      <c r="V22" s="6">
        <v>13925790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2</v>
      </c>
      <c r="AF22" s="6">
        <v>705916</v>
      </c>
      <c r="AG22" s="6">
        <v>1</v>
      </c>
      <c r="AH22" s="6">
        <v>352958</v>
      </c>
      <c r="AI22" s="6">
        <v>0</v>
      </c>
      <c r="AJ22" s="6">
        <v>0</v>
      </c>
      <c r="AK22" s="6">
        <v>293</v>
      </c>
      <c r="AL22" s="6">
        <v>287433</v>
      </c>
      <c r="AM22" s="6">
        <v>2</v>
      </c>
      <c r="AN22" s="6">
        <v>58874</v>
      </c>
      <c r="AO22" s="6">
        <v>0</v>
      </c>
      <c r="AP22" s="6">
        <v>0</v>
      </c>
      <c r="AQ22" s="6">
        <v>217</v>
      </c>
      <c r="AR22" s="6">
        <v>868000</v>
      </c>
      <c r="AS22" s="6">
        <v>1</v>
      </c>
      <c r="AT22" s="6">
        <v>120076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135958673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</v>
      </c>
      <c r="EI22" s="6">
        <v>0</v>
      </c>
      <c r="EJ22" s="6">
        <v>0</v>
      </c>
      <c r="EK22" s="6">
        <v>0</v>
      </c>
      <c r="EL22" s="6">
        <v>0</v>
      </c>
      <c r="EM22" s="6">
        <v>0</v>
      </c>
      <c r="EN22" s="6">
        <v>0</v>
      </c>
      <c r="EO22" s="6">
        <v>0</v>
      </c>
      <c r="EP22" s="6">
        <v>0</v>
      </c>
      <c r="EQ22" s="6">
        <v>0</v>
      </c>
      <c r="ER22" s="6">
        <v>0</v>
      </c>
      <c r="ES22" s="6">
        <v>0</v>
      </c>
      <c r="ET22" s="6">
        <v>0</v>
      </c>
      <c r="EU22" s="6">
        <v>0</v>
      </c>
      <c r="EV22" s="6">
        <v>0</v>
      </c>
      <c r="EW22" s="6">
        <v>0</v>
      </c>
      <c r="EX22" s="6">
        <v>0</v>
      </c>
      <c r="EY22" s="6">
        <v>0</v>
      </c>
      <c r="EZ22" s="6">
        <v>0</v>
      </c>
      <c r="FA22" s="6">
        <v>0</v>
      </c>
      <c r="FB22" s="6">
        <v>0</v>
      </c>
      <c r="FC22" s="6">
        <v>0</v>
      </c>
      <c r="FD22" s="6">
        <v>0</v>
      </c>
      <c r="FE22" s="6">
        <v>0</v>
      </c>
      <c r="FF22" s="6">
        <v>0</v>
      </c>
      <c r="FG22" s="6">
        <v>0</v>
      </c>
      <c r="FH22" s="6">
        <v>0</v>
      </c>
      <c r="FI22" s="6">
        <v>0</v>
      </c>
      <c r="FJ22" s="6">
        <v>0</v>
      </c>
      <c r="FK22" s="6">
        <v>0</v>
      </c>
      <c r="FL22" s="6">
        <v>0</v>
      </c>
      <c r="FM22" s="6">
        <v>0</v>
      </c>
      <c r="FN22" s="6">
        <v>0</v>
      </c>
      <c r="FO22" s="6">
        <v>0</v>
      </c>
      <c r="FP22" s="6">
        <v>0</v>
      </c>
      <c r="FQ22" s="6">
        <v>0</v>
      </c>
      <c r="FR22" s="6">
        <v>0</v>
      </c>
      <c r="FS22" s="6">
        <v>0</v>
      </c>
      <c r="FT22" s="6">
        <v>0</v>
      </c>
      <c r="FU22" s="6">
        <v>0</v>
      </c>
      <c r="FV22" s="6">
        <v>0</v>
      </c>
      <c r="FW22" s="6">
        <v>0</v>
      </c>
      <c r="FX22" s="6">
        <v>0</v>
      </c>
      <c r="FY22" s="6">
        <v>0</v>
      </c>
      <c r="FZ22" s="6">
        <v>0</v>
      </c>
      <c r="GA22" s="6">
        <v>0</v>
      </c>
      <c r="GB22" s="6">
        <v>0</v>
      </c>
      <c r="GC22" s="6">
        <v>0</v>
      </c>
      <c r="GD22" s="6">
        <v>0</v>
      </c>
      <c r="GE22" s="6">
        <v>0</v>
      </c>
      <c r="GF22" s="6">
        <v>0</v>
      </c>
      <c r="GG22" s="6">
        <v>0</v>
      </c>
      <c r="GH22" s="6">
        <v>0</v>
      </c>
      <c r="GI22" s="6">
        <v>0</v>
      </c>
      <c r="GJ22" s="6">
        <v>0</v>
      </c>
      <c r="GK22" s="6">
        <v>0</v>
      </c>
      <c r="GL22" s="6">
        <v>0</v>
      </c>
      <c r="GM22" s="6">
        <v>0</v>
      </c>
      <c r="GN22" s="6">
        <v>0</v>
      </c>
      <c r="GO22" s="6">
        <v>0</v>
      </c>
      <c r="GP22" s="6">
        <v>0</v>
      </c>
      <c r="GQ22" s="6">
        <v>0</v>
      </c>
      <c r="GR22" s="6">
        <v>0</v>
      </c>
      <c r="GS22" s="6">
        <v>0</v>
      </c>
      <c r="GT22" s="6">
        <v>0</v>
      </c>
      <c r="GU22" s="6">
        <v>0</v>
      </c>
      <c r="GV22" s="6">
        <v>0</v>
      </c>
      <c r="GW22" s="6">
        <v>0</v>
      </c>
      <c r="GX22" s="6">
        <v>0</v>
      </c>
      <c r="GY22" s="6">
        <v>0</v>
      </c>
      <c r="GZ22" s="6">
        <v>0</v>
      </c>
      <c r="HA22" s="6">
        <v>0</v>
      </c>
      <c r="HB22" s="6">
        <v>23</v>
      </c>
      <c r="HC22" s="6">
        <v>1379034</v>
      </c>
      <c r="HD22" s="6">
        <v>0</v>
      </c>
      <c r="HE22" s="6">
        <v>0</v>
      </c>
      <c r="HF22" s="6">
        <v>0</v>
      </c>
      <c r="HG22" s="6">
        <v>0</v>
      </c>
      <c r="HH22" s="6">
        <v>23</v>
      </c>
      <c r="HI22" s="6">
        <v>1280525</v>
      </c>
      <c r="HJ22" s="6">
        <v>0</v>
      </c>
      <c r="HK22" s="6">
        <v>0</v>
      </c>
      <c r="HL22" s="6">
        <v>0</v>
      </c>
      <c r="HM22" s="6">
        <v>0</v>
      </c>
      <c r="HN22" s="6">
        <v>1</v>
      </c>
      <c r="HO22" s="6">
        <v>68523</v>
      </c>
      <c r="HP22" s="6">
        <v>0</v>
      </c>
      <c r="HQ22" s="6">
        <v>0</v>
      </c>
      <c r="HR22" s="6">
        <v>2728082</v>
      </c>
      <c r="HS22" s="6">
        <v>0</v>
      </c>
      <c r="HT22" s="6">
        <v>0</v>
      </c>
      <c r="HU22" s="6">
        <v>0</v>
      </c>
      <c r="HV22" s="6">
        <v>0</v>
      </c>
      <c r="HW22" s="6">
        <v>0</v>
      </c>
      <c r="HX22" s="6">
        <v>0</v>
      </c>
      <c r="HY22" s="6">
        <v>0</v>
      </c>
      <c r="HZ22" s="6">
        <v>0</v>
      </c>
      <c r="IA22" s="6">
        <v>0</v>
      </c>
      <c r="IB22" s="6">
        <v>0</v>
      </c>
      <c r="IC22" s="6">
        <v>0</v>
      </c>
      <c r="ID22" s="6">
        <v>0</v>
      </c>
      <c r="IE22" s="6">
        <v>0</v>
      </c>
      <c r="IF22" s="6">
        <v>0</v>
      </c>
      <c r="IG22" s="6"/>
      <c r="IH22" s="6">
        <v>0</v>
      </c>
      <c r="II22" s="6"/>
      <c r="IJ22" s="6">
        <v>0</v>
      </c>
      <c r="IK22" s="6">
        <v>0</v>
      </c>
      <c r="IL22" s="6">
        <v>138686755</v>
      </c>
      <c r="IM22" s="6">
        <v>0</v>
      </c>
      <c r="IN22" s="6">
        <v>0</v>
      </c>
      <c r="IO22" s="6">
        <v>0</v>
      </c>
      <c r="IP22" s="6">
        <v>0</v>
      </c>
      <c r="IQ22" s="6">
        <v>0</v>
      </c>
      <c r="IR22" s="6">
        <v>0</v>
      </c>
      <c r="IS22" s="6">
        <v>0</v>
      </c>
      <c r="IT22" s="6">
        <v>0</v>
      </c>
      <c r="IU22" s="6">
        <v>0</v>
      </c>
      <c r="IV22" s="6">
        <v>0</v>
      </c>
      <c r="IW22" s="6">
        <v>0</v>
      </c>
      <c r="IX22" s="6">
        <v>0</v>
      </c>
      <c r="IY22" s="6">
        <v>0</v>
      </c>
      <c r="IZ22" s="6">
        <v>0</v>
      </c>
      <c r="JA22" s="6">
        <v>0</v>
      </c>
      <c r="JB22" s="6">
        <v>0</v>
      </c>
      <c r="JC22" s="6">
        <v>0</v>
      </c>
      <c r="JD22" s="6">
        <v>0</v>
      </c>
      <c r="JE22" s="6">
        <v>0</v>
      </c>
      <c r="JF22" s="6">
        <v>0</v>
      </c>
      <c r="JG22" s="6">
        <v>0</v>
      </c>
      <c r="JH22" s="6">
        <v>0</v>
      </c>
      <c r="JI22" s="6">
        <v>0</v>
      </c>
      <c r="JJ22" s="6">
        <v>0</v>
      </c>
      <c r="JK22" s="6">
        <v>0</v>
      </c>
      <c r="JL22" s="6">
        <v>0</v>
      </c>
      <c r="JM22" s="6">
        <v>0</v>
      </c>
      <c r="JN22" s="6">
        <v>0</v>
      </c>
      <c r="JO22" s="6">
        <v>0</v>
      </c>
      <c r="JP22" s="6">
        <v>0</v>
      </c>
      <c r="JQ22" s="6">
        <v>0</v>
      </c>
      <c r="JR22" s="6">
        <v>0</v>
      </c>
      <c r="JS22" s="6">
        <v>0</v>
      </c>
      <c r="JT22" s="6">
        <v>0</v>
      </c>
      <c r="JU22" s="6">
        <v>0</v>
      </c>
      <c r="JV22" s="6">
        <v>0</v>
      </c>
      <c r="JW22" s="6">
        <v>0</v>
      </c>
      <c r="JX22" s="6">
        <v>0</v>
      </c>
      <c r="JY22" s="6">
        <v>0</v>
      </c>
      <c r="JZ22" s="6">
        <v>0</v>
      </c>
      <c r="KA22" s="6">
        <v>0</v>
      </c>
      <c r="KB22" s="6">
        <v>0</v>
      </c>
      <c r="KC22" s="6">
        <v>0</v>
      </c>
      <c r="KD22" s="6">
        <v>0</v>
      </c>
      <c r="KE22" s="6">
        <v>0</v>
      </c>
      <c r="KF22" s="6">
        <v>0</v>
      </c>
      <c r="KG22" s="6">
        <v>0</v>
      </c>
      <c r="KH22" s="6">
        <v>0</v>
      </c>
      <c r="KI22" s="6">
        <v>0</v>
      </c>
      <c r="KJ22" s="6">
        <v>0</v>
      </c>
      <c r="KK22" s="6">
        <v>0</v>
      </c>
      <c r="KL22" s="6">
        <v>0</v>
      </c>
      <c r="KM22" s="6">
        <v>0</v>
      </c>
      <c r="KN22" s="6">
        <v>0</v>
      </c>
      <c r="KO22" s="6">
        <v>0</v>
      </c>
      <c r="KP22" s="6">
        <v>0</v>
      </c>
      <c r="KQ22" s="6">
        <v>0</v>
      </c>
      <c r="KR22" s="6">
        <v>0</v>
      </c>
      <c r="KS22" s="6">
        <v>0</v>
      </c>
      <c r="KT22" s="6">
        <v>0</v>
      </c>
      <c r="KU22" s="6">
        <v>0</v>
      </c>
      <c r="KV22" s="6">
        <v>0</v>
      </c>
      <c r="KW22" s="6">
        <v>0</v>
      </c>
      <c r="KX22" s="6"/>
      <c r="KY22" s="6">
        <v>138686755</v>
      </c>
      <c r="KZ22" s="6">
        <v>1163</v>
      </c>
      <c r="LA22" s="6">
        <v>946682</v>
      </c>
      <c r="LB22" s="6">
        <v>74</v>
      </c>
      <c r="LC22" s="6">
        <v>1618898</v>
      </c>
      <c r="LD22" s="6">
        <v>0</v>
      </c>
      <c r="LE22" s="6">
        <v>0</v>
      </c>
      <c r="LF22" s="6">
        <v>2565580</v>
      </c>
      <c r="LG22" s="6">
        <v>74</v>
      </c>
      <c r="LH22" s="6">
        <v>77700</v>
      </c>
      <c r="LI22" s="6">
        <v>1163</v>
      </c>
      <c r="LJ22" s="6">
        <v>87225</v>
      </c>
      <c r="LK22" s="6">
        <v>164925</v>
      </c>
      <c r="LL22" s="6">
        <v>486</v>
      </c>
      <c r="LM22" s="6">
        <v>1023030</v>
      </c>
      <c r="LN22" s="6">
        <v>572</v>
      </c>
      <c r="LO22" s="6">
        <v>1663948</v>
      </c>
      <c r="LP22" s="6">
        <v>105</v>
      </c>
      <c r="LQ22" s="6">
        <v>356160</v>
      </c>
      <c r="LR22" s="6">
        <v>236</v>
      </c>
      <c r="LS22" s="6">
        <v>496780</v>
      </c>
      <c r="LT22" s="6">
        <v>321</v>
      </c>
      <c r="LU22" s="6">
        <v>933789</v>
      </c>
      <c r="LV22" s="6">
        <v>67</v>
      </c>
      <c r="LW22" s="6">
        <v>227264</v>
      </c>
      <c r="LX22" s="6">
        <v>4700971</v>
      </c>
      <c r="LY22" s="6"/>
      <c r="LZ22" s="6">
        <v>146118231</v>
      </c>
    </row>
    <row r="23" spans="1:338">
      <c r="A23" s="1" t="s">
        <v>547</v>
      </c>
      <c r="B23" s="5" t="s">
        <v>548</v>
      </c>
      <c r="C23" s="5" t="s">
        <v>533</v>
      </c>
      <c r="D23" s="5" t="s">
        <v>534</v>
      </c>
      <c r="E23" s="6">
        <v>0</v>
      </c>
      <c r="F23" s="6">
        <v>0</v>
      </c>
      <c r="G23" s="6">
        <v>0</v>
      </c>
      <c r="H23" s="6">
        <v>0</v>
      </c>
      <c r="I23" s="6">
        <v>32</v>
      </c>
      <c r="J23" s="6">
        <v>33211392</v>
      </c>
      <c r="K23" s="6">
        <v>0</v>
      </c>
      <c r="L23" s="6">
        <v>0</v>
      </c>
      <c r="M23" s="6">
        <v>0</v>
      </c>
      <c r="N23" s="6">
        <v>0</v>
      </c>
      <c r="O23" s="6">
        <v>41</v>
      </c>
      <c r="P23" s="6">
        <v>53405575</v>
      </c>
      <c r="Q23" s="6">
        <v>0</v>
      </c>
      <c r="R23" s="6">
        <v>0</v>
      </c>
      <c r="S23" s="6">
        <v>0</v>
      </c>
      <c r="T23" s="6">
        <v>0</v>
      </c>
      <c r="U23" s="6">
        <v>8</v>
      </c>
      <c r="V23" s="6">
        <v>11140632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2</v>
      </c>
      <c r="AF23" s="6">
        <v>705916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28</v>
      </c>
      <c r="AN23" s="6">
        <v>824236</v>
      </c>
      <c r="AO23" s="6">
        <v>0</v>
      </c>
      <c r="AP23" s="6">
        <v>0</v>
      </c>
      <c r="AQ23" s="6">
        <v>0</v>
      </c>
      <c r="AR23" s="6">
        <v>0</v>
      </c>
      <c r="AS23" s="6">
        <v>34</v>
      </c>
      <c r="AT23" s="6">
        <v>4082584</v>
      </c>
      <c r="AU23" s="6">
        <v>0</v>
      </c>
      <c r="AV23" s="6">
        <v>0</v>
      </c>
      <c r="AW23" s="6">
        <v>0</v>
      </c>
      <c r="AX23" s="6">
        <v>0</v>
      </c>
      <c r="AY23" s="6">
        <v>8</v>
      </c>
      <c r="AZ23" s="6">
        <v>1919528</v>
      </c>
      <c r="BA23" s="6">
        <v>105289863</v>
      </c>
      <c r="BB23" s="6">
        <v>0</v>
      </c>
      <c r="BC23" s="6">
        <v>0</v>
      </c>
      <c r="BD23" s="6">
        <v>0</v>
      </c>
      <c r="BE23" s="6">
        <v>0</v>
      </c>
      <c r="BF23" s="6">
        <v>10</v>
      </c>
      <c r="BG23" s="6">
        <v>12611850</v>
      </c>
      <c r="BH23" s="6">
        <v>0</v>
      </c>
      <c r="BI23" s="6">
        <v>0</v>
      </c>
      <c r="BJ23" s="6">
        <v>0</v>
      </c>
      <c r="BK23" s="6">
        <v>0</v>
      </c>
      <c r="BL23" s="6">
        <v>16</v>
      </c>
      <c r="BM23" s="6">
        <v>25049776</v>
      </c>
      <c r="BN23" s="6">
        <v>0</v>
      </c>
      <c r="BO23" s="6">
        <v>0</v>
      </c>
      <c r="BP23" s="6">
        <v>0</v>
      </c>
      <c r="BQ23" s="6">
        <v>0</v>
      </c>
      <c r="BR23" s="6">
        <v>3</v>
      </c>
      <c r="BS23" s="6">
        <v>5007348</v>
      </c>
      <c r="BT23" s="6">
        <v>0</v>
      </c>
      <c r="BU23" s="6">
        <v>0</v>
      </c>
      <c r="BV23" s="6">
        <v>0</v>
      </c>
      <c r="BW23" s="6">
        <v>0</v>
      </c>
      <c r="BX23" s="6">
        <v>2</v>
      </c>
      <c r="BY23" s="6">
        <v>811802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8</v>
      </c>
      <c r="CO23" s="6">
        <v>270816</v>
      </c>
      <c r="CP23" s="6">
        <v>0</v>
      </c>
      <c r="CQ23" s="6">
        <v>0</v>
      </c>
      <c r="CR23" s="6">
        <v>0</v>
      </c>
      <c r="CS23" s="6">
        <v>0</v>
      </c>
      <c r="CT23" s="6">
        <v>8</v>
      </c>
      <c r="CU23" s="6">
        <v>1104704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44856296</v>
      </c>
      <c r="DC23" s="6">
        <v>0</v>
      </c>
      <c r="DD23" s="6">
        <v>0</v>
      </c>
      <c r="DE23" s="6">
        <v>0</v>
      </c>
      <c r="DF23" s="6">
        <v>0</v>
      </c>
      <c r="DG23" s="6">
        <v>0</v>
      </c>
      <c r="DH23" s="6">
        <v>0</v>
      </c>
      <c r="DI23" s="6">
        <v>0</v>
      </c>
      <c r="DJ23" s="6">
        <v>0</v>
      </c>
      <c r="DK23" s="6">
        <v>0</v>
      </c>
      <c r="DL23" s="6">
        <v>0</v>
      </c>
      <c r="DM23" s="6">
        <v>0</v>
      </c>
      <c r="DN23" s="6">
        <v>0</v>
      </c>
      <c r="DO23" s="6">
        <v>0</v>
      </c>
      <c r="DP23" s="6">
        <v>0</v>
      </c>
      <c r="DQ23" s="6">
        <v>0</v>
      </c>
      <c r="DR23" s="6">
        <v>0</v>
      </c>
      <c r="DS23" s="6">
        <v>0</v>
      </c>
      <c r="DT23" s="6">
        <v>0</v>
      </c>
      <c r="DU23" s="6">
        <v>0</v>
      </c>
      <c r="DV23" s="6">
        <v>0</v>
      </c>
      <c r="DW23" s="6">
        <v>0</v>
      </c>
      <c r="DX23" s="6">
        <v>0</v>
      </c>
      <c r="DY23" s="6">
        <v>0</v>
      </c>
      <c r="DZ23" s="6">
        <v>0</v>
      </c>
      <c r="EA23" s="6">
        <v>0</v>
      </c>
      <c r="EB23" s="6">
        <v>0</v>
      </c>
      <c r="EC23" s="6">
        <v>0</v>
      </c>
      <c r="ED23" s="6">
        <v>0</v>
      </c>
      <c r="EE23" s="6">
        <v>0</v>
      </c>
      <c r="EF23" s="6">
        <v>0</v>
      </c>
      <c r="EG23" s="6">
        <v>0</v>
      </c>
      <c r="EH23" s="6">
        <v>0</v>
      </c>
      <c r="EI23" s="6">
        <v>0</v>
      </c>
      <c r="EJ23" s="6">
        <v>0</v>
      </c>
      <c r="EK23" s="6">
        <v>0</v>
      </c>
      <c r="EL23" s="6">
        <v>0</v>
      </c>
      <c r="EM23" s="6">
        <v>0</v>
      </c>
      <c r="EN23" s="6">
        <v>0</v>
      </c>
      <c r="EO23" s="6">
        <v>0</v>
      </c>
      <c r="EP23" s="6">
        <v>0</v>
      </c>
      <c r="EQ23" s="6">
        <v>0</v>
      </c>
      <c r="ER23" s="6">
        <v>0</v>
      </c>
      <c r="ES23" s="6">
        <v>0</v>
      </c>
      <c r="ET23" s="6">
        <v>0</v>
      </c>
      <c r="EU23" s="6">
        <v>0</v>
      </c>
      <c r="EV23" s="6">
        <v>0</v>
      </c>
      <c r="EW23" s="6">
        <v>0</v>
      </c>
      <c r="EX23" s="6">
        <v>0</v>
      </c>
      <c r="EY23" s="6">
        <v>0</v>
      </c>
      <c r="EZ23" s="6">
        <v>0</v>
      </c>
      <c r="FA23" s="6">
        <v>0</v>
      </c>
      <c r="FB23" s="6">
        <v>0</v>
      </c>
      <c r="FC23" s="6">
        <v>0</v>
      </c>
      <c r="FD23" s="6">
        <v>0</v>
      </c>
      <c r="FE23" s="6">
        <v>0</v>
      </c>
      <c r="FF23" s="6">
        <v>0</v>
      </c>
      <c r="FG23" s="6">
        <v>0</v>
      </c>
      <c r="FH23" s="6">
        <v>0</v>
      </c>
      <c r="FI23" s="6">
        <v>0</v>
      </c>
      <c r="FJ23" s="6">
        <v>0</v>
      </c>
      <c r="FK23" s="6">
        <v>0</v>
      </c>
      <c r="FL23" s="6">
        <v>0</v>
      </c>
      <c r="FM23" s="6">
        <v>0</v>
      </c>
      <c r="FN23" s="6">
        <v>0</v>
      </c>
      <c r="FO23" s="6">
        <v>0</v>
      </c>
      <c r="FP23" s="6">
        <v>0</v>
      </c>
      <c r="FQ23" s="6">
        <v>0</v>
      </c>
      <c r="FR23" s="6">
        <v>0</v>
      </c>
      <c r="FS23" s="6">
        <v>0</v>
      </c>
      <c r="FT23" s="6">
        <v>0</v>
      </c>
      <c r="FU23" s="6">
        <v>0</v>
      </c>
      <c r="FV23" s="6">
        <v>0</v>
      </c>
      <c r="FW23" s="6">
        <v>0</v>
      </c>
      <c r="FX23" s="6">
        <v>0</v>
      </c>
      <c r="FY23" s="6">
        <v>0</v>
      </c>
      <c r="FZ23" s="6">
        <v>0</v>
      </c>
      <c r="GA23" s="6">
        <v>0</v>
      </c>
      <c r="GB23" s="6">
        <v>0</v>
      </c>
      <c r="GC23" s="6">
        <v>0</v>
      </c>
      <c r="GD23" s="6">
        <v>0</v>
      </c>
      <c r="GE23" s="6">
        <v>0</v>
      </c>
      <c r="GF23" s="6">
        <v>0</v>
      </c>
      <c r="GG23" s="6">
        <v>0</v>
      </c>
      <c r="GH23" s="6">
        <v>0</v>
      </c>
      <c r="GI23" s="6">
        <v>0</v>
      </c>
      <c r="GJ23" s="6">
        <v>0</v>
      </c>
      <c r="GK23" s="6">
        <v>0</v>
      </c>
      <c r="GL23" s="6">
        <v>0</v>
      </c>
      <c r="GM23" s="6">
        <v>0</v>
      </c>
      <c r="GN23" s="6">
        <v>0</v>
      </c>
      <c r="GO23" s="6">
        <v>0</v>
      </c>
      <c r="GP23" s="6">
        <v>0</v>
      </c>
      <c r="GQ23" s="6">
        <v>0</v>
      </c>
      <c r="GR23" s="6">
        <v>0</v>
      </c>
      <c r="GS23" s="6">
        <v>0</v>
      </c>
      <c r="GT23" s="6">
        <v>0</v>
      </c>
      <c r="GU23" s="6">
        <v>0</v>
      </c>
      <c r="GV23" s="6">
        <v>0</v>
      </c>
      <c r="GW23" s="6">
        <v>0</v>
      </c>
      <c r="GX23" s="6">
        <v>0</v>
      </c>
      <c r="GY23" s="6">
        <v>0</v>
      </c>
      <c r="GZ23" s="6">
        <v>0</v>
      </c>
      <c r="HA23" s="6">
        <v>0</v>
      </c>
      <c r="HB23" s="6">
        <v>0</v>
      </c>
      <c r="HC23" s="6">
        <v>0</v>
      </c>
      <c r="HD23" s="6">
        <v>37</v>
      </c>
      <c r="HE23" s="6">
        <v>2773039</v>
      </c>
      <c r="HF23" s="6">
        <v>0</v>
      </c>
      <c r="HG23" s="6">
        <v>0</v>
      </c>
      <c r="HH23" s="6">
        <v>0</v>
      </c>
      <c r="HI23" s="6">
        <v>0</v>
      </c>
      <c r="HJ23" s="6">
        <v>28</v>
      </c>
      <c r="HK23" s="6">
        <v>1948632</v>
      </c>
      <c r="HL23" s="6">
        <v>0</v>
      </c>
      <c r="HM23" s="6">
        <v>0</v>
      </c>
      <c r="HN23" s="6">
        <v>0</v>
      </c>
      <c r="HO23" s="6">
        <v>0</v>
      </c>
      <c r="HP23" s="6">
        <v>0</v>
      </c>
      <c r="HQ23" s="6">
        <v>0</v>
      </c>
      <c r="HR23" s="6">
        <v>4721671</v>
      </c>
      <c r="HS23" s="6">
        <v>0</v>
      </c>
      <c r="HT23" s="6">
        <v>0</v>
      </c>
      <c r="HU23" s="6">
        <v>0</v>
      </c>
      <c r="HV23" s="6">
        <v>0</v>
      </c>
      <c r="HW23" s="6">
        <v>2</v>
      </c>
      <c r="HX23" s="6">
        <v>3718</v>
      </c>
      <c r="HY23" s="6">
        <v>0</v>
      </c>
      <c r="HZ23" s="6">
        <v>0</v>
      </c>
      <c r="IA23" s="6">
        <v>0</v>
      </c>
      <c r="IB23" s="6">
        <v>0</v>
      </c>
      <c r="IC23" s="6">
        <v>0</v>
      </c>
      <c r="ID23" s="6">
        <v>0</v>
      </c>
      <c r="IE23" s="6">
        <v>0</v>
      </c>
      <c r="IF23" s="6">
        <v>0</v>
      </c>
      <c r="IG23" s="6"/>
      <c r="IH23" s="6">
        <v>0</v>
      </c>
      <c r="II23" s="6"/>
      <c r="IJ23" s="6">
        <v>0</v>
      </c>
      <c r="IK23" s="6">
        <v>3718</v>
      </c>
      <c r="IL23" s="6">
        <v>154871548</v>
      </c>
      <c r="IM23" s="6">
        <v>0</v>
      </c>
      <c r="IN23" s="6">
        <v>0</v>
      </c>
      <c r="IO23" s="6">
        <v>0</v>
      </c>
      <c r="IP23" s="6">
        <v>0</v>
      </c>
      <c r="IQ23" s="6">
        <v>0</v>
      </c>
      <c r="IR23" s="6">
        <v>0</v>
      </c>
      <c r="IS23" s="6">
        <v>0</v>
      </c>
      <c r="IT23" s="6">
        <v>0</v>
      </c>
      <c r="IU23" s="6">
        <v>0</v>
      </c>
      <c r="IV23" s="6">
        <v>0</v>
      </c>
      <c r="IW23" s="6">
        <v>0</v>
      </c>
      <c r="IX23" s="6">
        <v>0</v>
      </c>
      <c r="IY23" s="6">
        <v>0</v>
      </c>
      <c r="IZ23" s="6">
        <v>0</v>
      </c>
      <c r="JA23" s="6">
        <v>0</v>
      </c>
      <c r="JB23" s="6">
        <v>0</v>
      </c>
      <c r="JC23" s="6">
        <v>0</v>
      </c>
      <c r="JD23" s="6">
        <v>0</v>
      </c>
      <c r="JE23" s="6">
        <v>2</v>
      </c>
      <c r="JF23" s="6">
        <v>2530708</v>
      </c>
      <c r="JG23" s="6">
        <v>0</v>
      </c>
      <c r="JH23" s="6">
        <v>0</v>
      </c>
      <c r="JI23" s="6">
        <v>0</v>
      </c>
      <c r="JJ23" s="6">
        <v>0</v>
      </c>
      <c r="JK23" s="6">
        <v>0</v>
      </c>
      <c r="JL23" s="6">
        <v>0</v>
      </c>
      <c r="JM23" s="6">
        <v>0</v>
      </c>
      <c r="JN23" s="6">
        <v>0</v>
      </c>
      <c r="JO23" s="6">
        <v>0</v>
      </c>
      <c r="JP23" s="6">
        <v>0</v>
      </c>
      <c r="JQ23" s="6">
        <v>0</v>
      </c>
      <c r="JR23" s="6">
        <v>0</v>
      </c>
      <c r="JS23" s="6">
        <v>0</v>
      </c>
      <c r="JT23" s="6">
        <v>0</v>
      </c>
      <c r="JU23" s="6">
        <v>2530708</v>
      </c>
      <c r="JV23" s="6">
        <v>0</v>
      </c>
      <c r="JW23" s="6">
        <v>0</v>
      </c>
      <c r="JX23" s="6">
        <v>0</v>
      </c>
      <c r="JY23" s="6">
        <v>0</v>
      </c>
      <c r="JZ23" s="6">
        <v>0</v>
      </c>
      <c r="KA23" s="6">
        <v>0</v>
      </c>
      <c r="KB23" s="6">
        <v>0</v>
      </c>
      <c r="KC23" s="6">
        <v>0</v>
      </c>
      <c r="KD23" s="6">
        <v>0</v>
      </c>
      <c r="KE23" s="6">
        <v>0</v>
      </c>
      <c r="KF23" s="6">
        <v>0</v>
      </c>
      <c r="KG23" s="6">
        <v>0</v>
      </c>
      <c r="KH23" s="6">
        <v>0</v>
      </c>
      <c r="KI23" s="6">
        <v>0</v>
      </c>
      <c r="KJ23" s="6">
        <v>0</v>
      </c>
      <c r="KK23" s="6">
        <v>0</v>
      </c>
      <c r="KL23" s="6">
        <v>0</v>
      </c>
      <c r="KM23" s="6">
        <v>0</v>
      </c>
      <c r="KN23" s="6">
        <v>0</v>
      </c>
      <c r="KO23" s="6">
        <v>0</v>
      </c>
      <c r="KP23" s="6">
        <v>0</v>
      </c>
      <c r="KQ23" s="6">
        <v>0</v>
      </c>
      <c r="KR23" s="6">
        <v>0</v>
      </c>
      <c r="KS23" s="6">
        <v>0</v>
      </c>
      <c r="KT23" s="6">
        <v>0</v>
      </c>
      <c r="KU23" s="6">
        <v>0</v>
      </c>
      <c r="KV23" s="6">
        <v>0</v>
      </c>
      <c r="KW23" s="6">
        <v>0</v>
      </c>
      <c r="KX23" s="6"/>
      <c r="KY23" s="6">
        <v>157402256</v>
      </c>
      <c r="KZ23" s="6">
        <v>67</v>
      </c>
      <c r="LA23" s="6">
        <v>54538</v>
      </c>
      <c r="LB23" s="6">
        <v>112</v>
      </c>
      <c r="LC23" s="6">
        <v>2450224</v>
      </c>
      <c r="LD23" s="6">
        <v>0</v>
      </c>
      <c r="LE23" s="6">
        <v>0</v>
      </c>
      <c r="LF23" s="6">
        <v>2504762</v>
      </c>
      <c r="LG23" s="6">
        <v>112</v>
      </c>
      <c r="LH23" s="6">
        <v>117600</v>
      </c>
      <c r="LI23" s="6">
        <v>67</v>
      </c>
      <c r="LJ23" s="6">
        <v>5025</v>
      </c>
      <c r="LK23" s="6">
        <v>122625</v>
      </c>
      <c r="LL23" s="6">
        <v>39</v>
      </c>
      <c r="LM23" s="6">
        <v>82095</v>
      </c>
      <c r="LN23" s="6">
        <v>28</v>
      </c>
      <c r="LO23" s="6">
        <v>81452</v>
      </c>
      <c r="LP23" s="6">
        <v>0</v>
      </c>
      <c r="LQ23" s="6">
        <v>0</v>
      </c>
      <c r="LR23" s="6">
        <v>555</v>
      </c>
      <c r="LS23" s="6">
        <v>1168275</v>
      </c>
      <c r="LT23" s="6">
        <v>678</v>
      </c>
      <c r="LU23" s="6">
        <v>1972302</v>
      </c>
      <c r="LV23" s="6">
        <v>120</v>
      </c>
      <c r="LW23" s="6">
        <v>407040</v>
      </c>
      <c r="LX23" s="6">
        <v>3711164</v>
      </c>
      <c r="LY23" s="6"/>
      <c r="LZ23" s="6">
        <v>163740807</v>
      </c>
    </row>
    <row r="24" spans="1:338">
      <c r="A24" s="1" t="s">
        <v>549</v>
      </c>
      <c r="B24" s="5" t="s">
        <v>550</v>
      </c>
      <c r="C24" s="5" t="s">
        <v>533</v>
      </c>
      <c r="D24" s="5" t="s">
        <v>534</v>
      </c>
      <c r="E24" s="6">
        <v>0</v>
      </c>
      <c r="F24" s="6">
        <v>0</v>
      </c>
      <c r="G24" s="6">
        <v>0</v>
      </c>
      <c r="H24" s="6">
        <v>0</v>
      </c>
      <c r="I24" s="6">
        <v>42</v>
      </c>
      <c r="J24" s="6">
        <v>43589952</v>
      </c>
      <c r="K24" s="6">
        <v>0</v>
      </c>
      <c r="L24" s="6">
        <v>0</v>
      </c>
      <c r="M24" s="6">
        <v>0</v>
      </c>
      <c r="N24" s="6">
        <v>0</v>
      </c>
      <c r="O24" s="6">
        <v>72</v>
      </c>
      <c r="P24" s="6">
        <v>93785400</v>
      </c>
      <c r="Q24" s="6">
        <v>0</v>
      </c>
      <c r="R24" s="6">
        <v>0</v>
      </c>
      <c r="S24" s="6">
        <v>0</v>
      </c>
      <c r="T24" s="6">
        <v>0</v>
      </c>
      <c r="U24" s="6">
        <v>13</v>
      </c>
      <c r="V24" s="6">
        <v>18103527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5</v>
      </c>
      <c r="AF24" s="6">
        <v>1764790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15</v>
      </c>
      <c r="AN24" s="6">
        <v>441555</v>
      </c>
      <c r="AO24" s="6">
        <v>0</v>
      </c>
      <c r="AP24" s="6">
        <v>0</v>
      </c>
      <c r="AQ24" s="6">
        <v>0</v>
      </c>
      <c r="AR24" s="6">
        <v>0</v>
      </c>
      <c r="AS24" s="6">
        <v>19</v>
      </c>
      <c r="AT24" s="6">
        <v>2281444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159966668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3</v>
      </c>
      <c r="BM24" s="6">
        <v>4696833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4696833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5</v>
      </c>
      <c r="FR24" s="6">
        <v>6639135</v>
      </c>
      <c r="FS24" s="6">
        <v>0</v>
      </c>
      <c r="FT24" s="6">
        <v>0</v>
      </c>
      <c r="FU24" s="6">
        <v>0</v>
      </c>
      <c r="FV24" s="6">
        <v>0</v>
      </c>
      <c r="FW24" s="6">
        <v>0</v>
      </c>
      <c r="FX24" s="6">
        <v>0</v>
      </c>
      <c r="FY24" s="6"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6639135</v>
      </c>
      <c r="GR24" s="6">
        <v>6639135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3</v>
      </c>
      <c r="HE24" s="6">
        <v>224841</v>
      </c>
      <c r="HF24" s="6">
        <v>0</v>
      </c>
      <c r="HG24" s="6">
        <v>0</v>
      </c>
      <c r="HH24" s="6">
        <v>0</v>
      </c>
      <c r="HI24" s="6">
        <v>0</v>
      </c>
      <c r="HJ24" s="6">
        <v>28</v>
      </c>
      <c r="HK24" s="6">
        <v>1948632</v>
      </c>
      <c r="HL24" s="6">
        <v>0</v>
      </c>
      <c r="HM24" s="6">
        <v>0</v>
      </c>
      <c r="HN24" s="6">
        <v>0</v>
      </c>
      <c r="HO24" s="6">
        <v>0</v>
      </c>
      <c r="HP24" s="6">
        <v>1</v>
      </c>
      <c r="HQ24" s="6">
        <v>85654</v>
      </c>
      <c r="HR24" s="6">
        <v>2259127</v>
      </c>
      <c r="HS24" s="6">
        <v>0</v>
      </c>
      <c r="HT24" s="6">
        <v>0</v>
      </c>
      <c r="HU24" s="6">
        <v>0</v>
      </c>
      <c r="HV24" s="6">
        <v>0</v>
      </c>
      <c r="HW24" s="6">
        <v>0</v>
      </c>
      <c r="HX24" s="6">
        <v>0</v>
      </c>
      <c r="HY24" s="6">
        <v>0</v>
      </c>
      <c r="HZ24" s="6">
        <v>0</v>
      </c>
      <c r="IA24" s="6">
        <v>0</v>
      </c>
      <c r="IB24" s="6">
        <v>0</v>
      </c>
      <c r="IC24" s="6">
        <v>0</v>
      </c>
      <c r="ID24" s="6">
        <v>0</v>
      </c>
      <c r="IE24" s="6">
        <v>0</v>
      </c>
      <c r="IF24" s="6">
        <v>0</v>
      </c>
      <c r="IG24" s="6"/>
      <c r="IH24" s="6">
        <v>0</v>
      </c>
      <c r="II24" s="6"/>
      <c r="IJ24" s="6">
        <v>0</v>
      </c>
      <c r="IK24" s="6">
        <v>0</v>
      </c>
      <c r="IL24" s="6">
        <v>173561763</v>
      </c>
      <c r="IM24" s="6">
        <v>0</v>
      </c>
      <c r="IN24" s="6">
        <v>0</v>
      </c>
      <c r="IO24" s="6">
        <v>1</v>
      </c>
      <c r="IP24" s="6">
        <v>1302575</v>
      </c>
      <c r="IQ24" s="6">
        <v>0</v>
      </c>
      <c r="IR24" s="6">
        <v>0</v>
      </c>
      <c r="IS24" s="6">
        <v>0</v>
      </c>
      <c r="IT24" s="6">
        <v>0</v>
      </c>
      <c r="IU24" s="6">
        <v>1</v>
      </c>
      <c r="IV24" s="6">
        <v>1392579</v>
      </c>
      <c r="IW24" s="6">
        <v>0</v>
      </c>
      <c r="IX24" s="6">
        <v>0</v>
      </c>
      <c r="IY24" s="6">
        <v>0</v>
      </c>
      <c r="IZ24" s="6">
        <v>0</v>
      </c>
      <c r="JA24" s="6">
        <v>0</v>
      </c>
      <c r="JB24" s="6">
        <v>0</v>
      </c>
      <c r="JC24" s="6">
        <v>0</v>
      </c>
      <c r="JD24" s="6">
        <v>0</v>
      </c>
      <c r="JE24" s="6">
        <v>2</v>
      </c>
      <c r="JF24" s="6">
        <v>2530708</v>
      </c>
      <c r="JG24" s="6">
        <v>0</v>
      </c>
      <c r="JH24" s="6">
        <v>0</v>
      </c>
      <c r="JI24" s="6">
        <v>0</v>
      </c>
      <c r="JJ24" s="6">
        <v>0</v>
      </c>
      <c r="JK24" s="6">
        <v>4</v>
      </c>
      <c r="JL24" s="6">
        <v>4828464</v>
      </c>
      <c r="JM24" s="6">
        <v>0</v>
      </c>
      <c r="JN24" s="6">
        <v>0</v>
      </c>
      <c r="JO24" s="6">
        <v>1</v>
      </c>
      <c r="JP24" s="6">
        <v>942397</v>
      </c>
      <c r="JQ24" s="6">
        <v>0</v>
      </c>
      <c r="JR24" s="6">
        <v>0</v>
      </c>
      <c r="JS24" s="6">
        <v>1</v>
      </c>
      <c r="JT24" s="6">
        <v>942397</v>
      </c>
      <c r="JU24" s="6">
        <v>11939120</v>
      </c>
      <c r="JV24" s="6">
        <v>0</v>
      </c>
      <c r="JW24" s="6">
        <v>0</v>
      </c>
      <c r="JX24" s="6">
        <v>0</v>
      </c>
      <c r="JY24" s="6">
        <v>0</v>
      </c>
      <c r="JZ24" s="6">
        <v>0</v>
      </c>
      <c r="KA24" s="6">
        <v>0</v>
      </c>
      <c r="KB24" s="6">
        <v>0</v>
      </c>
      <c r="KC24" s="6">
        <v>0</v>
      </c>
      <c r="KD24" s="6">
        <v>0</v>
      </c>
      <c r="KE24" s="6">
        <v>0</v>
      </c>
      <c r="KF24" s="6"/>
      <c r="KG24" s="6">
        <v>0</v>
      </c>
      <c r="KH24" s="6">
        <v>0</v>
      </c>
      <c r="KI24" s="6">
        <v>0</v>
      </c>
      <c r="KJ24" s="6">
        <v>0</v>
      </c>
      <c r="KK24" s="6">
        <v>0</v>
      </c>
      <c r="KL24" s="6">
        <v>0</v>
      </c>
      <c r="KM24" s="6">
        <v>0</v>
      </c>
      <c r="KN24" s="6">
        <v>0</v>
      </c>
      <c r="KO24" s="6">
        <v>0</v>
      </c>
      <c r="KP24" s="6">
        <v>0</v>
      </c>
      <c r="KQ24" s="6">
        <v>0</v>
      </c>
      <c r="KR24" s="6">
        <v>0</v>
      </c>
      <c r="KS24" s="6">
        <v>0</v>
      </c>
      <c r="KT24" s="6">
        <v>0</v>
      </c>
      <c r="KU24" s="6">
        <v>0</v>
      </c>
      <c r="KV24" s="6">
        <v>0</v>
      </c>
      <c r="KW24" s="6">
        <v>0</v>
      </c>
      <c r="KX24" s="6"/>
      <c r="KY24" s="6">
        <v>185500883</v>
      </c>
      <c r="KZ24" s="6">
        <v>32</v>
      </c>
      <c r="LA24" s="6">
        <v>26048</v>
      </c>
      <c r="LB24" s="6">
        <v>145</v>
      </c>
      <c r="LC24" s="6">
        <v>3172165</v>
      </c>
      <c r="LD24" s="6">
        <v>0</v>
      </c>
      <c r="LE24" s="6">
        <v>0</v>
      </c>
      <c r="LF24" s="6">
        <v>3198213</v>
      </c>
      <c r="LG24" s="6">
        <v>145</v>
      </c>
      <c r="LH24" s="6">
        <v>152250</v>
      </c>
      <c r="LI24" s="6">
        <v>32</v>
      </c>
      <c r="LJ24" s="6">
        <v>2400</v>
      </c>
      <c r="LK24" s="6">
        <v>154650</v>
      </c>
      <c r="LL24" s="6">
        <v>3</v>
      </c>
      <c r="LM24" s="6">
        <v>6315</v>
      </c>
      <c r="LN24" s="6">
        <v>28</v>
      </c>
      <c r="LO24" s="6">
        <v>81452</v>
      </c>
      <c r="LP24" s="6">
        <v>1</v>
      </c>
      <c r="LQ24" s="6">
        <v>3392</v>
      </c>
      <c r="LR24" s="6">
        <v>613</v>
      </c>
      <c r="LS24" s="6">
        <v>1290365</v>
      </c>
      <c r="LT24" s="6">
        <v>749</v>
      </c>
      <c r="LU24" s="6">
        <v>2178841</v>
      </c>
      <c r="LV24" s="6">
        <v>167</v>
      </c>
      <c r="LW24" s="6">
        <v>566464</v>
      </c>
      <c r="LX24" s="6">
        <v>4126829</v>
      </c>
      <c r="LY24" s="6"/>
      <c r="LZ24" s="6">
        <v>192980575</v>
      </c>
    </row>
    <row r="25" spans="1:338">
      <c r="A25" s="1" t="s">
        <v>551</v>
      </c>
      <c r="B25" s="5" t="s">
        <v>552</v>
      </c>
      <c r="C25" s="5" t="s">
        <v>533</v>
      </c>
      <c r="D25" s="5" t="s">
        <v>553</v>
      </c>
      <c r="E25" s="6">
        <v>0</v>
      </c>
      <c r="F25" s="6">
        <v>0</v>
      </c>
      <c r="G25" s="6">
        <v>0</v>
      </c>
      <c r="H25" s="6">
        <v>0</v>
      </c>
      <c r="I25" s="6">
        <v>25</v>
      </c>
      <c r="J25" s="6">
        <v>33577700</v>
      </c>
      <c r="K25" s="6">
        <v>0</v>
      </c>
      <c r="L25" s="6">
        <v>0</v>
      </c>
      <c r="M25" s="6">
        <v>0</v>
      </c>
      <c r="N25" s="6">
        <v>0</v>
      </c>
      <c r="O25" s="6">
        <v>31</v>
      </c>
      <c r="P25" s="6">
        <v>52256235</v>
      </c>
      <c r="Q25" s="6">
        <v>0</v>
      </c>
      <c r="R25" s="6">
        <v>0</v>
      </c>
      <c r="S25" s="6">
        <v>0</v>
      </c>
      <c r="T25" s="6">
        <v>0</v>
      </c>
      <c r="U25" s="6">
        <v>8</v>
      </c>
      <c r="V25" s="6">
        <v>14417288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8</v>
      </c>
      <c r="AF25" s="6">
        <v>3654152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4</v>
      </c>
      <c r="AT25" s="6">
        <v>621572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104526947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2</v>
      </c>
      <c r="BM25" s="6">
        <v>4052170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4052170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0</v>
      </c>
      <c r="DK25" s="6">
        <v>0</v>
      </c>
      <c r="DL25" s="6">
        <v>0</v>
      </c>
      <c r="DM25" s="6">
        <v>0</v>
      </c>
      <c r="DN25" s="6">
        <v>0</v>
      </c>
      <c r="DO25" s="6">
        <v>0</v>
      </c>
      <c r="DP25" s="6">
        <v>0</v>
      </c>
      <c r="DQ25" s="6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>
        <v>0</v>
      </c>
      <c r="EC25" s="6">
        <v>0</v>
      </c>
      <c r="ED25" s="6">
        <v>0</v>
      </c>
      <c r="EE25" s="6">
        <v>0</v>
      </c>
      <c r="EF25" s="6">
        <v>0</v>
      </c>
      <c r="EG25" s="6">
        <v>0</v>
      </c>
      <c r="EH25" s="6">
        <v>0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0</v>
      </c>
      <c r="EW25" s="6">
        <v>0</v>
      </c>
      <c r="EX25" s="6">
        <v>0</v>
      </c>
      <c r="EY25" s="6">
        <v>0</v>
      </c>
      <c r="EZ25" s="6">
        <v>0</v>
      </c>
      <c r="FA25" s="6">
        <v>0</v>
      </c>
      <c r="FB25" s="6">
        <v>0</v>
      </c>
      <c r="FC25" s="6">
        <v>0</v>
      </c>
      <c r="FD25" s="6">
        <v>0</v>
      </c>
      <c r="FE25" s="6">
        <v>0</v>
      </c>
      <c r="FF25" s="6">
        <v>0</v>
      </c>
      <c r="FG25" s="6">
        <v>0</v>
      </c>
      <c r="FH25" s="6">
        <v>0</v>
      </c>
      <c r="FI25" s="6">
        <v>0</v>
      </c>
      <c r="FJ25" s="6">
        <v>0</v>
      </c>
      <c r="FK25" s="6">
        <v>0</v>
      </c>
      <c r="FL25" s="6">
        <v>0</v>
      </c>
      <c r="FM25" s="6">
        <v>0</v>
      </c>
      <c r="FN25" s="6">
        <v>0</v>
      </c>
      <c r="FO25" s="6">
        <v>0</v>
      </c>
      <c r="FP25" s="6">
        <v>0</v>
      </c>
      <c r="FQ25" s="6">
        <v>4</v>
      </c>
      <c r="FR25" s="6">
        <v>6873460</v>
      </c>
      <c r="FS25" s="6">
        <v>0</v>
      </c>
      <c r="FT25" s="6">
        <v>0</v>
      </c>
      <c r="FU25" s="6">
        <v>0</v>
      </c>
      <c r="FV25" s="6">
        <v>0</v>
      </c>
      <c r="FW25" s="6">
        <v>5</v>
      </c>
      <c r="FX25" s="6">
        <v>10647285</v>
      </c>
      <c r="FY25" s="6">
        <v>0</v>
      </c>
      <c r="FZ25" s="6">
        <v>0</v>
      </c>
      <c r="GA25" s="6">
        <v>0</v>
      </c>
      <c r="GB25" s="6">
        <v>0</v>
      </c>
      <c r="GC25" s="6">
        <v>2</v>
      </c>
      <c r="GD25" s="6">
        <v>4538456</v>
      </c>
      <c r="GE25" s="6">
        <v>0</v>
      </c>
      <c r="GF25" s="6">
        <v>0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6">
        <v>0</v>
      </c>
      <c r="GN25" s="6">
        <v>0</v>
      </c>
      <c r="GO25" s="6">
        <v>0</v>
      </c>
      <c r="GP25" s="6">
        <v>0</v>
      </c>
      <c r="GQ25" s="6">
        <v>22059201</v>
      </c>
      <c r="GR25" s="6">
        <v>22059201</v>
      </c>
      <c r="GS25" s="6">
        <v>0</v>
      </c>
      <c r="GT25" s="6">
        <v>0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0</v>
      </c>
      <c r="HE25" s="6">
        <v>0</v>
      </c>
      <c r="HF25" s="6">
        <v>0</v>
      </c>
      <c r="HG25" s="6">
        <v>0</v>
      </c>
      <c r="HH25" s="6">
        <v>0</v>
      </c>
      <c r="HI25" s="6">
        <v>0</v>
      </c>
      <c r="HJ25" s="6">
        <v>0</v>
      </c>
      <c r="HK25" s="6">
        <v>0</v>
      </c>
      <c r="HL25" s="6">
        <v>0</v>
      </c>
      <c r="HM25" s="6">
        <v>0</v>
      </c>
      <c r="HN25" s="6">
        <v>0</v>
      </c>
      <c r="HO25" s="6">
        <v>0</v>
      </c>
      <c r="HP25" s="6">
        <v>0</v>
      </c>
      <c r="HQ25" s="6">
        <v>0</v>
      </c>
      <c r="HR25" s="6">
        <v>0</v>
      </c>
      <c r="HS25" s="6">
        <v>0</v>
      </c>
      <c r="HT25" s="6">
        <v>0</v>
      </c>
      <c r="HU25" s="6">
        <v>0</v>
      </c>
      <c r="HV25" s="6">
        <v>0</v>
      </c>
      <c r="HW25" s="6">
        <v>0</v>
      </c>
      <c r="HX25" s="6">
        <v>0</v>
      </c>
      <c r="HY25" s="6">
        <v>0</v>
      </c>
      <c r="HZ25" s="6">
        <v>0</v>
      </c>
      <c r="IA25" s="6">
        <v>0</v>
      </c>
      <c r="IB25" s="6">
        <v>0</v>
      </c>
      <c r="IC25" s="6">
        <v>0</v>
      </c>
      <c r="ID25" s="6">
        <v>0</v>
      </c>
      <c r="IE25" s="6">
        <v>0</v>
      </c>
      <c r="IF25" s="6">
        <v>0</v>
      </c>
      <c r="IG25" s="6"/>
      <c r="IH25" s="6">
        <v>0</v>
      </c>
      <c r="II25" s="6"/>
      <c r="IJ25" s="6">
        <v>0</v>
      </c>
      <c r="IK25" s="6">
        <v>0</v>
      </c>
      <c r="IL25" s="6">
        <v>130638318</v>
      </c>
      <c r="IM25" s="6">
        <v>0</v>
      </c>
      <c r="IN25" s="6">
        <v>0</v>
      </c>
      <c r="IO25" s="6">
        <v>0</v>
      </c>
      <c r="IP25" s="6">
        <v>0</v>
      </c>
      <c r="IQ25" s="6">
        <v>0</v>
      </c>
      <c r="IR25" s="6">
        <v>0</v>
      </c>
      <c r="IS25" s="6">
        <v>0</v>
      </c>
      <c r="IT25" s="6">
        <v>0</v>
      </c>
      <c r="IU25" s="6">
        <v>0</v>
      </c>
      <c r="IV25" s="6">
        <v>0</v>
      </c>
      <c r="IW25" s="6">
        <v>0</v>
      </c>
      <c r="IX25" s="6">
        <v>0</v>
      </c>
      <c r="IY25" s="6">
        <v>0</v>
      </c>
      <c r="IZ25" s="6">
        <v>0</v>
      </c>
      <c r="JA25" s="6">
        <v>0</v>
      </c>
      <c r="JB25" s="6">
        <v>0</v>
      </c>
      <c r="JC25" s="6">
        <v>0</v>
      </c>
      <c r="JD25" s="6">
        <v>0</v>
      </c>
      <c r="JE25" s="6">
        <v>0</v>
      </c>
      <c r="JF25" s="6">
        <v>0</v>
      </c>
      <c r="JG25" s="6">
        <v>0</v>
      </c>
      <c r="JH25" s="6">
        <v>0</v>
      </c>
      <c r="JI25" s="6">
        <v>0</v>
      </c>
      <c r="JJ25" s="6">
        <v>0</v>
      </c>
      <c r="JK25" s="6">
        <v>0</v>
      </c>
      <c r="JL25" s="6">
        <v>0</v>
      </c>
      <c r="JM25" s="6">
        <v>0</v>
      </c>
      <c r="JN25" s="6">
        <v>0</v>
      </c>
      <c r="JO25" s="6">
        <v>0</v>
      </c>
      <c r="JP25" s="6">
        <v>0</v>
      </c>
      <c r="JQ25" s="6">
        <v>0</v>
      </c>
      <c r="JR25" s="6">
        <v>0</v>
      </c>
      <c r="JS25" s="6">
        <v>0</v>
      </c>
      <c r="JT25" s="6">
        <v>0</v>
      </c>
      <c r="JU25" s="6">
        <v>0</v>
      </c>
      <c r="JV25" s="6">
        <v>0</v>
      </c>
      <c r="JW25" s="6">
        <v>0</v>
      </c>
      <c r="JX25" s="6">
        <v>0</v>
      </c>
      <c r="JY25" s="6">
        <v>0</v>
      </c>
      <c r="JZ25" s="6">
        <v>0</v>
      </c>
      <c r="KA25" s="6">
        <v>0</v>
      </c>
      <c r="KB25" s="6">
        <v>0</v>
      </c>
      <c r="KC25" s="6">
        <v>0</v>
      </c>
      <c r="KD25" s="6">
        <v>0</v>
      </c>
      <c r="KE25" s="6">
        <v>0</v>
      </c>
      <c r="KF25" s="6">
        <v>0</v>
      </c>
      <c r="KG25" s="6">
        <v>0</v>
      </c>
      <c r="KH25" s="6">
        <v>0</v>
      </c>
      <c r="KI25" s="6">
        <v>0</v>
      </c>
      <c r="KJ25" s="6">
        <v>0</v>
      </c>
      <c r="KK25" s="6">
        <v>0</v>
      </c>
      <c r="KL25" s="6">
        <v>0</v>
      </c>
      <c r="KM25" s="6">
        <v>0</v>
      </c>
      <c r="KN25" s="6">
        <v>0</v>
      </c>
      <c r="KO25" s="6">
        <v>0</v>
      </c>
      <c r="KP25" s="6">
        <v>0</v>
      </c>
      <c r="KQ25" s="6">
        <v>0</v>
      </c>
      <c r="KR25" s="6">
        <v>0</v>
      </c>
      <c r="KS25" s="6">
        <v>0</v>
      </c>
      <c r="KT25" s="6">
        <v>0</v>
      </c>
      <c r="KU25" s="6">
        <v>0</v>
      </c>
      <c r="KV25" s="6">
        <v>0</v>
      </c>
      <c r="KW25" s="6">
        <v>0</v>
      </c>
      <c r="KX25" s="6"/>
      <c r="KY25" s="6">
        <v>130638318</v>
      </c>
      <c r="KZ25" s="6">
        <v>0</v>
      </c>
      <c r="LA25" s="6">
        <v>0</v>
      </c>
      <c r="LB25" s="6">
        <v>77</v>
      </c>
      <c r="LC25" s="6">
        <v>1684529</v>
      </c>
      <c r="LD25" s="6">
        <v>0</v>
      </c>
      <c r="LE25" s="6">
        <v>0</v>
      </c>
      <c r="LF25" s="6">
        <v>1684529</v>
      </c>
      <c r="LG25" s="6">
        <v>77</v>
      </c>
      <c r="LH25" s="6">
        <v>80850</v>
      </c>
      <c r="LI25" s="6">
        <v>0</v>
      </c>
      <c r="LJ25" s="6">
        <v>0</v>
      </c>
      <c r="LK25" s="6">
        <v>80850</v>
      </c>
      <c r="LL25" s="6">
        <v>0</v>
      </c>
      <c r="LM25" s="6">
        <v>0</v>
      </c>
      <c r="LN25" s="6">
        <v>0</v>
      </c>
      <c r="LO25" s="6">
        <v>0</v>
      </c>
      <c r="LP25" s="6">
        <v>0</v>
      </c>
      <c r="LQ25" s="6">
        <v>0</v>
      </c>
      <c r="LR25" s="6">
        <v>270</v>
      </c>
      <c r="LS25" s="6">
        <v>568350</v>
      </c>
      <c r="LT25" s="6">
        <v>360</v>
      </c>
      <c r="LU25" s="6">
        <v>1047240</v>
      </c>
      <c r="LV25" s="6">
        <v>112</v>
      </c>
      <c r="LW25" s="6">
        <v>379904</v>
      </c>
      <c r="LX25" s="6">
        <v>1995494</v>
      </c>
      <c r="LY25" s="6"/>
      <c r="LZ25" s="6">
        <v>134399191</v>
      </c>
    </row>
    <row r="26" spans="1:338">
      <c r="A26" s="1" t="s">
        <v>554</v>
      </c>
      <c r="B26" s="5" t="s">
        <v>555</v>
      </c>
      <c r="C26" s="5" t="s">
        <v>533</v>
      </c>
      <c r="D26" s="5" t="s">
        <v>553</v>
      </c>
      <c r="E26" s="6">
        <v>0</v>
      </c>
      <c r="F26" s="6">
        <v>0</v>
      </c>
      <c r="G26" s="6">
        <v>242</v>
      </c>
      <c r="H26" s="6">
        <v>10556282</v>
      </c>
      <c r="I26" s="6">
        <v>15</v>
      </c>
      <c r="J26" s="6">
        <v>20146620</v>
      </c>
      <c r="K26" s="6">
        <v>0</v>
      </c>
      <c r="L26" s="6">
        <v>0</v>
      </c>
      <c r="M26" s="6">
        <v>330</v>
      </c>
      <c r="N26" s="6">
        <v>18160560</v>
      </c>
      <c r="O26" s="6">
        <v>35</v>
      </c>
      <c r="P26" s="6">
        <v>58998975</v>
      </c>
      <c r="Q26" s="6">
        <v>0</v>
      </c>
      <c r="R26" s="6">
        <v>0</v>
      </c>
      <c r="S26" s="6">
        <v>103</v>
      </c>
      <c r="T26" s="6">
        <v>6067936</v>
      </c>
      <c r="U26" s="6">
        <v>6</v>
      </c>
      <c r="V26" s="6">
        <v>10812966</v>
      </c>
      <c r="W26" s="6">
        <v>0</v>
      </c>
      <c r="X26" s="6">
        <v>0</v>
      </c>
      <c r="Y26" s="6">
        <v>0</v>
      </c>
      <c r="Z26" s="6">
        <v>0</v>
      </c>
      <c r="AA26" s="6">
        <v>209</v>
      </c>
      <c r="AB26" s="6">
        <v>2925582</v>
      </c>
      <c r="AC26" s="6">
        <v>25</v>
      </c>
      <c r="AD26" s="6">
        <v>349950</v>
      </c>
      <c r="AE26" s="6">
        <v>1</v>
      </c>
      <c r="AF26" s="6">
        <v>456769</v>
      </c>
      <c r="AG26" s="6">
        <v>1</v>
      </c>
      <c r="AH26" s="6">
        <v>456769</v>
      </c>
      <c r="AI26" s="6">
        <v>0</v>
      </c>
      <c r="AJ26" s="6">
        <v>0</v>
      </c>
      <c r="AK26" s="6">
        <v>102</v>
      </c>
      <c r="AL26" s="6">
        <v>129438</v>
      </c>
      <c r="AM26" s="6">
        <v>0</v>
      </c>
      <c r="AN26" s="6">
        <v>0</v>
      </c>
      <c r="AO26" s="6">
        <v>0</v>
      </c>
      <c r="AP26" s="6">
        <v>0</v>
      </c>
      <c r="AQ26" s="6">
        <v>114</v>
      </c>
      <c r="AR26" s="6">
        <v>590064</v>
      </c>
      <c r="AS26" s="6">
        <v>0</v>
      </c>
      <c r="AT26" s="6">
        <v>0</v>
      </c>
      <c r="AU26" s="6">
        <v>0</v>
      </c>
      <c r="AV26" s="6">
        <v>0</v>
      </c>
      <c r="AW26" s="6">
        <v>30</v>
      </c>
      <c r="AX26" s="6">
        <v>310290</v>
      </c>
      <c r="AY26" s="6">
        <v>0</v>
      </c>
      <c r="AZ26" s="6">
        <v>0</v>
      </c>
      <c r="BA26" s="6">
        <v>129962201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1</v>
      </c>
      <c r="DL26" s="6">
        <v>267844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267844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6</v>
      </c>
      <c r="FP26" s="6">
        <v>616242</v>
      </c>
      <c r="FQ26" s="6">
        <v>0</v>
      </c>
      <c r="FR26" s="6">
        <v>0</v>
      </c>
      <c r="FS26" s="6">
        <v>0</v>
      </c>
      <c r="FT26" s="6">
        <v>0</v>
      </c>
      <c r="FU26" s="6">
        <v>5</v>
      </c>
      <c r="FV26" s="6">
        <v>644765</v>
      </c>
      <c r="FW26" s="6">
        <v>0</v>
      </c>
      <c r="FX26" s="6">
        <v>0</v>
      </c>
      <c r="FY26" s="6"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1261007</v>
      </c>
      <c r="GR26" s="6">
        <v>1528851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1</v>
      </c>
      <c r="HC26" s="6">
        <v>77593</v>
      </c>
      <c r="HD26" s="6">
        <v>0</v>
      </c>
      <c r="HE26" s="6">
        <v>0</v>
      </c>
      <c r="HF26" s="6">
        <v>0</v>
      </c>
      <c r="HG26" s="6">
        <v>0</v>
      </c>
      <c r="HH26" s="6">
        <v>1</v>
      </c>
      <c r="HI26" s="6">
        <v>72050</v>
      </c>
      <c r="HJ26" s="6">
        <v>1</v>
      </c>
      <c r="HK26" s="6">
        <v>90063</v>
      </c>
      <c r="HL26" s="6">
        <v>0</v>
      </c>
      <c r="HM26" s="6">
        <v>0</v>
      </c>
      <c r="HN26" s="6">
        <v>0</v>
      </c>
      <c r="HO26" s="6">
        <v>0</v>
      </c>
      <c r="HP26" s="6">
        <v>0</v>
      </c>
      <c r="HQ26" s="6">
        <v>0</v>
      </c>
      <c r="HR26" s="6">
        <v>239706</v>
      </c>
      <c r="HS26" s="6">
        <v>0</v>
      </c>
      <c r="HT26" s="6">
        <v>0</v>
      </c>
      <c r="HU26" s="6">
        <v>0</v>
      </c>
      <c r="HV26" s="6">
        <v>0</v>
      </c>
      <c r="HW26" s="6">
        <v>0</v>
      </c>
      <c r="HX26" s="6">
        <v>0</v>
      </c>
      <c r="HY26" s="6">
        <v>0</v>
      </c>
      <c r="HZ26" s="6">
        <v>0</v>
      </c>
      <c r="IA26" s="6">
        <v>0</v>
      </c>
      <c r="IB26" s="6">
        <v>0</v>
      </c>
      <c r="IC26" s="6">
        <v>0</v>
      </c>
      <c r="ID26" s="6">
        <v>0</v>
      </c>
      <c r="IE26" s="6">
        <v>0</v>
      </c>
      <c r="IF26" s="6">
        <v>0</v>
      </c>
      <c r="IG26" s="6"/>
      <c r="IH26" s="6">
        <v>0</v>
      </c>
      <c r="II26" s="6"/>
      <c r="IJ26" s="6">
        <v>0</v>
      </c>
      <c r="IK26" s="6">
        <v>0</v>
      </c>
      <c r="IL26" s="6">
        <v>131730758</v>
      </c>
      <c r="IM26" s="6">
        <v>0</v>
      </c>
      <c r="IN26" s="6">
        <v>0</v>
      </c>
      <c r="IO26" s="6">
        <v>0</v>
      </c>
      <c r="IP26" s="6">
        <v>0</v>
      </c>
      <c r="IQ26" s="6">
        <v>0</v>
      </c>
      <c r="IR26" s="6">
        <v>0</v>
      </c>
      <c r="IS26" s="6">
        <v>0</v>
      </c>
      <c r="IT26" s="6">
        <v>0</v>
      </c>
      <c r="IU26" s="6">
        <v>0</v>
      </c>
      <c r="IV26" s="6">
        <v>0</v>
      </c>
      <c r="IW26" s="6">
        <v>0</v>
      </c>
      <c r="IX26" s="6">
        <v>0</v>
      </c>
      <c r="IY26" s="6">
        <v>0</v>
      </c>
      <c r="IZ26" s="6">
        <v>0</v>
      </c>
      <c r="JA26" s="6">
        <v>0</v>
      </c>
      <c r="JB26" s="6">
        <v>0</v>
      </c>
      <c r="JC26" s="6">
        <v>5</v>
      </c>
      <c r="JD26" s="6">
        <v>176110</v>
      </c>
      <c r="JE26" s="6">
        <v>0</v>
      </c>
      <c r="JF26" s="6">
        <v>0</v>
      </c>
      <c r="JG26" s="6">
        <v>0</v>
      </c>
      <c r="JH26" s="6">
        <v>0</v>
      </c>
      <c r="JI26" s="6">
        <v>2</v>
      </c>
      <c r="JJ26" s="6">
        <v>65424</v>
      </c>
      <c r="JK26" s="6">
        <v>0</v>
      </c>
      <c r="JL26" s="6">
        <v>0</v>
      </c>
      <c r="JM26" s="6">
        <v>0</v>
      </c>
      <c r="JN26" s="6">
        <v>0</v>
      </c>
      <c r="JO26" s="6">
        <v>0</v>
      </c>
      <c r="JP26" s="6">
        <v>0</v>
      </c>
      <c r="JQ26" s="6">
        <v>0</v>
      </c>
      <c r="JR26" s="6">
        <v>0</v>
      </c>
      <c r="JS26" s="6">
        <v>0</v>
      </c>
      <c r="JT26" s="6">
        <v>0</v>
      </c>
      <c r="JU26" s="6">
        <v>241534</v>
      </c>
      <c r="JV26" s="6">
        <v>0</v>
      </c>
      <c r="JW26" s="6">
        <v>0</v>
      </c>
      <c r="JX26" s="6">
        <v>0</v>
      </c>
      <c r="JY26" s="6">
        <v>0</v>
      </c>
      <c r="JZ26" s="6">
        <v>0</v>
      </c>
      <c r="KA26" s="6">
        <v>0</v>
      </c>
      <c r="KB26" s="6">
        <v>0</v>
      </c>
      <c r="KC26" s="6">
        <v>0</v>
      </c>
      <c r="KD26" s="6">
        <v>0</v>
      </c>
      <c r="KE26" s="6">
        <v>0</v>
      </c>
      <c r="KF26" s="6">
        <v>0</v>
      </c>
      <c r="KG26" s="6">
        <v>0</v>
      </c>
      <c r="KH26" s="6">
        <v>0</v>
      </c>
      <c r="KI26" s="6">
        <v>0</v>
      </c>
      <c r="KJ26" s="6">
        <v>0</v>
      </c>
      <c r="KK26" s="6">
        <v>0</v>
      </c>
      <c r="KL26" s="6">
        <v>0</v>
      </c>
      <c r="KM26" s="6">
        <v>0</v>
      </c>
      <c r="KN26" s="6">
        <v>0</v>
      </c>
      <c r="KO26" s="6">
        <v>0</v>
      </c>
      <c r="KP26" s="6">
        <v>0</v>
      </c>
      <c r="KQ26" s="6">
        <v>0</v>
      </c>
      <c r="KR26" s="6">
        <v>0</v>
      </c>
      <c r="KS26" s="6">
        <v>0</v>
      </c>
      <c r="KT26" s="6">
        <v>0</v>
      </c>
      <c r="KU26" s="6">
        <v>0</v>
      </c>
      <c r="KV26" s="6">
        <v>0</v>
      </c>
      <c r="KW26" s="6">
        <v>0</v>
      </c>
      <c r="KX26" s="6"/>
      <c r="KY26" s="6">
        <v>131972292</v>
      </c>
      <c r="KZ26" s="6">
        <v>697</v>
      </c>
      <c r="LA26" s="6">
        <v>567358</v>
      </c>
      <c r="LB26" s="6">
        <v>56</v>
      </c>
      <c r="LC26" s="6">
        <v>1225112</v>
      </c>
      <c r="LD26" s="6">
        <v>0</v>
      </c>
      <c r="LE26" s="6">
        <v>0</v>
      </c>
      <c r="LF26" s="6">
        <v>1792470</v>
      </c>
      <c r="LG26" s="6">
        <v>56</v>
      </c>
      <c r="LH26" s="6">
        <v>58800</v>
      </c>
      <c r="LI26" s="6">
        <v>697</v>
      </c>
      <c r="LJ26" s="6">
        <v>52275</v>
      </c>
      <c r="LK26" s="6">
        <v>111075</v>
      </c>
      <c r="LL26" s="6">
        <v>249</v>
      </c>
      <c r="LM26" s="6">
        <v>524145</v>
      </c>
      <c r="LN26" s="6">
        <v>343</v>
      </c>
      <c r="LO26" s="6">
        <v>997787</v>
      </c>
      <c r="LP26" s="6">
        <v>105</v>
      </c>
      <c r="LQ26" s="6">
        <v>356160</v>
      </c>
      <c r="LR26" s="6">
        <v>84</v>
      </c>
      <c r="LS26" s="6">
        <v>176820</v>
      </c>
      <c r="LT26" s="6">
        <v>117</v>
      </c>
      <c r="LU26" s="6">
        <v>340353</v>
      </c>
      <c r="LV26" s="6">
        <v>41</v>
      </c>
      <c r="LW26" s="6">
        <v>139072</v>
      </c>
      <c r="LX26" s="6">
        <v>2534337</v>
      </c>
      <c r="LY26" s="6"/>
      <c r="LZ26" s="6">
        <v>136410174</v>
      </c>
    </row>
    <row r="27" spans="1:338">
      <c r="A27" s="1" t="s">
        <v>556</v>
      </c>
      <c r="B27" s="5" t="s">
        <v>557</v>
      </c>
      <c r="C27" s="5" t="s">
        <v>533</v>
      </c>
      <c r="D27" s="5" t="s">
        <v>534</v>
      </c>
      <c r="E27" s="6">
        <v>933</v>
      </c>
      <c r="F27" s="6">
        <v>29619018</v>
      </c>
      <c r="G27" s="6">
        <v>0</v>
      </c>
      <c r="H27" s="6">
        <v>0</v>
      </c>
      <c r="I27" s="6">
        <v>27</v>
      </c>
      <c r="J27" s="6">
        <v>28022112</v>
      </c>
      <c r="K27" s="6">
        <v>1376</v>
      </c>
      <c r="L27" s="6">
        <v>54844608</v>
      </c>
      <c r="M27" s="6">
        <v>0</v>
      </c>
      <c r="N27" s="6">
        <v>0</v>
      </c>
      <c r="O27" s="6">
        <v>37</v>
      </c>
      <c r="P27" s="6">
        <v>48195275</v>
      </c>
      <c r="Q27" s="6">
        <v>192</v>
      </c>
      <c r="R27" s="6">
        <v>8182272</v>
      </c>
      <c r="S27" s="6">
        <v>0</v>
      </c>
      <c r="T27" s="6">
        <v>0</v>
      </c>
      <c r="U27" s="6">
        <v>5</v>
      </c>
      <c r="V27" s="6">
        <v>6962895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967</v>
      </c>
      <c r="AJ27" s="6">
        <v>872234</v>
      </c>
      <c r="AK27" s="6">
        <v>0</v>
      </c>
      <c r="AL27" s="6">
        <v>0</v>
      </c>
      <c r="AM27" s="6">
        <v>1</v>
      </c>
      <c r="AN27" s="6">
        <v>29437</v>
      </c>
      <c r="AO27" s="6">
        <v>1177</v>
      </c>
      <c r="AP27" s="6">
        <v>4331360</v>
      </c>
      <c r="AQ27" s="6">
        <v>0</v>
      </c>
      <c r="AR27" s="6">
        <v>0</v>
      </c>
      <c r="AS27" s="6">
        <v>3</v>
      </c>
      <c r="AT27" s="6">
        <v>360228</v>
      </c>
      <c r="AU27" s="6">
        <v>163</v>
      </c>
      <c r="AV27" s="6">
        <v>1198539</v>
      </c>
      <c r="AW27" s="6">
        <v>0</v>
      </c>
      <c r="AX27" s="6">
        <v>0</v>
      </c>
      <c r="AY27" s="6">
        <v>0</v>
      </c>
      <c r="AZ27" s="6">
        <v>0</v>
      </c>
      <c r="BA27" s="6">
        <v>182617978</v>
      </c>
      <c r="BB27" s="6">
        <v>63</v>
      </c>
      <c r="BC27" s="6">
        <v>2430603</v>
      </c>
      <c r="BD27" s="6">
        <v>0</v>
      </c>
      <c r="BE27" s="6">
        <v>0</v>
      </c>
      <c r="BF27" s="6">
        <v>0</v>
      </c>
      <c r="BG27" s="6">
        <v>0</v>
      </c>
      <c r="BH27" s="6">
        <v>14</v>
      </c>
      <c r="BI27" s="6">
        <v>670740</v>
      </c>
      <c r="BJ27" s="6">
        <v>0</v>
      </c>
      <c r="BK27" s="6">
        <v>0</v>
      </c>
      <c r="BL27" s="6">
        <v>0</v>
      </c>
      <c r="BM27" s="6">
        <v>0</v>
      </c>
      <c r="BN27" s="6">
        <v>8</v>
      </c>
      <c r="BO27" s="6">
        <v>408656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25</v>
      </c>
      <c r="CK27" s="6">
        <v>25925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3535924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  <c r="EQ27" s="6">
        <v>0</v>
      </c>
      <c r="ER27" s="6">
        <v>0</v>
      </c>
      <c r="ES27" s="6">
        <v>0</v>
      </c>
      <c r="ET27" s="6">
        <v>0</v>
      </c>
      <c r="EU27" s="6">
        <v>0</v>
      </c>
      <c r="EV27" s="6">
        <v>0</v>
      </c>
      <c r="EW27" s="6">
        <v>0</v>
      </c>
      <c r="EX27" s="6">
        <v>0</v>
      </c>
      <c r="EY27" s="6">
        <v>0</v>
      </c>
      <c r="EZ27" s="6">
        <v>0</v>
      </c>
      <c r="FA27" s="6">
        <v>0</v>
      </c>
      <c r="FB27" s="6">
        <v>0</v>
      </c>
      <c r="FC27" s="6">
        <v>0</v>
      </c>
      <c r="FD27" s="6">
        <v>0</v>
      </c>
      <c r="FE27" s="6">
        <v>0</v>
      </c>
      <c r="FF27" s="6">
        <v>0</v>
      </c>
      <c r="FG27" s="6">
        <v>0</v>
      </c>
      <c r="FH27" s="6">
        <v>0</v>
      </c>
      <c r="FI27" s="6">
        <v>0</v>
      </c>
      <c r="FJ27" s="6">
        <v>0</v>
      </c>
      <c r="FK27" s="6">
        <v>0</v>
      </c>
      <c r="FL27" s="6">
        <v>0</v>
      </c>
      <c r="FM27" s="6">
        <v>102</v>
      </c>
      <c r="FN27" s="6">
        <v>8095230</v>
      </c>
      <c r="FO27" s="6">
        <v>0</v>
      </c>
      <c r="FP27" s="6">
        <v>0</v>
      </c>
      <c r="FQ27" s="6">
        <v>0</v>
      </c>
      <c r="FR27" s="6">
        <v>0</v>
      </c>
      <c r="FS27" s="6">
        <v>66</v>
      </c>
      <c r="FT27" s="6">
        <v>6576570</v>
      </c>
      <c r="FU27" s="6">
        <v>0</v>
      </c>
      <c r="FV27" s="6">
        <v>0</v>
      </c>
      <c r="FW27" s="6">
        <v>0</v>
      </c>
      <c r="FX27" s="6">
        <v>0</v>
      </c>
      <c r="FY27" s="6">
        <v>1</v>
      </c>
      <c r="FZ27" s="6">
        <v>106541</v>
      </c>
      <c r="GA27" s="6">
        <v>0</v>
      </c>
      <c r="GB27" s="6">
        <v>0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6">
        <v>0</v>
      </c>
      <c r="GN27" s="6">
        <v>0</v>
      </c>
      <c r="GO27" s="6">
        <v>0</v>
      </c>
      <c r="GP27" s="6">
        <v>0</v>
      </c>
      <c r="GQ27" s="6">
        <v>14778341</v>
      </c>
      <c r="GR27" s="6">
        <v>14778341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0</v>
      </c>
      <c r="HE27" s="6">
        <v>0</v>
      </c>
      <c r="HF27" s="6">
        <v>0</v>
      </c>
      <c r="HG27" s="6">
        <v>0</v>
      </c>
      <c r="HH27" s="6">
        <v>0</v>
      </c>
      <c r="HI27" s="6">
        <v>0</v>
      </c>
      <c r="HJ27" s="6">
        <v>0</v>
      </c>
      <c r="HK27" s="6">
        <v>0</v>
      </c>
      <c r="HL27" s="6">
        <v>0</v>
      </c>
      <c r="HM27" s="6">
        <v>0</v>
      </c>
      <c r="HN27" s="6">
        <v>0</v>
      </c>
      <c r="HO27" s="6">
        <v>0</v>
      </c>
      <c r="HP27" s="6">
        <v>0</v>
      </c>
      <c r="HQ27" s="6">
        <v>0</v>
      </c>
      <c r="HR27" s="6">
        <v>0</v>
      </c>
      <c r="HS27" s="6">
        <v>0</v>
      </c>
      <c r="HT27" s="6">
        <v>0</v>
      </c>
      <c r="HU27" s="6">
        <v>0</v>
      </c>
      <c r="HV27" s="6">
        <v>0</v>
      </c>
      <c r="HW27" s="6">
        <v>0</v>
      </c>
      <c r="HX27" s="6">
        <v>0</v>
      </c>
      <c r="HY27" s="6">
        <v>0</v>
      </c>
      <c r="HZ27" s="6">
        <v>0</v>
      </c>
      <c r="IA27" s="6">
        <v>0</v>
      </c>
      <c r="IB27" s="6">
        <v>0</v>
      </c>
      <c r="IC27" s="6">
        <v>0</v>
      </c>
      <c r="ID27" s="6">
        <v>0</v>
      </c>
      <c r="IE27" s="6">
        <v>0</v>
      </c>
      <c r="IF27" s="6">
        <v>0</v>
      </c>
      <c r="IG27" s="6"/>
      <c r="IH27" s="6">
        <v>0</v>
      </c>
      <c r="II27" s="6"/>
      <c r="IJ27" s="6">
        <v>0</v>
      </c>
      <c r="IK27" s="6">
        <v>0</v>
      </c>
      <c r="IL27" s="6">
        <v>200932243</v>
      </c>
      <c r="IM27" s="6">
        <v>0</v>
      </c>
      <c r="IN27" s="6">
        <v>0</v>
      </c>
      <c r="IO27" s="6">
        <v>0</v>
      </c>
      <c r="IP27" s="6">
        <v>0</v>
      </c>
      <c r="IQ27" s="6">
        <v>60</v>
      </c>
      <c r="IR27" s="6">
        <v>2556960</v>
      </c>
      <c r="IS27" s="6">
        <v>0</v>
      </c>
      <c r="IT27" s="6">
        <v>0</v>
      </c>
      <c r="IU27" s="6">
        <v>0</v>
      </c>
      <c r="IV27" s="6">
        <v>0</v>
      </c>
      <c r="IW27" s="6">
        <v>0</v>
      </c>
      <c r="IX27" s="6">
        <v>0</v>
      </c>
      <c r="IY27" s="6">
        <v>0</v>
      </c>
      <c r="IZ27" s="6">
        <v>0</v>
      </c>
      <c r="JA27" s="6">
        <v>35</v>
      </c>
      <c r="JB27" s="6">
        <v>883960</v>
      </c>
      <c r="JC27" s="6">
        <v>0</v>
      </c>
      <c r="JD27" s="6">
        <v>0</v>
      </c>
      <c r="JE27" s="6">
        <v>0</v>
      </c>
      <c r="JF27" s="6">
        <v>0</v>
      </c>
      <c r="JG27" s="6">
        <v>65</v>
      </c>
      <c r="JH27" s="6">
        <v>1525615</v>
      </c>
      <c r="JI27" s="6">
        <v>0</v>
      </c>
      <c r="JJ27" s="6">
        <v>0</v>
      </c>
      <c r="JK27" s="6">
        <v>0</v>
      </c>
      <c r="JL27" s="6">
        <v>0</v>
      </c>
      <c r="JM27" s="6">
        <v>0</v>
      </c>
      <c r="JN27" s="6">
        <v>0</v>
      </c>
      <c r="JO27" s="6">
        <v>0</v>
      </c>
      <c r="JP27" s="6">
        <v>0</v>
      </c>
      <c r="JQ27" s="6">
        <v>0</v>
      </c>
      <c r="JR27" s="6">
        <v>0</v>
      </c>
      <c r="JS27" s="6">
        <v>0</v>
      </c>
      <c r="JT27" s="6">
        <v>0</v>
      </c>
      <c r="JU27" s="6">
        <v>4966535</v>
      </c>
      <c r="JV27" s="6">
        <v>0</v>
      </c>
      <c r="JW27" s="6">
        <v>0</v>
      </c>
      <c r="JX27" s="6">
        <v>0</v>
      </c>
      <c r="JY27" s="6">
        <v>0</v>
      </c>
      <c r="JZ27" s="6">
        <v>0</v>
      </c>
      <c r="KA27" s="6">
        <v>0</v>
      </c>
      <c r="KB27" s="6">
        <v>0</v>
      </c>
      <c r="KC27" s="6">
        <v>0</v>
      </c>
      <c r="KD27" s="6">
        <v>0</v>
      </c>
      <c r="KE27" s="6">
        <v>0</v>
      </c>
      <c r="KF27" s="6">
        <v>0</v>
      </c>
      <c r="KG27" s="6">
        <v>0</v>
      </c>
      <c r="KH27" s="6">
        <v>0</v>
      </c>
      <c r="KI27" s="6">
        <v>0</v>
      </c>
      <c r="KJ27" s="6">
        <v>0</v>
      </c>
      <c r="KK27" s="6">
        <v>0</v>
      </c>
      <c r="KL27" s="6">
        <v>0</v>
      </c>
      <c r="KM27" s="6">
        <v>0</v>
      </c>
      <c r="KN27" s="6">
        <v>0</v>
      </c>
      <c r="KO27" s="6">
        <v>0</v>
      </c>
      <c r="KP27" s="6">
        <v>0</v>
      </c>
      <c r="KQ27" s="6">
        <v>0</v>
      </c>
      <c r="KR27" s="6">
        <v>0</v>
      </c>
      <c r="KS27" s="6">
        <v>0</v>
      </c>
      <c r="KT27" s="6">
        <v>0</v>
      </c>
      <c r="KU27" s="6">
        <v>0</v>
      </c>
      <c r="KV27" s="6">
        <v>0</v>
      </c>
      <c r="KW27" s="6">
        <v>0</v>
      </c>
      <c r="KX27" s="6"/>
      <c r="KY27" s="6">
        <v>205898778</v>
      </c>
      <c r="KZ27" s="6">
        <v>2915</v>
      </c>
      <c r="LA27" s="6">
        <v>2372810</v>
      </c>
      <c r="LB27" s="6">
        <v>69</v>
      </c>
      <c r="LC27" s="6">
        <v>1509513</v>
      </c>
      <c r="LD27" s="6">
        <v>0</v>
      </c>
      <c r="LE27" s="6">
        <v>0</v>
      </c>
      <c r="LF27" s="6">
        <v>3882323</v>
      </c>
      <c r="LG27" s="6">
        <v>69</v>
      </c>
      <c r="LH27" s="6">
        <v>72450</v>
      </c>
      <c r="LI27" s="6">
        <v>2915</v>
      </c>
      <c r="LJ27" s="6">
        <v>218625</v>
      </c>
      <c r="LK27" s="6">
        <v>291075</v>
      </c>
      <c r="LL27" s="6">
        <v>1098</v>
      </c>
      <c r="LM27" s="6">
        <v>2311290</v>
      </c>
      <c r="LN27" s="6">
        <v>1491</v>
      </c>
      <c r="LO27" s="6">
        <v>4337319</v>
      </c>
      <c r="LP27" s="6">
        <v>326</v>
      </c>
      <c r="LQ27" s="6">
        <v>1105792</v>
      </c>
      <c r="LR27" s="6">
        <v>205</v>
      </c>
      <c r="LS27" s="6">
        <v>431525</v>
      </c>
      <c r="LT27" s="6">
        <v>259</v>
      </c>
      <c r="LU27" s="6">
        <v>753431</v>
      </c>
      <c r="LV27" s="6">
        <v>35</v>
      </c>
      <c r="LW27" s="6">
        <v>118720</v>
      </c>
      <c r="LX27" s="6">
        <v>9058077</v>
      </c>
      <c r="LY27" s="6"/>
      <c r="LZ27" s="6">
        <v>219130253</v>
      </c>
    </row>
    <row r="28" spans="1:338">
      <c r="A28" s="1" t="s">
        <v>558</v>
      </c>
      <c r="B28" s="5" t="s">
        <v>559</v>
      </c>
      <c r="C28" s="5" t="s">
        <v>533</v>
      </c>
      <c r="D28" s="5" t="s">
        <v>534</v>
      </c>
      <c r="E28" s="6">
        <v>840</v>
      </c>
      <c r="F28" s="6">
        <v>26666640</v>
      </c>
      <c r="G28" s="6">
        <v>120</v>
      </c>
      <c r="H28" s="6">
        <v>4044840</v>
      </c>
      <c r="I28" s="6">
        <v>31</v>
      </c>
      <c r="J28" s="6">
        <v>32173536</v>
      </c>
      <c r="K28" s="6">
        <v>882</v>
      </c>
      <c r="L28" s="6">
        <v>35154756</v>
      </c>
      <c r="M28" s="6">
        <v>176</v>
      </c>
      <c r="N28" s="6">
        <v>7484400</v>
      </c>
      <c r="O28" s="6">
        <v>62</v>
      </c>
      <c r="P28" s="6">
        <v>80759650</v>
      </c>
      <c r="Q28" s="6">
        <v>114</v>
      </c>
      <c r="R28" s="6">
        <v>4858224</v>
      </c>
      <c r="S28" s="6">
        <v>26</v>
      </c>
      <c r="T28" s="6">
        <v>1183598</v>
      </c>
      <c r="U28" s="6">
        <v>6</v>
      </c>
      <c r="V28" s="6">
        <v>8355474</v>
      </c>
      <c r="W28" s="6">
        <v>55</v>
      </c>
      <c r="X28" s="6">
        <v>594880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4</v>
      </c>
      <c r="AF28" s="6">
        <v>1411832</v>
      </c>
      <c r="AG28" s="6">
        <v>0</v>
      </c>
      <c r="AH28" s="6">
        <v>0</v>
      </c>
      <c r="AI28" s="6">
        <v>708</v>
      </c>
      <c r="AJ28" s="6">
        <v>638616</v>
      </c>
      <c r="AK28" s="6">
        <v>74</v>
      </c>
      <c r="AL28" s="6">
        <v>72594</v>
      </c>
      <c r="AM28" s="6">
        <v>0</v>
      </c>
      <c r="AN28" s="6">
        <v>0</v>
      </c>
      <c r="AO28" s="6">
        <v>605</v>
      </c>
      <c r="AP28" s="6">
        <v>2226400</v>
      </c>
      <c r="AQ28" s="6">
        <v>33</v>
      </c>
      <c r="AR28" s="6">
        <v>132000</v>
      </c>
      <c r="AS28" s="6">
        <v>0</v>
      </c>
      <c r="AT28" s="6">
        <v>0</v>
      </c>
      <c r="AU28" s="6">
        <v>87</v>
      </c>
      <c r="AV28" s="6">
        <v>639711</v>
      </c>
      <c r="AW28" s="6">
        <v>0</v>
      </c>
      <c r="AX28" s="6">
        <v>0</v>
      </c>
      <c r="AY28" s="6">
        <v>0</v>
      </c>
      <c r="AZ28" s="6">
        <v>0</v>
      </c>
      <c r="BA28" s="6">
        <v>206397151</v>
      </c>
      <c r="BB28" s="6">
        <v>43</v>
      </c>
      <c r="BC28" s="6">
        <v>1658983</v>
      </c>
      <c r="BD28" s="6">
        <v>0</v>
      </c>
      <c r="BE28" s="6">
        <v>0</v>
      </c>
      <c r="BF28" s="6">
        <v>0</v>
      </c>
      <c r="BG28" s="6">
        <v>0</v>
      </c>
      <c r="BH28" s="6">
        <v>332</v>
      </c>
      <c r="BI28" s="6">
        <v>15906120</v>
      </c>
      <c r="BJ28" s="6">
        <v>0</v>
      </c>
      <c r="BK28" s="6">
        <v>0</v>
      </c>
      <c r="BL28" s="6">
        <v>0</v>
      </c>
      <c r="BM28" s="6">
        <v>0</v>
      </c>
      <c r="BN28" s="6">
        <v>66</v>
      </c>
      <c r="BO28" s="6">
        <v>3371412</v>
      </c>
      <c r="BP28" s="6">
        <v>0</v>
      </c>
      <c r="BQ28" s="6">
        <v>0</v>
      </c>
      <c r="BR28" s="6">
        <v>0</v>
      </c>
      <c r="BS28" s="6">
        <v>0</v>
      </c>
      <c r="BT28" s="6">
        <v>43</v>
      </c>
      <c r="BU28" s="6">
        <v>534877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19</v>
      </c>
      <c r="CK28" s="6">
        <v>19703</v>
      </c>
      <c r="CL28" s="6">
        <v>0</v>
      </c>
      <c r="CM28" s="6">
        <v>0</v>
      </c>
      <c r="CN28" s="6">
        <v>0</v>
      </c>
      <c r="CO28" s="6">
        <v>0</v>
      </c>
      <c r="CP28" s="6">
        <v>115</v>
      </c>
      <c r="CQ28" s="6">
        <v>486680</v>
      </c>
      <c r="CR28" s="6">
        <v>0</v>
      </c>
      <c r="CS28" s="6">
        <v>0</v>
      </c>
      <c r="CT28" s="6">
        <v>0</v>
      </c>
      <c r="CU28" s="6">
        <v>0</v>
      </c>
      <c r="CV28" s="6">
        <v>57</v>
      </c>
      <c r="CW28" s="6">
        <v>481992</v>
      </c>
      <c r="CX28" s="6">
        <v>0</v>
      </c>
      <c r="CY28" s="6">
        <v>0</v>
      </c>
      <c r="CZ28" s="6">
        <v>0</v>
      </c>
      <c r="DA28" s="6">
        <v>0</v>
      </c>
      <c r="DB28" s="6">
        <v>22459767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0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0</v>
      </c>
      <c r="ET28" s="6">
        <v>0</v>
      </c>
      <c r="EU28" s="6">
        <v>0</v>
      </c>
      <c r="EV28" s="6">
        <v>0</v>
      </c>
      <c r="EW28" s="6">
        <v>0</v>
      </c>
      <c r="EX28" s="6">
        <v>0</v>
      </c>
      <c r="EY28" s="6">
        <v>0</v>
      </c>
      <c r="EZ28" s="6">
        <v>0</v>
      </c>
      <c r="FA28" s="6">
        <v>0</v>
      </c>
      <c r="FB28" s="6">
        <v>0</v>
      </c>
      <c r="FC28" s="6">
        <v>0</v>
      </c>
      <c r="FD28" s="6">
        <v>0</v>
      </c>
      <c r="FE28" s="6">
        <v>0</v>
      </c>
      <c r="FF28" s="6">
        <v>0</v>
      </c>
      <c r="FG28" s="6">
        <v>0</v>
      </c>
      <c r="FH28" s="6">
        <v>0</v>
      </c>
      <c r="FI28" s="6">
        <v>0</v>
      </c>
      <c r="FJ28" s="6">
        <v>0</v>
      </c>
      <c r="FK28" s="6">
        <v>0</v>
      </c>
      <c r="FL28" s="6">
        <v>0</v>
      </c>
      <c r="FM28" s="6">
        <v>40</v>
      </c>
      <c r="FN28" s="6">
        <v>3174600</v>
      </c>
      <c r="FO28" s="6">
        <v>0</v>
      </c>
      <c r="FP28" s="6">
        <v>0</v>
      </c>
      <c r="FQ28" s="6">
        <v>0</v>
      </c>
      <c r="FR28" s="6">
        <v>0</v>
      </c>
      <c r="FS28" s="6">
        <v>0</v>
      </c>
      <c r="FT28" s="6">
        <v>0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0</v>
      </c>
      <c r="GA28" s="6">
        <v>0</v>
      </c>
      <c r="GB28" s="6">
        <v>0</v>
      </c>
      <c r="GC28" s="6">
        <v>0</v>
      </c>
      <c r="GD28" s="6">
        <v>0</v>
      </c>
      <c r="GE28" s="6">
        <v>40</v>
      </c>
      <c r="GF28" s="6">
        <v>1081640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4256240</v>
      </c>
      <c r="GR28" s="6">
        <v>4256240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3</v>
      </c>
      <c r="HA28" s="6">
        <v>179874</v>
      </c>
      <c r="HB28" s="6">
        <v>1</v>
      </c>
      <c r="HC28" s="6">
        <v>59958</v>
      </c>
      <c r="HD28" s="6">
        <v>0</v>
      </c>
      <c r="HE28" s="6">
        <v>0</v>
      </c>
      <c r="HF28" s="6">
        <v>5</v>
      </c>
      <c r="HG28" s="6">
        <v>278375</v>
      </c>
      <c r="HH28" s="6">
        <v>1</v>
      </c>
      <c r="HI28" s="6">
        <v>55675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>
        <v>0</v>
      </c>
      <c r="HR28" s="6">
        <v>573882</v>
      </c>
      <c r="HS28" s="6">
        <v>0</v>
      </c>
      <c r="HT28" s="6">
        <v>0</v>
      </c>
      <c r="HU28" s="6">
        <v>0</v>
      </c>
      <c r="HV28" s="6">
        <v>0</v>
      </c>
      <c r="HW28" s="6">
        <v>0</v>
      </c>
      <c r="HX28" s="6">
        <v>0</v>
      </c>
      <c r="HY28" s="6">
        <v>0</v>
      </c>
      <c r="HZ28" s="6">
        <v>0</v>
      </c>
      <c r="IA28" s="6">
        <v>0</v>
      </c>
      <c r="IB28" s="6">
        <v>0</v>
      </c>
      <c r="IC28" s="6">
        <v>0</v>
      </c>
      <c r="ID28" s="6">
        <v>0</v>
      </c>
      <c r="IE28" s="6">
        <v>0</v>
      </c>
      <c r="IF28" s="6">
        <v>0</v>
      </c>
      <c r="IG28" s="6"/>
      <c r="IH28" s="6">
        <v>0</v>
      </c>
      <c r="II28" s="6"/>
      <c r="IJ28" s="6">
        <v>0</v>
      </c>
      <c r="IK28" s="6">
        <v>0</v>
      </c>
      <c r="IL28" s="6">
        <v>233687040</v>
      </c>
      <c r="IM28" s="6">
        <v>45</v>
      </c>
      <c r="IN28" s="6">
        <v>1793610</v>
      </c>
      <c r="IO28" s="6">
        <v>0</v>
      </c>
      <c r="IP28" s="6">
        <v>0</v>
      </c>
      <c r="IQ28" s="6">
        <v>10</v>
      </c>
      <c r="IR28" s="6">
        <v>426160</v>
      </c>
      <c r="IS28" s="6">
        <v>0</v>
      </c>
      <c r="IT28" s="6">
        <v>0</v>
      </c>
      <c r="IU28" s="6">
        <v>0</v>
      </c>
      <c r="IV28" s="6">
        <v>0</v>
      </c>
      <c r="IW28" s="6">
        <v>0</v>
      </c>
      <c r="IX28" s="6">
        <v>0</v>
      </c>
      <c r="IY28" s="6">
        <v>0</v>
      </c>
      <c r="IZ28" s="6">
        <v>0</v>
      </c>
      <c r="JA28" s="6">
        <v>5</v>
      </c>
      <c r="JB28" s="6">
        <v>126280</v>
      </c>
      <c r="JC28" s="6">
        <v>0</v>
      </c>
      <c r="JD28" s="6">
        <v>0</v>
      </c>
      <c r="JE28" s="6">
        <v>0</v>
      </c>
      <c r="JF28" s="6">
        <v>0</v>
      </c>
      <c r="JG28" s="6">
        <v>15</v>
      </c>
      <c r="JH28" s="6">
        <v>352065</v>
      </c>
      <c r="JI28" s="6">
        <v>0</v>
      </c>
      <c r="JJ28" s="6">
        <v>0</v>
      </c>
      <c r="JK28" s="6">
        <v>0</v>
      </c>
      <c r="JL28" s="6">
        <v>0</v>
      </c>
      <c r="JM28" s="6">
        <v>0</v>
      </c>
      <c r="JN28" s="6">
        <v>0</v>
      </c>
      <c r="JO28" s="6">
        <v>0</v>
      </c>
      <c r="JP28" s="6">
        <v>0</v>
      </c>
      <c r="JQ28" s="6">
        <v>0</v>
      </c>
      <c r="JR28" s="6">
        <v>0</v>
      </c>
      <c r="JS28" s="6">
        <v>0</v>
      </c>
      <c r="JT28" s="6">
        <v>0</v>
      </c>
      <c r="JU28" s="6">
        <v>2698115</v>
      </c>
      <c r="JV28" s="6">
        <v>0</v>
      </c>
      <c r="JW28" s="6">
        <v>0</v>
      </c>
      <c r="JX28" s="6">
        <v>0</v>
      </c>
      <c r="JY28" s="6">
        <v>0</v>
      </c>
      <c r="JZ28" s="6">
        <v>0</v>
      </c>
      <c r="KA28" s="6">
        <v>0</v>
      </c>
      <c r="KB28" s="6">
        <v>0</v>
      </c>
      <c r="KC28" s="6">
        <v>0</v>
      </c>
      <c r="KD28" s="6">
        <v>0</v>
      </c>
      <c r="KE28" s="6">
        <v>0</v>
      </c>
      <c r="KF28" s="6">
        <v>0</v>
      </c>
      <c r="KG28" s="6">
        <v>0</v>
      </c>
      <c r="KH28" s="6">
        <v>0</v>
      </c>
      <c r="KI28" s="6">
        <v>0</v>
      </c>
      <c r="KJ28" s="6">
        <v>0</v>
      </c>
      <c r="KK28" s="6">
        <v>0</v>
      </c>
      <c r="KL28" s="6">
        <v>0</v>
      </c>
      <c r="KM28" s="6">
        <v>0</v>
      </c>
      <c r="KN28" s="6">
        <v>0</v>
      </c>
      <c r="KO28" s="6">
        <v>0</v>
      </c>
      <c r="KP28" s="6">
        <v>0</v>
      </c>
      <c r="KQ28" s="6">
        <v>0</v>
      </c>
      <c r="KR28" s="6">
        <v>0</v>
      </c>
      <c r="KS28" s="6">
        <v>0</v>
      </c>
      <c r="KT28" s="6">
        <v>0</v>
      </c>
      <c r="KU28" s="6">
        <v>0</v>
      </c>
      <c r="KV28" s="6">
        <v>0</v>
      </c>
      <c r="KW28" s="6">
        <v>0</v>
      </c>
      <c r="KX28" s="6"/>
      <c r="KY28" s="6">
        <v>236385155</v>
      </c>
      <c r="KZ28" s="6">
        <v>2724</v>
      </c>
      <c r="LA28" s="6">
        <v>2217336</v>
      </c>
      <c r="LB28" s="6">
        <v>99</v>
      </c>
      <c r="LC28" s="6">
        <v>2165823</v>
      </c>
      <c r="LD28" s="6">
        <v>0</v>
      </c>
      <c r="LE28" s="6">
        <v>0</v>
      </c>
      <c r="LF28" s="6">
        <v>4383159</v>
      </c>
      <c r="LG28" s="6">
        <v>99</v>
      </c>
      <c r="LH28" s="6">
        <v>103950</v>
      </c>
      <c r="LI28" s="6">
        <v>2724</v>
      </c>
      <c r="LJ28" s="6">
        <v>204300</v>
      </c>
      <c r="LK28" s="6">
        <v>308250</v>
      </c>
      <c r="LL28" s="6">
        <v>1047</v>
      </c>
      <c r="LM28" s="6">
        <v>2203935</v>
      </c>
      <c r="LN28" s="6">
        <v>1446</v>
      </c>
      <c r="LO28" s="6">
        <v>4206414</v>
      </c>
      <c r="LP28" s="6">
        <v>231</v>
      </c>
      <c r="LQ28" s="6">
        <v>783552</v>
      </c>
      <c r="LR28" s="6">
        <v>188</v>
      </c>
      <c r="LS28" s="6">
        <v>395740</v>
      </c>
      <c r="LT28" s="6">
        <v>323</v>
      </c>
      <c r="LU28" s="6">
        <v>939607</v>
      </c>
      <c r="LV28" s="6">
        <v>27</v>
      </c>
      <c r="LW28" s="6">
        <v>91584</v>
      </c>
      <c r="LX28" s="6">
        <v>8620832</v>
      </c>
      <c r="LY28" s="6"/>
      <c r="LZ28" s="6">
        <v>249697396</v>
      </c>
    </row>
    <row r="29" spans="1:338">
      <c r="A29" s="1" t="s">
        <v>560</v>
      </c>
      <c r="B29" s="5" t="s">
        <v>561</v>
      </c>
      <c r="C29" s="5" t="s">
        <v>533</v>
      </c>
      <c r="D29" s="5" t="s">
        <v>553</v>
      </c>
      <c r="E29" s="6">
        <v>0</v>
      </c>
      <c r="F29" s="6">
        <v>0</v>
      </c>
      <c r="G29" s="6">
        <v>0</v>
      </c>
      <c r="H29" s="6">
        <v>0</v>
      </c>
      <c r="I29" s="6">
        <v>79</v>
      </c>
      <c r="J29" s="6">
        <v>106105532</v>
      </c>
      <c r="K29" s="6">
        <v>0</v>
      </c>
      <c r="L29" s="6">
        <v>0</v>
      </c>
      <c r="M29" s="6">
        <v>0</v>
      </c>
      <c r="N29" s="6">
        <v>0</v>
      </c>
      <c r="O29" s="6">
        <v>86</v>
      </c>
      <c r="P29" s="6">
        <v>144968910</v>
      </c>
      <c r="Q29" s="6">
        <v>0</v>
      </c>
      <c r="R29" s="6">
        <v>0</v>
      </c>
      <c r="S29" s="6">
        <v>0</v>
      </c>
      <c r="T29" s="6">
        <v>0</v>
      </c>
      <c r="U29" s="6">
        <v>23</v>
      </c>
      <c r="V29" s="6">
        <v>41449703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18</v>
      </c>
      <c r="AF29" s="6">
        <v>8221842</v>
      </c>
      <c r="AG29" s="6">
        <v>6</v>
      </c>
      <c r="AH29" s="6">
        <v>2740614</v>
      </c>
      <c r="AI29" s="6">
        <v>0</v>
      </c>
      <c r="AJ29" s="6">
        <v>0</v>
      </c>
      <c r="AK29" s="6">
        <v>0</v>
      </c>
      <c r="AL29" s="6">
        <v>0</v>
      </c>
      <c r="AM29" s="6">
        <v>22</v>
      </c>
      <c r="AN29" s="6">
        <v>838090</v>
      </c>
      <c r="AO29" s="6">
        <v>0</v>
      </c>
      <c r="AP29" s="6">
        <v>0</v>
      </c>
      <c r="AQ29" s="6">
        <v>0</v>
      </c>
      <c r="AR29" s="6">
        <v>0</v>
      </c>
      <c r="AS29" s="6">
        <v>28</v>
      </c>
      <c r="AT29" s="6">
        <v>4351004</v>
      </c>
      <c r="AU29" s="6">
        <v>0</v>
      </c>
      <c r="AV29" s="6">
        <v>0</v>
      </c>
      <c r="AW29" s="6">
        <v>0</v>
      </c>
      <c r="AX29" s="6">
        <v>0</v>
      </c>
      <c r="AY29" s="6">
        <v>9</v>
      </c>
      <c r="AZ29" s="6">
        <v>2794608</v>
      </c>
      <c r="BA29" s="6">
        <v>311470303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2</v>
      </c>
      <c r="BM29" s="6">
        <v>4052170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4052170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6</v>
      </c>
      <c r="FR29" s="6">
        <v>10310190</v>
      </c>
      <c r="FS29" s="6">
        <v>0</v>
      </c>
      <c r="FT29" s="6">
        <v>0</v>
      </c>
      <c r="FU29" s="6">
        <v>0</v>
      </c>
      <c r="FV29" s="6">
        <v>0</v>
      </c>
      <c r="FW29" s="6">
        <v>11</v>
      </c>
      <c r="FX29" s="6">
        <v>23424027</v>
      </c>
      <c r="FY29" s="6">
        <v>0</v>
      </c>
      <c r="FZ29" s="6">
        <v>0</v>
      </c>
      <c r="GA29" s="6">
        <v>0</v>
      </c>
      <c r="GB29" s="6">
        <v>0</v>
      </c>
      <c r="GC29" s="6">
        <v>3</v>
      </c>
      <c r="GD29" s="6">
        <v>6807684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40541901</v>
      </c>
      <c r="GR29" s="6">
        <v>40541901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6">
        <v>0</v>
      </c>
      <c r="HN29" s="6">
        <v>0</v>
      </c>
      <c r="HO29" s="6">
        <v>0</v>
      </c>
      <c r="HP29" s="6">
        <v>0</v>
      </c>
      <c r="HQ29" s="6">
        <v>0</v>
      </c>
      <c r="HR29" s="6">
        <v>0</v>
      </c>
      <c r="HS29" s="6">
        <v>0</v>
      </c>
      <c r="HT29" s="6">
        <v>0</v>
      </c>
      <c r="HU29" s="6">
        <v>0</v>
      </c>
      <c r="HV29" s="6">
        <v>0</v>
      </c>
      <c r="HW29" s="6">
        <v>0</v>
      </c>
      <c r="HX29" s="6">
        <v>0</v>
      </c>
      <c r="HY29" s="6">
        <v>0</v>
      </c>
      <c r="HZ29" s="6">
        <v>0</v>
      </c>
      <c r="IA29" s="6">
        <v>0</v>
      </c>
      <c r="IB29" s="6">
        <v>0</v>
      </c>
      <c r="IC29" s="6">
        <v>0</v>
      </c>
      <c r="ID29" s="6">
        <v>0</v>
      </c>
      <c r="IE29" s="6">
        <v>0</v>
      </c>
      <c r="IF29" s="6">
        <v>0</v>
      </c>
      <c r="IG29" s="6"/>
      <c r="IH29" s="6">
        <v>0</v>
      </c>
      <c r="II29" s="6"/>
      <c r="IJ29" s="6">
        <v>0</v>
      </c>
      <c r="IK29" s="6">
        <v>0</v>
      </c>
      <c r="IL29" s="6">
        <v>356064374</v>
      </c>
      <c r="IM29" s="6">
        <v>0</v>
      </c>
      <c r="IN29" s="6">
        <v>0</v>
      </c>
      <c r="IO29" s="6">
        <v>2</v>
      </c>
      <c r="IP29" s="6">
        <v>3371370</v>
      </c>
      <c r="IQ29" s="6">
        <v>0</v>
      </c>
      <c r="IR29" s="6">
        <v>0</v>
      </c>
      <c r="IS29" s="6">
        <v>0</v>
      </c>
      <c r="IT29" s="6">
        <v>0</v>
      </c>
      <c r="IU29" s="6">
        <v>2</v>
      </c>
      <c r="IV29" s="6">
        <v>3604322</v>
      </c>
      <c r="IW29" s="6">
        <v>0</v>
      </c>
      <c r="IX29" s="6">
        <v>0</v>
      </c>
      <c r="IY29" s="6">
        <v>0</v>
      </c>
      <c r="IZ29" s="6">
        <v>0</v>
      </c>
      <c r="JA29" s="6">
        <v>0</v>
      </c>
      <c r="JB29" s="6">
        <v>0</v>
      </c>
      <c r="JC29" s="6">
        <v>0</v>
      </c>
      <c r="JD29" s="6">
        <v>0</v>
      </c>
      <c r="JE29" s="6">
        <v>0</v>
      </c>
      <c r="JF29" s="6">
        <v>0</v>
      </c>
      <c r="JG29" s="6">
        <v>0</v>
      </c>
      <c r="JH29" s="6">
        <v>0</v>
      </c>
      <c r="JI29" s="6">
        <v>0</v>
      </c>
      <c r="JJ29" s="6">
        <v>0</v>
      </c>
      <c r="JK29" s="6">
        <v>0</v>
      </c>
      <c r="JL29" s="6">
        <v>0</v>
      </c>
      <c r="JM29" s="6">
        <v>0</v>
      </c>
      <c r="JN29" s="6">
        <v>0</v>
      </c>
      <c r="JO29" s="6">
        <v>1</v>
      </c>
      <c r="JP29" s="6">
        <v>1219573</v>
      </c>
      <c r="JQ29" s="6">
        <v>0</v>
      </c>
      <c r="JR29" s="6">
        <v>0</v>
      </c>
      <c r="JS29" s="6">
        <v>1</v>
      </c>
      <c r="JT29" s="6">
        <v>1219573</v>
      </c>
      <c r="JU29" s="6">
        <v>9414838</v>
      </c>
      <c r="JV29" s="6">
        <v>0</v>
      </c>
      <c r="JW29" s="6">
        <v>0</v>
      </c>
      <c r="JX29" s="6">
        <v>0</v>
      </c>
      <c r="JY29" s="6">
        <v>0</v>
      </c>
      <c r="JZ29" s="6">
        <v>0</v>
      </c>
      <c r="KA29" s="6">
        <v>0</v>
      </c>
      <c r="KB29" s="6">
        <v>10</v>
      </c>
      <c r="KC29" s="6">
        <v>896590</v>
      </c>
      <c r="KD29" s="6">
        <v>0</v>
      </c>
      <c r="KE29" s="6">
        <v>0</v>
      </c>
      <c r="KF29" s="6">
        <v>12</v>
      </c>
      <c r="KG29" s="6">
        <v>1172688</v>
      </c>
      <c r="KH29" s="6">
        <v>2069278</v>
      </c>
      <c r="KI29" s="6">
        <v>0</v>
      </c>
      <c r="KJ29" s="6">
        <v>0</v>
      </c>
      <c r="KK29" s="6">
        <v>0</v>
      </c>
      <c r="KL29" s="6">
        <v>0</v>
      </c>
      <c r="KM29" s="6">
        <v>0</v>
      </c>
      <c r="KN29" s="6">
        <v>0</v>
      </c>
      <c r="KO29" s="6">
        <v>0</v>
      </c>
      <c r="KP29" s="6">
        <v>0</v>
      </c>
      <c r="KQ29" s="6">
        <v>0</v>
      </c>
      <c r="KR29" s="6">
        <v>0</v>
      </c>
      <c r="KS29" s="6">
        <v>0</v>
      </c>
      <c r="KT29" s="6">
        <v>0</v>
      </c>
      <c r="KU29" s="6">
        <v>0</v>
      </c>
      <c r="KV29" s="6">
        <v>0</v>
      </c>
      <c r="KW29" s="6">
        <v>0</v>
      </c>
      <c r="KX29" s="6"/>
      <c r="KY29" s="6">
        <v>367548490</v>
      </c>
      <c r="KZ29" s="6">
        <v>0</v>
      </c>
      <c r="LA29" s="6">
        <v>0</v>
      </c>
      <c r="LB29" s="6">
        <v>216</v>
      </c>
      <c r="LC29" s="6">
        <v>4725432</v>
      </c>
      <c r="LD29" s="6">
        <v>22</v>
      </c>
      <c r="LE29" s="6">
        <v>10120</v>
      </c>
      <c r="LF29" s="6">
        <v>4735552</v>
      </c>
      <c r="LG29" s="6">
        <v>216</v>
      </c>
      <c r="LH29" s="6">
        <v>226800</v>
      </c>
      <c r="LI29" s="6">
        <v>22</v>
      </c>
      <c r="LJ29" s="6">
        <v>1650</v>
      </c>
      <c r="LK29" s="6">
        <v>228450</v>
      </c>
      <c r="LL29" s="6">
        <v>0</v>
      </c>
      <c r="LM29" s="6">
        <v>0</v>
      </c>
      <c r="LN29" s="6">
        <v>10</v>
      </c>
      <c r="LO29" s="6">
        <v>29090</v>
      </c>
      <c r="LP29" s="6">
        <v>12</v>
      </c>
      <c r="LQ29" s="6">
        <v>40704</v>
      </c>
      <c r="LR29" s="6">
        <v>880</v>
      </c>
      <c r="LS29" s="6">
        <v>1852400</v>
      </c>
      <c r="LT29" s="6">
        <v>1130</v>
      </c>
      <c r="LU29" s="6">
        <v>3287170</v>
      </c>
      <c r="LV29" s="6">
        <v>325</v>
      </c>
      <c r="LW29" s="6">
        <v>1102400</v>
      </c>
      <c r="LX29" s="6">
        <v>6311764</v>
      </c>
      <c r="LY29" s="6"/>
      <c r="LZ29" s="6">
        <v>378824256</v>
      </c>
    </row>
    <row r="30" spans="1:338">
      <c r="A30" s="1" t="s">
        <v>562</v>
      </c>
      <c r="B30" s="5" t="s">
        <v>563</v>
      </c>
      <c r="C30" s="5" t="s">
        <v>533</v>
      </c>
      <c r="D30" s="5" t="s">
        <v>534</v>
      </c>
      <c r="E30" s="6">
        <v>1235</v>
      </c>
      <c r="F30" s="6">
        <v>39206310</v>
      </c>
      <c r="G30" s="6">
        <v>179</v>
      </c>
      <c r="H30" s="6">
        <v>6033553</v>
      </c>
      <c r="I30" s="6">
        <v>46</v>
      </c>
      <c r="J30" s="6">
        <v>47741376</v>
      </c>
      <c r="K30" s="6">
        <v>1305</v>
      </c>
      <c r="L30" s="6">
        <v>52014690</v>
      </c>
      <c r="M30" s="6">
        <v>249</v>
      </c>
      <c r="N30" s="6">
        <v>10588725</v>
      </c>
      <c r="O30" s="6">
        <v>62</v>
      </c>
      <c r="P30" s="6">
        <v>80759650</v>
      </c>
      <c r="Q30" s="6">
        <v>269</v>
      </c>
      <c r="R30" s="6">
        <v>11463704</v>
      </c>
      <c r="S30" s="6">
        <v>70</v>
      </c>
      <c r="T30" s="6">
        <v>3186610</v>
      </c>
      <c r="U30" s="6">
        <v>19</v>
      </c>
      <c r="V30" s="6">
        <v>26459001</v>
      </c>
      <c r="W30" s="6">
        <v>225</v>
      </c>
      <c r="X30" s="6">
        <v>2433600</v>
      </c>
      <c r="Y30" s="6">
        <v>0</v>
      </c>
      <c r="Z30" s="6">
        <v>0</v>
      </c>
      <c r="AA30" s="6">
        <v>50</v>
      </c>
      <c r="AB30" s="6">
        <v>540800</v>
      </c>
      <c r="AC30" s="6">
        <v>50</v>
      </c>
      <c r="AD30" s="6">
        <v>540800</v>
      </c>
      <c r="AE30" s="6">
        <v>11</v>
      </c>
      <c r="AF30" s="6">
        <v>3882538</v>
      </c>
      <c r="AG30" s="6">
        <v>0</v>
      </c>
      <c r="AH30" s="6">
        <v>0</v>
      </c>
      <c r="AI30" s="6">
        <v>1218</v>
      </c>
      <c r="AJ30" s="6">
        <v>1098636</v>
      </c>
      <c r="AK30" s="6">
        <v>108</v>
      </c>
      <c r="AL30" s="6">
        <v>105948</v>
      </c>
      <c r="AM30" s="6">
        <v>2</v>
      </c>
      <c r="AN30" s="6">
        <v>58874</v>
      </c>
      <c r="AO30" s="6">
        <v>1332</v>
      </c>
      <c r="AP30" s="6">
        <v>4901760</v>
      </c>
      <c r="AQ30" s="6">
        <v>116</v>
      </c>
      <c r="AR30" s="6">
        <v>464000</v>
      </c>
      <c r="AS30" s="6">
        <v>2</v>
      </c>
      <c r="AT30" s="6">
        <v>240152</v>
      </c>
      <c r="AU30" s="6">
        <v>257</v>
      </c>
      <c r="AV30" s="6">
        <v>1889721</v>
      </c>
      <c r="AW30" s="6">
        <v>0</v>
      </c>
      <c r="AX30" s="6">
        <v>0</v>
      </c>
      <c r="AY30" s="6">
        <v>0</v>
      </c>
      <c r="AZ30" s="6">
        <v>0</v>
      </c>
      <c r="BA30" s="6">
        <v>293610448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159</v>
      </c>
      <c r="BI30" s="6">
        <v>7617690</v>
      </c>
      <c r="BJ30" s="6">
        <v>25</v>
      </c>
      <c r="BK30" s="6">
        <v>1274400</v>
      </c>
      <c r="BL30" s="6">
        <v>4</v>
      </c>
      <c r="BM30" s="6">
        <v>6262444</v>
      </c>
      <c r="BN30" s="6">
        <v>0</v>
      </c>
      <c r="BO30" s="6">
        <v>0</v>
      </c>
      <c r="BP30" s="6">
        <v>0</v>
      </c>
      <c r="BQ30" s="6">
        <v>0</v>
      </c>
      <c r="BR30" s="6">
        <v>1</v>
      </c>
      <c r="BS30" s="6">
        <v>1669116</v>
      </c>
      <c r="BT30" s="6">
        <v>100</v>
      </c>
      <c r="BU30" s="6">
        <v>1243900</v>
      </c>
      <c r="BV30" s="6">
        <v>0</v>
      </c>
      <c r="BW30" s="6">
        <v>0</v>
      </c>
      <c r="BX30" s="6">
        <v>0</v>
      </c>
      <c r="BY30" s="6">
        <v>0</v>
      </c>
      <c r="BZ30" s="6">
        <v>159</v>
      </c>
      <c r="CA30" s="6">
        <v>1977801</v>
      </c>
      <c r="CB30" s="6">
        <v>25</v>
      </c>
      <c r="CC30" s="6">
        <v>310975</v>
      </c>
      <c r="CD30" s="6">
        <v>4</v>
      </c>
      <c r="CE30" s="6">
        <v>1623604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111</v>
      </c>
      <c r="CQ30" s="6">
        <v>469752</v>
      </c>
      <c r="CR30" s="6">
        <v>25</v>
      </c>
      <c r="CS30" s="6">
        <v>115000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22564682</v>
      </c>
      <c r="DC30" s="6">
        <v>1</v>
      </c>
      <c r="DD30" s="6">
        <v>158297</v>
      </c>
      <c r="DE30" s="6">
        <v>0</v>
      </c>
      <c r="DF30" s="6">
        <v>0</v>
      </c>
      <c r="DG30" s="6">
        <v>0</v>
      </c>
      <c r="DH30" s="6">
        <v>0</v>
      </c>
      <c r="DI30" s="6">
        <v>1</v>
      </c>
      <c r="DJ30" s="6">
        <v>206970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365267</v>
      </c>
      <c r="EH30" s="6">
        <v>1</v>
      </c>
      <c r="EI30" s="6">
        <v>107555</v>
      </c>
      <c r="EJ30" s="6">
        <v>0</v>
      </c>
      <c r="EK30" s="6">
        <v>0</v>
      </c>
      <c r="EL30" s="6">
        <v>0</v>
      </c>
      <c r="EM30" s="6">
        <v>0</v>
      </c>
      <c r="EN30" s="6">
        <v>1</v>
      </c>
      <c r="EO30" s="6">
        <v>137976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245531</v>
      </c>
      <c r="FM30" s="6">
        <v>37</v>
      </c>
      <c r="FN30" s="6">
        <v>2936505</v>
      </c>
      <c r="FO30" s="6">
        <v>5</v>
      </c>
      <c r="FP30" s="6">
        <v>396825</v>
      </c>
      <c r="FQ30" s="6">
        <v>1</v>
      </c>
      <c r="FR30" s="6">
        <v>1327827</v>
      </c>
      <c r="FS30" s="6">
        <v>26</v>
      </c>
      <c r="FT30" s="6">
        <v>2590770</v>
      </c>
      <c r="FU30" s="6">
        <v>10</v>
      </c>
      <c r="FV30" s="6">
        <v>996450</v>
      </c>
      <c r="FW30" s="6">
        <v>1</v>
      </c>
      <c r="FX30" s="6">
        <v>1645489</v>
      </c>
      <c r="FY30" s="6">
        <v>12</v>
      </c>
      <c r="FZ30" s="6">
        <v>1278492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11</v>
      </c>
      <c r="GL30" s="6">
        <v>297451</v>
      </c>
      <c r="GM30" s="6">
        <v>0</v>
      </c>
      <c r="GN30" s="6">
        <v>0</v>
      </c>
      <c r="GO30" s="6">
        <v>0</v>
      </c>
      <c r="GP30" s="6">
        <v>0</v>
      </c>
      <c r="GQ30" s="6">
        <v>11469809</v>
      </c>
      <c r="GR30" s="6">
        <v>12080607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1</v>
      </c>
      <c r="HA30" s="6">
        <v>59958</v>
      </c>
      <c r="HB30" s="6">
        <v>0</v>
      </c>
      <c r="HC30" s="6">
        <v>0</v>
      </c>
      <c r="HD30" s="6">
        <v>0</v>
      </c>
      <c r="HE30" s="6">
        <v>0</v>
      </c>
      <c r="HF30" s="6">
        <v>2</v>
      </c>
      <c r="HG30" s="6">
        <v>111350</v>
      </c>
      <c r="HH30" s="6">
        <v>1</v>
      </c>
      <c r="HI30" s="6">
        <v>55675</v>
      </c>
      <c r="HJ30" s="6">
        <v>0</v>
      </c>
      <c r="HK30" s="6">
        <v>0</v>
      </c>
      <c r="HL30" s="6">
        <v>0</v>
      </c>
      <c r="HM30" s="6">
        <v>0</v>
      </c>
      <c r="HN30" s="6">
        <v>0</v>
      </c>
      <c r="HO30" s="6">
        <v>0</v>
      </c>
      <c r="HP30" s="6">
        <v>0</v>
      </c>
      <c r="HQ30" s="6">
        <v>0</v>
      </c>
      <c r="HR30" s="6">
        <v>226983</v>
      </c>
      <c r="HS30" s="6">
        <v>0</v>
      </c>
      <c r="HT30" s="6">
        <v>0</v>
      </c>
      <c r="HU30" s="6">
        <v>0</v>
      </c>
      <c r="HV30" s="6">
        <v>0</v>
      </c>
      <c r="HW30" s="6">
        <v>3</v>
      </c>
      <c r="HX30" s="6">
        <v>5577</v>
      </c>
      <c r="HY30" s="6">
        <v>0</v>
      </c>
      <c r="HZ30" s="6">
        <v>0</v>
      </c>
      <c r="IA30" s="6">
        <v>0</v>
      </c>
      <c r="IB30" s="6">
        <v>0</v>
      </c>
      <c r="IC30" s="6">
        <v>0</v>
      </c>
      <c r="ID30" s="6">
        <v>0</v>
      </c>
      <c r="IE30" s="6">
        <v>0</v>
      </c>
      <c r="IF30" s="6">
        <v>0</v>
      </c>
      <c r="IG30" s="6"/>
      <c r="IH30" s="6">
        <v>0</v>
      </c>
      <c r="II30" s="6"/>
      <c r="IJ30" s="6">
        <v>0</v>
      </c>
      <c r="IK30" s="6">
        <v>5577</v>
      </c>
      <c r="IL30" s="6">
        <v>328488297</v>
      </c>
      <c r="IM30" s="6">
        <v>0</v>
      </c>
      <c r="IN30" s="6">
        <v>0</v>
      </c>
      <c r="IO30" s="6">
        <v>0</v>
      </c>
      <c r="IP30" s="6">
        <v>0</v>
      </c>
      <c r="IQ30" s="6">
        <v>9</v>
      </c>
      <c r="IR30" s="6">
        <v>383544</v>
      </c>
      <c r="IS30" s="6">
        <v>0</v>
      </c>
      <c r="IT30" s="6">
        <v>0</v>
      </c>
      <c r="IU30" s="6">
        <v>0</v>
      </c>
      <c r="IV30" s="6">
        <v>0</v>
      </c>
      <c r="IW30" s="6">
        <v>0</v>
      </c>
      <c r="IX30" s="6">
        <v>0</v>
      </c>
      <c r="IY30" s="6">
        <v>0</v>
      </c>
      <c r="IZ30" s="6">
        <v>0</v>
      </c>
      <c r="JA30" s="6">
        <v>8</v>
      </c>
      <c r="JB30" s="6">
        <v>202048</v>
      </c>
      <c r="JC30" s="6">
        <v>0</v>
      </c>
      <c r="JD30" s="6">
        <v>0</v>
      </c>
      <c r="JE30" s="6">
        <v>0</v>
      </c>
      <c r="JF30" s="6">
        <v>0</v>
      </c>
      <c r="JG30" s="6">
        <v>40</v>
      </c>
      <c r="JH30" s="6">
        <v>938840</v>
      </c>
      <c r="JI30" s="6">
        <v>2</v>
      </c>
      <c r="JJ30" s="6">
        <v>50554</v>
      </c>
      <c r="JK30" s="6">
        <v>0</v>
      </c>
      <c r="JL30" s="6">
        <v>0</v>
      </c>
      <c r="JM30" s="6">
        <v>0</v>
      </c>
      <c r="JN30" s="6">
        <v>0</v>
      </c>
      <c r="JO30" s="6">
        <v>0</v>
      </c>
      <c r="JP30" s="6">
        <v>0</v>
      </c>
      <c r="JQ30" s="6">
        <v>0</v>
      </c>
      <c r="JR30" s="6">
        <v>0</v>
      </c>
      <c r="JS30" s="6">
        <v>0</v>
      </c>
      <c r="JT30" s="6">
        <v>0</v>
      </c>
      <c r="JU30" s="6">
        <v>1574986</v>
      </c>
      <c r="JV30" s="6">
        <v>2</v>
      </c>
      <c r="JW30" s="6">
        <v>45654</v>
      </c>
      <c r="JX30" s="6">
        <v>0</v>
      </c>
      <c r="JY30" s="6">
        <v>0</v>
      </c>
      <c r="JZ30" s="6">
        <v>5</v>
      </c>
      <c r="KA30" s="6">
        <v>155190</v>
      </c>
      <c r="KB30" s="6">
        <v>0</v>
      </c>
      <c r="KC30" s="6">
        <v>0</v>
      </c>
      <c r="KD30" s="6">
        <v>74</v>
      </c>
      <c r="KE30" s="6">
        <v>2503420</v>
      </c>
      <c r="KF30" s="6"/>
      <c r="KG30" s="6">
        <v>0</v>
      </c>
      <c r="KH30" s="6">
        <v>2704264</v>
      </c>
      <c r="KI30" s="6">
        <v>0</v>
      </c>
      <c r="KJ30" s="6">
        <v>0</v>
      </c>
      <c r="KK30" s="6">
        <v>0</v>
      </c>
      <c r="KL30" s="6">
        <v>0</v>
      </c>
      <c r="KM30" s="6">
        <v>0</v>
      </c>
      <c r="KN30" s="6">
        <v>0</v>
      </c>
      <c r="KO30" s="6">
        <v>0</v>
      </c>
      <c r="KP30" s="6">
        <v>0</v>
      </c>
      <c r="KQ30" s="6">
        <v>0</v>
      </c>
      <c r="KR30" s="6">
        <v>0</v>
      </c>
      <c r="KS30" s="6">
        <v>0</v>
      </c>
      <c r="KT30" s="6">
        <v>0</v>
      </c>
      <c r="KU30" s="6">
        <v>0</v>
      </c>
      <c r="KV30" s="6">
        <v>0</v>
      </c>
      <c r="KW30" s="6">
        <v>0</v>
      </c>
      <c r="KX30" s="6"/>
      <c r="KY30" s="6">
        <v>332767547</v>
      </c>
      <c r="KZ30" s="6">
        <v>3651</v>
      </c>
      <c r="LA30" s="6">
        <v>2971914</v>
      </c>
      <c r="LB30" s="6">
        <v>134</v>
      </c>
      <c r="LC30" s="6">
        <v>2931518</v>
      </c>
      <c r="LD30" s="6">
        <v>81</v>
      </c>
      <c r="LE30" s="6">
        <v>37260</v>
      </c>
      <c r="LF30" s="6">
        <v>5940692</v>
      </c>
      <c r="LG30" s="6">
        <v>134</v>
      </c>
      <c r="LH30" s="6">
        <v>140700</v>
      </c>
      <c r="LI30" s="6">
        <v>3732</v>
      </c>
      <c r="LJ30" s="6">
        <v>279900</v>
      </c>
      <c r="LK30" s="6">
        <v>420600</v>
      </c>
      <c r="LL30" s="6">
        <v>1464</v>
      </c>
      <c r="LM30" s="6">
        <v>3081720</v>
      </c>
      <c r="LN30" s="6">
        <v>1792</v>
      </c>
      <c r="LO30" s="6">
        <v>5212928</v>
      </c>
      <c r="LP30" s="6">
        <v>476</v>
      </c>
      <c r="LQ30" s="6">
        <v>1614592</v>
      </c>
      <c r="LR30" s="6">
        <v>380</v>
      </c>
      <c r="LS30" s="6">
        <v>799900</v>
      </c>
      <c r="LT30" s="6">
        <v>568</v>
      </c>
      <c r="LU30" s="6">
        <v>1652312</v>
      </c>
      <c r="LV30" s="6">
        <v>119</v>
      </c>
      <c r="LW30" s="6">
        <v>403648</v>
      </c>
      <c r="LX30" s="6">
        <v>12765100</v>
      </c>
      <c r="LY30" s="6"/>
      <c r="LZ30" s="6">
        <v>351893939</v>
      </c>
    </row>
    <row r="31" spans="1:338">
      <c r="A31" s="1" t="s">
        <v>564</v>
      </c>
      <c r="B31" s="5" t="s">
        <v>565</v>
      </c>
      <c r="C31" s="5" t="s">
        <v>533</v>
      </c>
      <c r="D31" s="5" t="s">
        <v>534</v>
      </c>
      <c r="E31" s="6">
        <v>0</v>
      </c>
      <c r="F31" s="6">
        <v>0</v>
      </c>
      <c r="G31" s="6">
        <v>0</v>
      </c>
      <c r="H31" s="6">
        <v>0</v>
      </c>
      <c r="I31" s="6">
        <v>67</v>
      </c>
      <c r="J31" s="6">
        <v>69536352</v>
      </c>
      <c r="K31" s="6">
        <v>0</v>
      </c>
      <c r="L31" s="6">
        <v>0</v>
      </c>
      <c r="M31" s="6">
        <v>0</v>
      </c>
      <c r="N31" s="6">
        <v>0</v>
      </c>
      <c r="O31" s="6">
        <v>93</v>
      </c>
      <c r="P31" s="6">
        <v>121139475</v>
      </c>
      <c r="Q31" s="6">
        <v>0</v>
      </c>
      <c r="R31" s="6">
        <v>0</v>
      </c>
      <c r="S31" s="6">
        <v>0</v>
      </c>
      <c r="T31" s="6">
        <v>0</v>
      </c>
      <c r="U31" s="6">
        <v>19</v>
      </c>
      <c r="V31" s="6">
        <v>26459001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24</v>
      </c>
      <c r="AF31" s="6">
        <v>8470992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22</v>
      </c>
      <c r="AN31" s="6">
        <v>647614</v>
      </c>
      <c r="AO31" s="6">
        <v>0</v>
      </c>
      <c r="AP31" s="6">
        <v>0</v>
      </c>
      <c r="AQ31" s="6">
        <v>0</v>
      </c>
      <c r="AR31" s="6">
        <v>0</v>
      </c>
      <c r="AS31" s="6">
        <v>22</v>
      </c>
      <c r="AT31" s="6">
        <v>2641672</v>
      </c>
      <c r="AU31" s="6">
        <v>0</v>
      </c>
      <c r="AV31" s="6">
        <v>0</v>
      </c>
      <c r="AW31" s="6">
        <v>0</v>
      </c>
      <c r="AX31" s="6">
        <v>0</v>
      </c>
      <c r="AY31" s="6">
        <v>1</v>
      </c>
      <c r="AZ31" s="6">
        <v>239941</v>
      </c>
      <c r="BA31" s="6">
        <v>229135047</v>
      </c>
      <c r="BB31" s="6">
        <v>0</v>
      </c>
      <c r="BC31" s="6">
        <v>0</v>
      </c>
      <c r="BD31" s="6">
        <v>0</v>
      </c>
      <c r="BE31" s="6">
        <v>0</v>
      </c>
      <c r="BF31" s="6">
        <v>2</v>
      </c>
      <c r="BG31" s="6">
        <v>2522370</v>
      </c>
      <c r="BH31" s="6">
        <v>0</v>
      </c>
      <c r="BI31" s="6">
        <v>0</v>
      </c>
      <c r="BJ31" s="6">
        <v>0</v>
      </c>
      <c r="BK31" s="6">
        <v>0</v>
      </c>
      <c r="BL31" s="6">
        <v>6</v>
      </c>
      <c r="BM31" s="6">
        <v>9393666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1</v>
      </c>
      <c r="CO31" s="6">
        <v>33852</v>
      </c>
      <c r="CP31" s="6">
        <v>0</v>
      </c>
      <c r="CQ31" s="6">
        <v>0</v>
      </c>
      <c r="CR31" s="6">
        <v>0</v>
      </c>
      <c r="CS31" s="6">
        <v>0</v>
      </c>
      <c r="CT31" s="6">
        <v>3</v>
      </c>
      <c r="CU31" s="6">
        <v>414264</v>
      </c>
      <c r="CV31" s="6">
        <v>0</v>
      </c>
      <c r="CW31" s="6">
        <v>0</v>
      </c>
      <c r="CX31" s="6">
        <v>0</v>
      </c>
      <c r="CY31" s="6">
        <v>0</v>
      </c>
      <c r="CZ31" s="6">
        <v>0</v>
      </c>
      <c r="DA31" s="6">
        <v>0</v>
      </c>
      <c r="DB31" s="6">
        <v>12364152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6">
        <v>0</v>
      </c>
      <c r="DN31" s="6">
        <v>0</v>
      </c>
      <c r="DO31" s="6">
        <v>0</v>
      </c>
      <c r="DP31" s="6">
        <v>0</v>
      </c>
      <c r="DQ31" s="6">
        <v>0</v>
      </c>
      <c r="DR31" s="6">
        <v>0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6">
        <v>0</v>
      </c>
      <c r="ED31" s="6">
        <v>0</v>
      </c>
      <c r="EE31" s="6">
        <v>0</v>
      </c>
      <c r="EF31" s="6">
        <v>0</v>
      </c>
      <c r="EG31" s="6">
        <v>0</v>
      </c>
      <c r="EH31" s="6">
        <v>0</v>
      </c>
      <c r="EI31" s="6">
        <v>0</v>
      </c>
      <c r="EJ31" s="6">
        <v>0</v>
      </c>
      <c r="EK31" s="6">
        <v>0</v>
      </c>
      <c r="EL31" s="6">
        <v>0</v>
      </c>
      <c r="EM31" s="6">
        <v>0</v>
      </c>
      <c r="EN31" s="6">
        <v>0</v>
      </c>
      <c r="EO31" s="6">
        <v>0</v>
      </c>
      <c r="EP31" s="6">
        <v>0</v>
      </c>
      <c r="EQ31" s="6">
        <v>0</v>
      </c>
      <c r="ER31" s="6">
        <v>0</v>
      </c>
      <c r="ES31" s="6">
        <v>0</v>
      </c>
      <c r="ET31" s="6">
        <v>0</v>
      </c>
      <c r="EU31" s="6">
        <v>0</v>
      </c>
      <c r="EV31" s="6">
        <v>0</v>
      </c>
      <c r="EW31" s="6">
        <v>0</v>
      </c>
      <c r="EX31" s="6">
        <v>0</v>
      </c>
      <c r="EY31" s="6">
        <v>0</v>
      </c>
      <c r="EZ31" s="6">
        <v>0</v>
      </c>
      <c r="FA31" s="6">
        <v>0</v>
      </c>
      <c r="FB31" s="6">
        <v>0</v>
      </c>
      <c r="FC31" s="6">
        <v>0</v>
      </c>
      <c r="FD31" s="6">
        <v>0</v>
      </c>
      <c r="FE31" s="6">
        <v>0</v>
      </c>
      <c r="FF31" s="6">
        <v>0</v>
      </c>
      <c r="FG31" s="6">
        <v>0</v>
      </c>
      <c r="FH31" s="6">
        <v>0</v>
      </c>
      <c r="FI31" s="6">
        <v>0</v>
      </c>
      <c r="FJ31" s="6">
        <v>0</v>
      </c>
      <c r="FK31" s="6">
        <v>0</v>
      </c>
      <c r="FL31" s="6">
        <v>0</v>
      </c>
      <c r="FM31" s="6">
        <v>0</v>
      </c>
      <c r="FN31" s="6">
        <v>0</v>
      </c>
      <c r="FO31" s="6">
        <v>0</v>
      </c>
      <c r="FP31" s="6">
        <v>0</v>
      </c>
      <c r="FQ31" s="6">
        <v>0</v>
      </c>
      <c r="FR31" s="6">
        <v>0</v>
      </c>
      <c r="FS31" s="6">
        <v>0</v>
      </c>
      <c r="FT31" s="6">
        <v>0</v>
      </c>
      <c r="FU31" s="6">
        <v>0</v>
      </c>
      <c r="FV31" s="6">
        <v>0</v>
      </c>
      <c r="FW31" s="6">
        <v>0</v>
      </c>
      <c r="FX31" s="6">
        <v>0</v>
      </c>
      <c r="FY31" s="6">
        <v>0</v>
      </c>
      <c r="FZ31" s="6">
        <v>0</v>
      </c>
      <c r="GA31" s="6">
        <v>0</v>
      </c>
      <c r="GB31" s="6">
        <v>0</v>
      </c>
      <c r="GC31" s="6">
        <v>0</v>
      </c>
      <c r="GD31" s="6">
        <v>0</v>
      </c>
      <c r="GE31" s="6">
        <v>0</v>
      </c>
      <c r="GF31" s="6">
        <v>0</v>
      </c>
      <c r="GG31" s="6">
        <v>0</v>
      </c>
      <c r="GH31" s="6">
        <v>0</v>
      </c>
      <c r="GI31" s="6">
        <v>0</v>
      </c>
      <c r="GJ31" s="6">
        <v>0</v>
      </c>
      <c r="GK31" s="6">
        <v>0</v>
      </c>
      <c r="GL31" s="6">
        <v>0</v>
      </c>
      <c r="GM31" s="6">
        <v>0</v>
      </c>
      <c r="GN31" s="6">
        <v>0</v>
      </c>
      <c r="GO31" s="6">
        <v>0</v>
      </c>
      <c r="GP31" s="6">
        <v>0</v>
      </c>
      <c r="GQ31" s="6">
        <v>0</v>
      </c>
      <c r="GR31" s="6">
        <v>0</v>
      </c>
      <c r="GS31" s="6">
        <v>0</v>
      </c>
      <c r="GT31" s="6">
        <v>0</v>
      </c>
      <c r="GU31" s="6">
        <v>0</v>
      </c>
      <c r="GV31" s="6">
        <v>0</v>
      </c>
      <c r="GW31" s="6">
        <v>0</v>
      </c>
      <c r="GX31" s="6">
        <v>0</v>
      </c>
      <c r="GY31" s="6">
        <v>0</v>
      </c>
      <c r="GZ31" s="6">
        <v>0</v>
      </c>
      <c r="HA31" s="6">
        <v>0</v>
      </c>
      <c r="HB31" s="6">
        <v>0</v>
      </c>
      <c r="HC31" s="6">
        <v>0</v>
      </c>
      <c r="HD31" s="6">
        <v>8</v>
      </c>
      <c r="HE31" s="6">
        <v>599576</v>
      </c>
      <c r="HF31" s="6">
        <v>0</v>
      </c>
      <c r="HG31" s="6">
        <v>0</v>
      </c>
      <c r="HH31" s="6">
        <v>0</v>
      </c>
      <c r="HI31" s="6">
        <v>0</v>
      </c>
      <c r="HJ31" s="6">
        <v>12</v>
      </c>
      <c r="HK31" s="6">
        <v>835128</v>
      </c>
      <c r="HL31" s="6">
        <v>0</v>
      </c>
      <c r="HM31" s="6">
        <v>0</v>
      </c>
      <c r="HN31" s="6">
        <v>0</v>
      </c>
      <c r="HO31" s="6">
        <v>0</v>
      </c>
      <c r="HP31" s="6">
        <v>3</v>
      </c>
      <c r="HQ31" s="6">
        <v>256962</v>
      </c>
      <c r="HR31" s="6">
        <v>1691666</v>
      </c>
      <c r="HS31" s="6">
        <v>0</v>
      </c>
      <c r="HT31" s="6">
        <v>0</v>
      </c>
      <c r="HU31" s="6">
        <v>0</v>
      </c>
      <c r="HV31" s="6">
        <v>0</v>
      </c>
      <c r="HW31" s="6">
        <v>7</v>
      </c>
      <c r="HX31" s="6">
        <v>13013</v>
      </c>
      <c r="HY31" s="6">
        <v>0</v>
      </c>
      <c r="HZ31" s="6">
        <v>0</v>
      </c>
      <c r="IA31" s="6">
        <v>0</v>
      </c>
      <c r="IB31" s="6">
        <v>0</v>
      </c>
      <c r="IC31" s="6">
        <v>1</v>
      </c>
      <c r="ID31" s="6">
        <v>2873</v>
      </c>
      <c r="IE31" s="6">
        <v>0</v>
      </c>
      <c r="IF31" s="6">
        <v>0</v>
      </c>
      <c r="IG31" s="6"/>
      <c r="IH31" s="6">
        <v>0</v>
      </c>
      <c r="II31" s="6"/>
      <c r="IJ31" s="6">
        <v>0</v>
      </c>
      <c r="IK31" s="6">
        <v>15886</v>
      </c>
      <c r="IL31" s="6">
        <v>243206751</v>
      </c>
      <c r="IM31" s="6">
        <v>0</v>
      </c>
      <c r="IN31" s="6">
        <v>0</v>
      </c>
      <c r="IO31" s="6">
        <v>0</v>
      </c>
      <c r="IP31" s="6">
        <v>0</v>
      </c>
      <c r="IQ31" s="6">
        <v>0</v>
      </c>
      <c r="IR31" s="6">
        <v>0</v>
      </c>
      <c r="IS31" s="6">
        <v>0</v>
      </c>
      <c r="IT31" s="6">
        <v>0</v>
      </c>
      <c r="IU31" s="6">
        <v>0</v>
      </c>
      <c r="IV31" s="6">
        <v>0</v>
      </c>
      <c r="IW31" s="6">
        <v>0</v>
      </c>
      <c r="IX31" s="6">
        <v>0</v>
      </c>
      <c r="IY31" s="6">
        <v>0</v>
      </c>
      <c r="IZ31" s="6">
        <v>0</v>
      </c>
      <c r="JA31" s="6">
        <v>0</v>
      </c>
      <c r="JB31" s="6">
        <v>0</v>
      </c>
      <c r="JC31" s="6">
        <v>0</v>
      </c>
      <c r="JD31" s="6">
        <v>0</v>
      </c>
      <c r="JE31" s="6">
        <v>1</v>
      </c>
      <c r="JF31" s="6">
        <v>1265354</v>
      </c>
      <c r="JG31" s="6">
        <v>0</v>
      </c>
      <c r="JH31" s="6">
        <v>0</v>
      </c>
      <c r="JI31" s="6">
        <v>0</v>
      </c>
      <c r="JJ31" s="6">
        <v>0</v>
      </c>
      <c r="JK31" s="6">
        <v>0</v>
      </c>
      <c r="JL31" s="6">
        <v>0</v>
      </c>
      <c r="JM31" s="6">
        <v>0</v>
      </c>
      <c r="JN31" s="6">
        <v>0</v>
      </c>
      <c r="JO31" s="6">
        <v>0</v>
      </c>
      <c r="JP31" s="6">
        <v>0</v>
      </c>
      <c r="JQ31" s="6">
        <v>0</v>
      </c>
      <c r="JR31" s="6">
        <v>0</v>
      </c>
      <c r="JS31" s="6">
        <v>0</v>
      </c>
      <c r="JT31" s="6">
        <v>0</v>
      </c>
      <c r="JU31" s="6">
        <v>1265354</v>
      </c>
      <c r="JV31" s="6">
        <v>0</v>
      </c>
      <c r="JW31" s="6">
        <v>0</v>
      </c>
      <c r="JX31" s="6">
        <v>0</v>
      </c>
      <c r="JY31" s="6">
        <v>0</v>
      </c>
      <c r="JZ31" s="6">
        <v>0</v>
      </c>
      <c r="KA31" s="6">
        <v>0</v>
      </c>
      <c r="KB31" s="6">
        <v>7</v>
      </c>
      <c r="KC31" s="6">
        <v>484974</v>
      </c>
      <c r="KD31" s="6">
        <v>0</v>
      </c>
      <c r="KE31" s="6">
        <v>0</v>
      </c>
      <c r="KF31" s="6">
        <v>5</v>
      </c>
      <c r="KG31" s="6">
        <v>377570</v>
      </c>
      <c r="KH31" s="6">
        <v>862544</v>
      </c>
      <c r="KI31" s="6">
        <v>0</v>
      </c>
      <c r="KJ31" s="6">
        <v>0</v>
      </c>
      <c r="KK31" s="6">
        <v>0</v>
      </c>
      <c r="KL31" s="6">
        <v>0</v>
      </c>
      <c r="KM31" s="6">
        <v>0</v>
      </c>
      <c r="KN31" s="6">
        <v>0</v>
      </c>
      <c r="KO31" s="6">
        <v>0</v>
      </c>
      <c r="KP31" s="6">
        <v>0</v>
      </c>
      <c r="KQ31" s="6">
        <v>0</v>
      </c>
      <c r="KR31" s="6">
        <v>0</v>
      </c>
      <c r="KS31" s="6">
        <v>0</v>
      </c>
      <c r="KT31" s="6">
        <v>0</v>
      </c>
      <c r="KU31" s="6">
        <v>0</v>
      </c>
      <c r="KV31" s="6">
        <v>0</v>
      </c>
      <c r="KW31" s="6">
        <v>0</v>
      </c>
      <c r="KX31" s="6"/>
      <c r="KY31" s="6">
        <v>245334649</v>
      </c>
      <c r="KZ31" s="6">
        <v>31</v>
      </c>
      <c r="LA31" s="6">
        <v>25234</v>
      </c>
      <c r="LB31" s="6">
        <v>188</v>
      </c>
      <c r="LC31" s="6">
        <v>4112876</v>
      </c>
      <c r="LD31" s="6">
        <v>12</v>
      </c>
      <c r="LE31" s="6">
        <v>5520</v>
      </c>
      <c r="LF31" s="6">
        <v>4143630</v>
      </c>
      <c r="LG31" s="6">
        <v>188</v>
      </c>
      <c r="LH31" s="6">
        <v>197400</v>
      </c>
      <c r="LI31" s="6">
        <v>43</v>
      </c>
      <c r="LJ31" s="6">
        <v>3225</v>
      </c>
      <c r="LK31" s="6">
        <v>200625</v>
      </c>
      <c r="LL31" s="6">
        <v>15</v>
      </c>
      <c r="LM31" s="6">
        <v>31575</v>
      </c>
      <c r="LN31" s="6">
        <v>20</v>
      </c>
      <c r="LO31" s="6">
        <v>58180</v>
      </c>
      <c r="LP31" s="6">
        <v>8</v>
      </c>
      <c r="LQ31" s="6">
        <v>27136</v>
      </c>
      <c r="LR31" s="6">
        <v>1065</v>
      </c>
      <c r="LS31" s="6">
        <v>2241825</v>
      </c>
      <c r="LT31" s="6">
        <v>1280</v>
      </c>
      <c r="LU31" s="6">
        <v>3723520</v>
      </c>
      <c r="LV31" s="6">
        <v>197</v>
      </c>
      <c r="LW31" s="6">
        <v>668224</v>
      </c>
      <c r="LX31" s="6">
        <v>6750460</v>
      </c>
      <c r="LY31" s="6"/>
      <c r="LZ31" s="6">
        <v>256429364</v>
      </c>
    </row>
    <row r="32" spans="1:338">
      <c r="A32" s="1" t="s">
        <v>566</v>
      </c>
      <c r="B32" s="5" t="s">
        <v>567</v>
      </c>
      <c r="C32" s="5" t="s">
        <v>533</v>
      </c>
      <c r="D32" s="5" t="s">
        <v>534</v>
      </c>
      <c r="E32" s="6">
        <v>507</v>
      </c>
      <c r="F32" s="6">
        <v>16095222</v>
      </c>
      <c r="G32" s="6">
        <v>0</v>
      </c>
      <c r="H32" s="6">
        <v>0</v>
      </c>
      <c r="I32" s="6">
        <v>58</v>
      </c>
      <c r="J32" s="6">
        <v>60195648</v>
      </c>
      <c r="K32" s="6">
        <v>733</v>
      </c>
      <c r="L32" s="6">
        <v>29215914</v>
      </c>
      <c r="M32" s="6">
        <v>0</v>
      </c>
      <c r="N32" s="6">
        <v>0</v>
      </c>
      <c r="O32" s="6">
        <v>88</v>
      </c>
      <c r="P32" s="6">
        <v>114626600</v>
      </c>
      <c r="Q32" s="6">
        <v>0</v>
      </c>
      <c r="R32" s="6">
        <v>0</v>
      </c>
      <c r="S32" s="6">
        <v>0</v>
      </c>
      <c r="T32" s="6">
        <v>0</v>
      </c>
      <c r="U32" s="6">
        <v>9</v>
      </c>
      <c r="V32" s="6">
        <v>12533211</v>
      </c>
      <c r="W32" s="6">
        <v>561</v>
      </c>
      <c r="X32" s="6">
        <v>6067776</v>
      </c>
      <c r="Y32" s="6">
        <v>25</v>
      </c>
      <c r="Z32" s="6">
        <v>270400</v>
      </c>
      <c r="AA32" s="6">
        <v>0</v>
      </c>
      <c r="AB32" s="6">
        <v>0</v>
      </c>
      <c r="AC32" s="6">
        <v>0</v>
      </c>
      <c r="AD32" s="6">
        <v>0</v>
      </c>
      <c r="AE32" s="6">
        <v>23</v>
      </c>
      <c r="AF32" s="6">
        <v>8118034</v>
      </c>
      <c r="AG32" s="6">
        <v>4</v>
      </c>
      <c r="AH32" s="6">
        <v>1411832</v>
      </c>
      <c r="AI32" s="6">
        <v>397</v>
      </c>
      <c r="AJ32" s="6">
        <v>358094</v>
      </c>
      <c r="AK32" s="6">
        <v>0</v>
      </c>
      <c r="AL32" s="6">
        <v>0</v>
      </c>
      <c r="AM32" s="6">
        <v>12</v>
      </c>
      <c r="AN32" s="6">
        <v>353244</v>
      </c>
      <c r="AO32" s="6">
        <v>496</v>
      </c>
      <c r="AP32" s="6">
        <v>1825280</v>
      </c>
      <c r="AQ32" s="6">
        <v>0</v>
      </c>
      <c r="AR32" s="6">
        <v>0</v>
      </c>
      <c r="AS32" s="6">
        <v>12</v>
      </c>
      <c r="AT32" s="6">
        <v>1440912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252512167</v>
      </c>
      <c r="BB32" s="6">
        <v>0</v>
      </c>
      <c r="BC32" s="6">
        <v>0</v>
      </c>
      <c r="BD32" s="6">
        <v>0</v>
      </c>
      <c r="BE32" s="6">
        <v>0</v>
      </c>
      <c r="BF32" s="6">
        <v>13</v>
      </c>
      <c r="BG32" s="6">
        <v>16395405</v>
      </c>
      <c r="BH32" s="6">
        <v>47</v>
      </c>
      <c r="BI32" s="6">
        <v>2251770</v>
      </c>
      <c r="BJ32" s="6">
        <v>0</v>
      </c>
      <c r="BK32" s="6">
        <v>0</v>
      </c>
      <c r="BL32" s="6">
        <v>11</v>
      </c>
      <c r="BM32" s="6">
        <v>17221721</v>
      </c>
      <c r="BN32" s="6">
        <v>107</v>
      </c>
      <c r="BO32" s="6">
        <v>5465774</v>
      </c>
      <c r="BP32" s="6">
        <v>0</v>
      </c>
      <c r="BQ32" s="6">
        <v>0</v>
      </c>
      <c r="BR32" s="6">
        <v>14</v>
      </c>
      <c r="BS32" s="6">
        <v>23367624</v>
      </c>
      <c r="BT32" s="6">
        <v>0</v>
      </c>
      <c r="BU32" s="6">
        <v>0</v>
      </c>
      <c r="BV32" s="6">
        <v>0</v>
      </c>
      <c r="BW32" s="6">
        <v>0</v>
      </c>
      <c r="BX32" s="6">
        <v>3</v>
      </c>
      <c r="BY32" s="6">
        <v>1217703</v>
      </c>
      <c r="BZ32" s="6">
        <v>47</v>
      </c>
      <c r="CA32" s="6">
        <v>584633</v>
      </c>
      <c r="CB32" s="6">
        <v>0</v>
      </c>
      <c r="CC32" s="6">
        <v>0</v>
      </c>
      <c r="CD32" s="6">
        <v>6</v>
      </c>
      <c r="CE32" s="6">
        <v>2435406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27</v>
      </c>
      <c r="CQ32" s="6">
        <v>114264</v>
      </c>
      <c r="CR32" s="6">
        <v>0</v>
      </c>
      <c r="CS32" s="6">
        <v>0</v>
      </c>
      <c r="CT32" s="6">
        <v>0</v>
      </c>
      <c r="CU32" s="6">
        <v>0</v>
      </c>
      <c r="CV32" s="6">
        <v>115</v>
      </c>
      <c r="CW32" s="6">
        <v>972440</v>
      </c>
      <c r="CX32" s="6">
        <v>0</v>
      </c>
      <c r="CY32" s="6">
        <v>0</v>
      </c>
      <c r="CZ32" s="6">
        <v>2</v>
      </c>
      <c r="DA32" s="6">
        <v>551864</v>
      </c>
      <c r="DB32" s="6">
        <v>70578604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1</v>
      </c>
      <c r="EI32" s="6">
        <v>107555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107555</v>
      </c>
      <c r="FM32" s="6">
        <v>18</v>
      </c>
      <c r="FN32" s="6">
        <v>1428570</v>
      </c>
      <c r="FO32" s="6">
        <v>0</v>
      </c>
      <c r="FP32" s="6">
        <v>0</v>
      </c>
      <c r="FQ32" s="6">
        <v>1</v>
      </c>
      <c r="FR32" s="6">
        <v>1327827</v>
      </c>
      <c r="FS32" s="6">
        <v>18</v>
      </c>
      <c r="FT32" s="6">
        <v>1793610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4550007</v>
      </c>
      <c r="GR32" s="6">
        <v>4657562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2</v>
      </c>
      <c r="HA32" s="6">
        <v>119916</v>
      </c>
      <c r="HB32" s="6">
        <v>0</v>
      </c>
      <c r="HC32" s="6">
        <v>0</v>
      </c>
      <c r="HD32" s="6">
        <v>2</v>
      </c>
      <c r="HE32" s="6">
        <v>149894</v>
      </c>
      <c r="HF32" s="6">
        <v>1</v>
      </c>
      <c r="HG32" s="6">
        <v>55675</v>
      </c>
      <c r="HH32" s="6">
        <v>0</v>
      </c>
      <c r="HI32" s="6">
        <v>0</v>
      </c>
      <c r="HJ32" s="6">
        <v>2</v>
      </c>
      <c r="HK32" s="6">
        <v>139188</v>
      </c>
      <c r="HL32" s="6">
        <v>0</v>
      </c>
      <c r="HM32" s="6">
        <v>0</v>
      </c>
      <c r="HN32" s="6">
        <v>0</v>
      </c>
      <c r="HO32" s="6">
        <v>0</v>
      </c>
      <c r="HP32" s="6">
        <v>1</v>
      </c>
      <c r="HQ32" s="6">
        <v>85654</v>
      </c>
      <c r="HR32" s="6">
        <v>550327</v>
      </c>
      <c r="HS32" s="6">
        <v>2</v>
      </c>
      <c r="HT32" s="6">
        <v>2974</v>
      </c>
      <c r="HU32" s="6">
        <v>0</v>
      </c>
      <c r="HV32" s="6">
        <v>0</v>
      </c>
      <c r="HW32" s="6">
        <v>0</v>
      </c>
      <c r="HX32" s="6">
        <v>0</v>
      </c>
      <c r="HY32" s="6">
        <v>0</v>
      </c>
      <c r="HZ32" s="6">
        <v>0</v>
      </c>
      <c r="IA32" s="6">
        <v>0</v>
      </c>
      <c r="IB32" s="6">
        <v>0</v>
      </c>
      <c r="IC32" s="6">
        <v>0</v>
      </c>
      <c r="ID32" s="6">
        <v>0</v>
      </c>
      <c r="IE32" s="6">
        <v>0</v>
      </c>
      <c r="IF32" s="6">
        <v>0</v>
      </c>
      <c r="IG32" s="6"/>
      <c r="IH32" s="6">
        <v>0</v>
      </c>
      <c r="II32" s="6"/>
      <c r="IJ32" s="6">
        <v>0</v>
      </c>
      <c r="IK32" s="6">
        <v>2974</v>
      </c>
      <c r="IL32" s="6">
        <v>328301634</v>
      </c>
      <c r="IM32" s="6">
        <v>0</v>
      </c>
      <c r="IN32" s="6">
        <v>0</v>
      </c>
      <c r="IO32" s="6">
        <v>0</v>
      </c>
      <c r="IP32" s="6">
        <v>0</v>
      </c>
      <c r="IQ32" s="6">
        <v>0</v>
      </c>
      <c r="IR32" s="6">
        <v>0</v>
      </c>
      <c r="IS32" s="6">
        <v>0</v>
      </c>
      <c r="IT32" s="6">
        <v>0</v>
      </c>
      <c r="IU32" s="6">
        <v>0</v>
      </c>
      <c r="IV32" s="6">
        <v>0</v>
      </c>
      <c r="IW32" s="6">
        <v>0</v>
      </c>
      <c r="IX32" s="6">
        <v>0</v>
      </c>
      <c r="IY32" s="6">
        <v>0</v>
      </c>
      <c r="IZ32" s="6">
        <v>0</v>
      </c>
      <c r="JA32" s="6">
        <v>10</v>
      </c>
      <c r="JB32" s="6">
        <v>252560</v>
      </c>
      <c r="JC32" s="6">
        <v>0</v>
      </c>
      <c r="JD32" s="6">
        <v>0</v>
      </c>
      <c r="JE32" s="6">
        <v>0</v>
      </c>
      <c r="JF32" s="6">
        <v>0</v>
      </c>
      <c r="JG32" s="6">
        <v>5</v>
      </c>
      <c r="JH32" s="6">
        <v>117355</v>
      </c>
      <c r="JI32" s="6">
        <v>0</v>
      </c>
      <c r="JJ32" s="6">
        <v>0</v>
      </c>
      <c r="JK32" s="6">
        <v>0</v>
      </c>
      <c r="JL32" s="6">
        <v>0</v>
      </c>
      <c r="JM32" s="6">
        <v>0</v>
      </c>
      <c r="JN32" s="6">
        <v>0</v>
      </c>
      <c r="JO32" s="6">
        <v>0</v>
      </c>
      <c r="JP32" s="6">
        <v>0</v>
      </c>
      <c r="JQ32" s="6">
        <v>0</v>
      </c>
      <c r="JR32" s="6">
        <v>0</v>
      </c>
      <c r="JS32" s="6">
        <v>0</v>
      </c>
      <c r="JT32" s="6">
        <v>0</v>
      </c>
      <c r="JU32" s="6">
        <v>369915</v>
      </c>
      <c r="JV32" s="6">
        <v>0</v>
      </c>
      <c r="JW32" s="6">
        <v>0</v>
      </c>
      <c r="JX32" s="6">
        <v>0</v>
      </c>
      <c r="JY32" s="6">
        <v>0</v>
      </c>
      <c r="JZ32" s="6">
        <v>0</v>
      </c>
      <c r="KA32" s="6">
        <v>0</v>
      </c>
      <c r="KB32" s="6">
        <v>0</v>
      </c>
      <c r="KC32" s="6">
        <v>0</v>
      </c>
      <c r="KD32" s="6">
        <v>0</v>
      </c>
      <c r="KE32" s="6">
        <v>0</v>
      </c>
      <c r="KF32" s="6">
        <v>0</v>
      </c>
      <c r="KG32" s="6">
        <v>0</v>
      </c>
      <c r="KH32" s="6">
        <v>0</v>
      </c>
      <c r="KI32" s="6">
        <v>0</v>
      </c>
      <c r="KJ32" s="6">
        <v>0</v>
      </c>
      <c r="KK32" s="6">
        <v>0</v>
      </c>
      <c r="KL32" s="6">
        <v>0</v>
      </c>
      <c r="KM32" s="6">
        <v>0</v>
      </c>
      <c r="KN32" s="6">
        <v>0</v>
      </c>
      <c r="KO32" s="6">
        <v>0</v>
      </c>
      <c r="KP32" s="6">
        <v>0</v>
      </c>
      <c r="KQ32" s="6">
        <v>0</v>
      </c>
      <c r="KR32" s="6">
        <v>0</v>
      </c>
      <c r="KS32" s="6">
        <v>0</v>
      </c>
      <c r="KT32" s="6">
        <v>0</v>
      </c>
      <c r="KU32" s="6">
        <v>0</v>
      </c>
      <c r="KV32" s="6">
        <v>0</v>
      </c>
      <c r="KW32" s="6">
        <v>0</v>
      </c>
      <c r="KX32" s="6"/>
      <c r="KY32" s="6">
        <v>328671549</v>
      </c>
      <c r="KZ32" s="6">
        <v>1456</v>
      </c>
      <c r="LA32" s="6">
        <v>1185184</v>
      </c>
      <c r="LB32" s="6">
        <v>194</v>
      </c>
      <c r="LC32" s="6">
        <v>4244138</v>
      </c>
      <c r="LD32" s="6">
        <v>0</v>
      </c>
      <c r="LE32" s="6">
        <v>0</v>
      </c>
      <c r="LF32" s="6">
        <v>5429322</v>
      </c>
      <c r="LG32" s="6">
        <v>194</v>
      </c>
      <c r="LH32" s="6">
        <v>203700</v>
      </c>
      <c r="LI32" s="6">
        <v>1456</v>
      </c>
      <c r="LJ32" s="6">
        <v>109200</v>
      </c>
      <c r="LK32" s="6">
        <v>312900</v>
      </c>
      <c r="LL32" s="6">
        <v>532</v>
      </c>
      <c r="LM32" s="6">
        <v>1119860</v>
      </c>
      <c r="LN32" s="6">
        <v>811</v>
      </c>
      <c r="LO32" s="6">
        <v>2359199</v>
      </c>
      <c r="LP32" s="6">
        <v>113</v>
      </c>
      <c r="LQ32" s="6">
        <v>383296</v>
      </c>
      <c r="LR32" s="6">
        <v>779</v>
      </c>
      <c r="LS32" s="6">
        <v>1639795</v>
      </c>
      <c r="LT32" s="6">
        <v>944</v>
      </c>
      <c r="LU32" s="6">
        <v>2746096</v>
      </c>
      <c r="LV32" s="6">
        <v>197</v>
      </c>
      <c r="LW32" s="6">
        <v>668224</v>
      </c>
      <c r="LX32" s="6">
        <v>8916470</v>
      </c>
      <c r="LY32" s="6"/>
      <c r="LZ32" s="6">
        <v>343330241</v>
      </c>
    </row>
    <row r="33" spans="1:338">
      <c r="A33" s="1" t="s">
        <v>568</v>
      </c>
      <c r="B33" s="5" t="s">
        <v>569</v>
      </c>
      <c r="C33" s="5" t="s">
        <v>533</v>
      </c>
      <c r="D33" s="5" t="s">
        <v>534</v>
      </c>
      <c r="E33" s="6">
        <v>0</v>
      </c>
      <c r="F33" s="6">
        <v>0</v>
      </c>
      <c r="G33" s="6">
        <v>0</v>
      </c>
      <c r="H33" s="6">
        <v>0</v>
      </c>
      <c r="I33" s="6">
        <v>77</v>
      </c>
      <c r="J33" s="6">
        <v>79914912</v>
      </c>
      <c r="K33" s="6">
        <v>0</v>
      </c>
      <c r="L33" s="6">
        <v>0</v>
      </c>
      <c r="M33" s="6">
        <v>0</v>
      </c>
      <c r="N33" s="6">
        <v>0</v>
      </c>
      <c r="O33" s="6">
        <v>105</v>
      </c>
      <c r="P33" s="6">
        <v>136770375</v>
      </c>
      <c r="Q33" s="6">
        <v>0</v>
      </c>
      <c r="R33" s="6">
        <v>0</v>
      </c>
      <c r="S33" s="6">
        <v>0</v>
      </c>
      <c r="T33" s="6">
        <v>0</v>
      </c>
      <c r="U33" s="6">
        <v>30</v>
      </c>
      <c r="V33" s="6">
        <v>41777370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12</v>
      </c>
      <c r="AF33" s="6">
        <v>4235496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13</v>
      </c>
      <c r="AN33" s="6">
        <v>382681</v>
      </c>
      <c r="AO33" s="6">
        <v>0</v>
      </c>
      <c r="AP33" s="6">
        <v>0</v>
      </c>
      <c r="AQ33" s="6">
        <v>0</v>
      </c>
      <c r="AR33" s="6">
        <v>0</v>
      </c>
      <c r="AS33" s="6">
        <v>19</v>
      </c>
      <c r="AT33" s="6">
        <v>2281444</v>
      </c>
      <c r="AU33" s="6">
        <v>0</v>
      </c>
      <c r="AV33" s="6">
        <v>0</v>
      </c>
      <c r="AW33" s="6">
        <v>0</v>
      </c>
      <c r="AX33" s="6">
        <v>0</v>
      </c>
      <c r="AY33" s="6">
        <v>2</v>
      </c>
      <c r="AZ33" s="6">
        <v>479882</v>
      </c>
      <c r="BA33" s="6">
        <v>265842160</v>
      </c>
      <c r="BB33" s="6">
        <v>0</v>
      </c>
      <c r="BC33" s="6">
        <v>0</v>
      </c>
      <c r="BD33" s="6">
        <v>0</v>
      </c>
      <c r="BE33" s="6">
        <v>0</v>
      </c>
      <c r="BF33" s="6">
        <v>4</v>
      </c>
      <c r="BG33" s="6">
        <v>5044740</v>
      </c>
      <c r="BH33" s="6">
        <v>0</v>
      </c>
      <c r="BI33" s="6">
        <v>0</v>
      </c>
      <c r="BJ33" s="6">
        <v>0</v>
      </c>
      <c r="BK33" s="6">
        <v>0</v>
      </c>
      <c r="BL33" s="6">
        <v>11</v>
      </c>
      <c r="BM33" s="6">
        <v>17221721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  <c r="CZ33" s="6">
        <v>0</v>
      </c>
      <c r="DA33" s="6">
        <v>0</v>
      </c>
      <c r="DB33" s="6">
        <v>22266461</v>
      </c>
      <c r="DC33" s="6">
        <v>0</v>
      </c>
      <c r="DD33" s="6">
        <v>0</v>
      </c>
      <c r="DE33" s="6">
        <v>0</v>
      </c>
      <c r="DF33" s="6">
        <v>0</v>
      </c>
      <c r="DG33" s="6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6">
        <v>0</v>
      </c>
      <c r="DN33" s="6">
        <v>0</v>
      </c>
      <c r="DO33" s="6">
        <v>0</v>
      </c>
      <c r="DP33" s="6">
        <v>0</v>
      </c>
      <c r="DQ33" s="6">
        <v>0</v>
      </c>
      <c r="DR33" s="6">
        <v>0</v>
      </c>
      <c r="DS33" s="6">
        <v>0</v>
      </c>
      <c r="DT33" s="6">
        <v>0</v>
      </c>
      <c r="DU33" s="6">
        <v>0</v>
      </c>
      <c r="DV33" s="6">
        <v>0</v>
      </c>
      <c r="DW33" s="6">
        <v>0</v>
      </c>
      <c r="DX33" s="6">
        <v>0</v>
      </c>
      <c r="DY33" s="6">
        <v>0</v>
      </c>
      <c r="DZ33" s="6">
        <v>0</v>
      </c>
      <c r="EA33" s="6">
        <v>0</v>
      </c>
      <c r="EB33" s="6">
        <v>0</v>
      </c>
      <c r="EC33" s="6">
        <v>0</v>
      </c>
      <c r="ED33" s="6">
        <v>0</v>
      </c>
      <c r="EE33" s="6">
        <v>0</v>
      </c>
      <c r="EF33" s="6">
        <v>0</v>
      </c>
      <c r="EG33" s="6">
        <v>0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0</v>
      </c>
      <c r="EO33" s="6">
        <v>0</v>
      </c>
      <c r="EP33" s="6">
        <v>0</v>
      </c>
      <c r="EQ33" s="6">
        <v>0</v>
      </c>
      <c r="ER33" s="6">
        <v>0</v>
      </c>
      <c r="ES33" s="6">
        <v>0</v>
      </c>
      <c r="ET33" s="6">
        <v>0</v>
      </c>
      <c r="EU33" s="6">
        <v>0</v>
      </c>
      <c r="EV33" s="6">
        <v>0</v>
      </c>
      <c r="EW33" s="6">
        <v>0</v>
      </c>
      <c r="EX33" s="6">
        <v>0</v>
      </c>
      <c r="EY33" s="6">
        <v>0</v>
      </c>
      <c r="EZ33" s="6">
        <v>0</v>
      </c>
      <c r="FA33" s="6">
        <v>0</v>
      </c>
      <c r="FB33" s="6">
        <v>0</v>
      </c>
      <c r="FC33" s="6">
        <v>0</v>
      </c>
      <c r="FD33" s="6">
        <v>0</v>
      </c>
      <c r="FE33" s="6">
        <v>0</v>
      </c>
      <c r="FF33" s="6">
        <v>0</v>
      </c>
      <c r="FG33" s="6">
        <v>0</v>
      </c>
      <c r="FH33" s="6">
        <v>0</v>
      </c>
      <c r="FI33" s="6">
        <v>0</v>
      </c>
      <c r="FJ33" s="6">
        <v>0</v>
      </c>
      <c r="FK33" s="6">
        <v>0</v>
      </c>
      <c r="FL33" s="6">
        <v>0</v>
      </c>
      <c r="FM33" s="6">
        <v>0</v>
      </c>
      <c r="FN33" s="6">
        <v>0</v>
      </c>
      <c r="FO33" s="6">
        <v>0</v>
      </c>
      <c r="FP33" s="6">
        <v>0</v>
      </c>
      <c r="FQ33" s="6">
        <v>14</v>
      </c>
      <c r="FR33" s="6">
        <v>18589578</v>
      </c>
      <c r="FS33" s="6">
        <v>0</v>
      </c>
      <c r="FT33" s="6">
        <v>0</v>
      </c>
      <c r="FU33" s="6">
        <v>0</v>
      </c>
      <c r="FV33" s="6">
        <v>0</v>
      </c>
      <c r="FW33" s="6">
        <v>15</v>
      </c>
      <c r="FX33" s="6">
        <v>24682335</v>
      </c>
      <c r="FY33" s="6">
        <v>0</v>
      </c>
      <c r="FZ33" s="6">
        <v>0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6">
        <v>0</v>
      </c>
      <c r="GL33" s="6">
        <v>0</v>
      </c>
      <c r="GM33" s="6">
        <v>0</v>
      </c>
      <c r="GN33" s="6">
        <v>0</v>
      </c>
      <c r="GO33" s="6">
        <v>0</v>
      </c>
      <c r="GP33" s="6">
        <v>0</v>
      </c>
      <c r="GQ33" s="6">
        <v>43271913</v>
      </c>
      <c r="GR33" s="6">
        <v>43271913</v>
      </c>
      <c r="GS33" s="6">
        <v>0</v>
      </c>
      <c r="GT33" s="6">
        <v>0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0</v>
      </c>
      <c r="HC33" s="6">
        <v>0</v>
      </c>
      <c r="HD33" s="6">
        <v>0</v>
      </c>
      <c r="HE33" s="6">
        <v>0</v>
      </c>
      <c r="HF33" s="6">
        <v>0</v>
      </c>
      <c r="HG33" s="6">
        <v>0</v>
      </c>
      <c r="HH33" s="6">
        <v>0</v>
      </c>
      <c r="HI33" s="6">
        <v>0</v>
      </c>
      <c r="HJ33" s="6">
        <v>0</v>
      </c>
      <c r="HK33" s="6">
        <v>0</v>
      </c>
      <c r="HL33" s="6">
        <v>0</v>
      </c>
      <c r="HM33" s="6">
        <v>0</v>
      </c>
      <c r="HN33" s="6">
        <v>0</v>
      </c>
      <c r="HO33" s="6">
        <v>0</v>
      </c>
      <c r="HP33" s="6">
        <v>0</v>
      </c>
      <c r="HQ33" s="6">
        <v>0</v>
      </c>
      <c r="HR33" s="6">
        <v>0</v>
      </c>
      <c r="HS33" s="6">
        <v>0</v>
      </c>
      <c r="HT33" s="6">
        <v>0</v>
      </c>
      <c r="HU33" s="6">
        <v>0</v>
      </c>
      <c r="HV33" s="6">
        <v>0</v>
      </c>
      <c r="HW33" s="6">
        <v>0</v>
      </c>
      <c r="HX33" s="6">
        <v>0</v>
      </c>
      <c r="HY33" s="6">
        <v>0</v>
      </c>
      <c r="HZ33" s="6">
        <v>0</v>
      </c>
      <c r="IA33" s="6">
        <v>0</v>
      </c>
      <c r="IB33" s="6">
        <v>0</v>
      </c>
      <c r="IC33" s="6">
        <v>0</v>
      </c>
      <c r="ID33" s="6">
        <v>0</v>
      </c>
      <c r="IE33" s="6">
        <v>0</v>
      </c>
      <c r="IF33" s="6">
        <v>0</v>
      </c>
      <c r="IG33" s="6"/>
      <c r="IH33" s="6">
        <v>0</v>
      </c>
      <c r="II33" s="6"/>
      <c r="IJ33" s="6">
        <v>0</v>
      </c>
      <c r="IK33" s="6">
        <v>0</v>
      </c>
      <c r="IL33" s="6">
        <v>331380534</v>
      </c>
      <c r="IM33" s="6">
        <v>0</v>
      </c>
      <c r="IN33" s="6">
        <v>0</v>
      </c>
      <c r="IO33" s="6">
        <v>0</v>
      </c>
      <c r="IP33" s="6">
        <v>0</v>
      </c>
      <c r="IQ33" s="6">
        <v>0</v>
      </c>
      <c r="IR33" s="6">
        <v>0</v>
      </c>
      <c r="IS33" s="6">
        <v>0</v>
      </c>
      <c r="IT33" s="6">
        <v>0</v>
      </c>
      <c r="IU33" s="6">
        <v>0</v>
      </c>
      <c r="IV33" s="6">
        <v>0</v>
      </c>
      <c r="IW33" s="6">
        <v>0</v>
      </c>
      <c r="IX33" s="6">
        <v>0</v>
      </c>
      <c r="IY33" s="6">
        <v>0</v>
      </c>
      <c r="IZ33" s="6">
        <v>0</v>
      </c>
      <c r="JA33" s="6">
        <v>0</v>
      </c>
      <c r="JB33" s="6">
        <v>0</v>
      </c>
      <c r="JC33" s="6">
        <v>0</v>
      </c>
      <c r="JD33" s="6">
        <v>0</v>
      </c>
      <c r="JE33" s="6">
        <v>0</v>
      </c>
      <c r="JF33" s="6">
        <v>0</v>
      </c>
      <c r="JG33" s="6">
        <v>0</v>
      </c>
      <c r="JH33" s="6">
        <v>0</v>
      </c>
      <c r="JI33" s="6">
        <v>0</v>
      </c>
      <c r="JJ33" s="6">
        <v>0</v>
      </c>
      <c r="JK33" s="6">
        <v>0</v>
      </c>
      <c r="JL33" s="6">
        <v>0</v>
      </c>
      <c r="JM33" s="6">
        <v>0</v>
      </c>
      <c r="JN33" s="6">
        <v>0</v>
      </c>
      <c r="JO33" s="6">
        <v>0</v>
      </c>
      <c r="JP33" s="6">
        <v>0</v>
      </c>
      <c r="JQ33" s="6">
        <v>0</v>
      </c>
      <c r="JR33" s="6">
        <v>0</v>
      </c>
      <c r="JS33" s="6">
        <v>4</v>
      </c>
      <c r="JT33" s="6">
        <v>3769588</v>
      </c>
      <c r="JU33" s="6">
        <v>3769588</v>
      </c>
      <c r="JV33" s="6">
        <v>0</v>
      </c>
      <c r="JW33" s="6">
        <v>0</v>
      </c>
      <c r="JX33" s="6">
        <v>0</v>
      </c>
      <c r="JY33" s="6">
        <v>0</v>
      </c>
      <c r="JZ33" s="6">
        <v>0</v>
      </c>
      <c r="KA33" s="6">
        <v>0</v>
      </c>
      <c r="KB33" s="6">
        <v>10</v>
      </c>
      <c r="KC33" s="6">
        <v>692820</v>
      </c>
      <c r="KD33" s="6">
        <v>0</v>
      </c>
      <c r="KE33" s="6">
        <v>0</v>
      </c>
      <c r="KF33" s="6">
        <v>40</v>
      </c>
      <c r="KG33" s="6">
        <v>3020560</v>
      </c>
      <c r="KH33" s="6">
        <v>3713380</v>
      </c>
      <c r="KI33" s="6">
        <v>0</v>
      </c>
      <c r="KJ33" s="6">
        <v>0</v>
      </c>
      <c r="KK33" s="6">
        <v>0</v>
      </c>
      <c r="KL33" s="6">
        <v>0</v>
      </c>
      <c r="KM33" s="6">
        <v>0</v>
      </c>
      <c r="KN33" s="6">
        <v>0</v>
      </c>
      <c r="KO33" s="6">
        <v>0</v>
      </c>
      <c r="KP33" s="6">
        <v>0</v>
      </c>
      <c r="KQ33" s="6">
        <v>0</v>
      </c>
      <c r="KR33" s="6">
        <v>0</v>
      </c>
      <c r="KS33" s="6">
        <v>0</v>
      </c>
      <c r="KT33" s="6">
        <v>0</v>
      </c>
      <c r="KU33" s="6">
        <v>0</v>
      </c>
      <c r="KV33" s="6">
        <v>0</v>
      </c>
      <c r="KW33" s="6">
        <v>0</v>
      </c>
      <c r="KX33" s="6"/>
      <c r="KY33" s="6">
        <v>338863502</v>
      </c>
      <c r="KZ33" s="6">
        <v>0</v>
      </c>
      <c r="LA33" s="6">
        <v>0</v>
      </c>
      <c r="LB33" s="6">
        <v>260</v>
      </c>
      <c r="LC33" s="6">
        <v>5688020</v>
      </c>
      <c r="LD33" s="6">
        <v>50</v>
      </c>
      <c r="LE33" s="6">
        <v>23000</v>
      </c>
      <c r="LF33" s="6">
        <v>5711020</v>
      </c>
      <c r="LG33" s="6">
        <v>260</v>
      </c>
      <c r="LH33" s="6">
        <v>273000</v>
      </c>
      <c r="LI33" s="6">
        <v>50</v>
      </c>
      <c r="LJ33" s="6">
        <v>3750</v>
      </c>
      <c r="LK33" s="6">
        <v>276750</v>
      </c>
      <c r="LL33" s="6">
        <v>0</v>
      </c>
      <c r="LM33" s="6">
        <v>0</v>
      </c>
      <c r="LN33" s="6">
        <v>10</v>
      </c>
      <c r="LO33" s="6">
        <v>29090</v>
      </c>
      <c r="LP33" s="6">
        <v>40</v>
      </c>
      <c r="LQ33" s="6">
        <v>135680</v>
      </c>
      <c r="LR33" s="6">
        <v>854</v>
      </c>
      <c r="LS33" s="6">
        <v>1797670</v>
      </c>
      <c r="LT33" s="6">
        <v>1039</v>
      </c>
      <c r="LU33" s="6">
        <v>3022451</v>
      </c>
      <c r="LV33" s="6">
        <v>280</v>
      </c>
      <c r="LW33" s="6">
        <v>949760</v>
      </c>
      <c r="LX33" s="6">
        <v>5934651</v>
      </c>
      <c r="LY33" s="6"/>
      <c r="LZ33" s="6">
        <v>350785923</v>
      </c>
    </row>
    <row r="34" spans="1:338">
      <c r="A34" s="1" t="s">
        <v>570</v>
      </c>
      <c r="B34" s="5" t="s">
        <v>571</v>
      </c>
      <c r="C34" s="5" t="s">
        <v>533</v>
      </c>
      <c r="D34" s="5" t="s">
        <v>534</v>
      </c>
      <c r="E34" s="6">
        <v>0</v>
      </c>
      <c r="F34" s="6">
        <v>0</v>
      </c>
      <c r="G34" s="6">
        <v>293</v>
      </c>
      <c r="H34" s="6">
        <v>9876151</v>
      </c>
      <c r="I34" s="6">
        <v>25</v>
      </c>
      <c r="J34" s="6">
        <v>25946400</v>
      </c>
      <c r="K34" s="6">
        <v>0</v>
      </c>
      <c r="L34" s="6">
        <v>0</v>
      </c>
      <c r="M34" s="6">
        <v>438</v>
      </c>
      <c r="N34" s="6">
        <v>18625950</v>
      </c>
      <c r="O34" s="6">
        <v>31</v>
      </c>
      <c r="P34" s="6">
        <v>40379825</v>
      </c>
      <c r="Q34" s="6">
        <v>0</v>
      </c>
      <c r="R34" s="6">
        <v>0</v>
      </c>
      <c r="S34" s="6">
        <v>0</v>
      </c>
      <c r="T34" s="6">
        <v>0</v>
      </c>
      <c r="U34" s="6">
        <v>4</v>
      </c>
      <c r="V34" s="6">
        <v>5570316</v>
      </c>
      <c r="W34" s="6">
        <v>0</v>
      </c>
      <c r="X34" s="6">
        <v>0</v>
      </c>
      <c r="Y34" s="6">
        <v>0</v>
      </c>
      <c r="Z34" s="6">
        <v>0</v>
      </c>
      <c r="AA34" s="6">
        <v>75</v>
      </c>
      <c r="AB34" s="6">
        <v>811200</v>
      </c>
      <c r="AC34" s="6">
        <v>0</v>
      </c>
      <c r="AD34" s="6">
        <v>0</v>
      </c>
      <c r="AE34" s="6">
        <v>8</v>
      </c>
      <c r="AF34" s="6">
        <v>2823664</v>
      </c>
      <c r="AG34" s="6">
        <v>1</v>
      </c>
      <c r="AH34" s="6">
        <v>352958</v>
      </c>
      <c r="AI34" s="6">
        <v>0</v>
      </c>
      <c r="AJ34" s="6">
        <v>0</v>
      </c>
      <c r="AK34" s="6">
        <v>330</v>
      </c>
      <c r="AL34" s="6">
        <v>323730</v>
      </c>
      <c r="AM34" s="6">
        <v>0</v>
      </c>
      <c r="AN34" s="6">
        <v>0</v>
      </c>
      <c r="AO34" s="6">
        <v>0</v>
      </c>
      <c r="AP34" s="6">
        <v>0</v>
      </c>
      <c r="AQ34" s="6">
        <v>349</v>
      </c>
      <c r="AR34" s="6">
        <v>1396000</v>
      </c>
      <c r="AS34" s="6">
        <v>1</v>
      </c>
      <c r="AT34" s="6">
        <v>120076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106226270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93</v>
      </c>
      <c r="BQ34" s="6">
        <v>5061432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59</v>
      </c>
      <c r="CY34" s="6">
        <v>542269</v>
      </c>
      <c r="CZ34" s="6">
        <v>0</v>
      </c>
      <c r="DA34" s="6">
        <v>0</v>
      </c>
      <c r="DB34" s="6">
        <v>5603701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23</v>
      </c>
      <c r="FP34" s="6">
        <v>1825395</v>
      </c>
      <c r="FQ34" s="6">
        <v>0</v>
      </c>
      <c r="FR34" s="6">
        <v>0</v>
      </c>
      <c r="FS34" s="6">
        <v>0</v>
      </c>
      <c r="FT34" s="6">
        <v>0</v>
      </c>
      <c r="FU34" s="6">
        <v>4</v>
      </c>
      <c r="FV34" s="6">
        <v>398580</v>
      </c>
      <c r="FW34" s="6">
        <v>0</v>
      </c>
      <c r="FX34" s="6">
        <v>0</v>
      </c>
      <c r="FY34" s="6"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2223975</v>
      </c>
      <c r="GR34" s="6">
        <v>2223975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6">
        <v>0</v>
      </c>
      <c r="HN34" s="6">
        <v>0</v>
      </c>
      <c r="HO34" s="6">
        <v>0</v>
      </c>
      <c r="HP34" s="6">
        <v>0</v>
      </c>
      <c r="HQ34" s="6">
        <v>0</v>
      </c>
      <c r="HR34" s="6">
        <v>0</v>
      </c>
      <c r="HS34" s="6">
        <v>0</v>
      </c>
      <c r="HT34" s="6">
        <v>0</v>
      </c>
      <c r="HU34" s="6">
        <v>0</v>
      </c>
      <c r="HV34" s="6">
        <v>0</v>
      </c>
      <c r="HW34" s="6">
        <v>0</v>
      </c>
      <c r="HX34" s="6">
        <v>0</v>
      </c>
      <c r="HY34" s="6">
        <v>0</v>
      </c>
      <c r="HZ34" s="6">
        <v>0</v>
      </c>
      <c r="IA34" s="6">
        <v>0</v>
      </c>
      <c r="IB34" s="6">
        <v>0</v>
      </c>
      <c r="IC34" s="6">
        <v>1</v>
      </c>
      <c r="ID34" s="6">
        <v>2873</v>
      </c>
      <c r="IE34" s="6">
        <v>0</v>
      </c>
      <c r="IF34" s="6">
        <v>0</v>
      </c>
      <c r="IG34" s="6"/>
      <c r="IH34" s="6">
        <v>0</v>
      </c>
      <c r="II34" s="6"/>
      <c r="IJ34" s="6">
        <v>0</v>
      </c>
      <c r="IK34" s="6">
        <v>2873</v>
      </c>
      <c r="IL34" s="6">
        <v>114056819</v>
      </c>
      <c r="IM34" s="6">
        <v>0</v>
      </c>
      <c r="IN34" s="6">
        <v>0</v>
      </c>
      <c r="IO34" s="6">
        <v>0</v>
      </c>
      <c r="IP34" s="6">
        <v>0</v>
      </c>
      <c r="IQ34" s="6">
        <v>0</v>
      </c>
      <c r="IR34" s="6">
        <v>0</v>
      </c>
      <c r="IS34" s="6">
        <v>0</v>
      </c>
      <c r="IT34" s="6">
        <v>0</v>
      </c>
      <c r="IU34" s="6">
        <v>0</v>
      </c>
      <c r="IV34" s="6">
        <v>0</v>
      </c>
      <c r="IW34" s="6">
        <v>0</v>
      </c>
      <c r="IX34" s="6">
        <v>0</v>
      </c>
      <c r="IY34" s="6">
        <v>0</v>
      </c>
      <c r="IZ34" s="6">
        <v>0</v>
      </c>
      <c r="JA34" s="6">
        <v>0</v>
      </c>
      <c r="JB34" s="6">
        <v>0</v>
      </c>
      <c r="JC34" s="6">
        <v>0</v>
      </c>
      <c r="JD34" s="6">
        <v>0</v>
      </c>
      <c r="JE34" s="6">
        <v>0</v>
      </c>
      <c r="JF34" s="6">
        <v>0</v>
      </c>
      <c r="JG34" s="6">
        <v>0</v>
      </c>
      <c r="JH34" s="6">
        <v>0</v>
      </c>
      <c r="JI34" s="6">
        <v>0</v>
      </c>
      <c r="JJ34" s="6">
        <v>0</v>
      </c>
      <c r="JK34" s="6">
        <v>0</v>
      </c>
      <c r="JL34" s="6">
        <v>0</v>
      </c>
      <c r="JM34" s="6">
        <v>0</v>
      </c>
      <c r="JN34" s="6">
        <v>0</v>
      </c>
      <c r="JO34" s="6">
        <v>0</v>
      </c>
      <c r="JP34" s="6">
        <v>0</v>
      </c>
      <c r="JQ34" s="6">
        <v>0</v>
      </c>
      <c r="JR34" s="6">
        <v>0</v>
      </c>
      <c r="JS34" s="6">
        <v>0</v>
      </c>
      <c r="JT34" s="6">
        <v>0</v>
      </c>
      <c r="JU34" s="6">
        <v>0</v>
      </c>
      <c r="JV34" s="6">
        <v>0</v>
      </c>
      <c r="JW34" s="6">
        <v>0</v>
      </c>
      <c r="JX34" s="6">
        <v>0</v>
      </c>
      <c r="JY34" s="6">
        <v>0</v>
      </c>
      <c r="JZ34" s="6">
        <v>0</v>
      </c>
      <c r="KA34" s="6">
        <v>0</v>
      </c>
      <c r="KB34" s="6">
        <v>0</v>
      </c>
      <c r="KC34" s="6">
        <v>0</v>
      </c>
      <c r="KD34" s="6">
        <v>0</v>
      </c>
      <c r="KE34" s="6">
        <v>0</v>
      </c>
      <c r="KF34" s="6">
        <v>0</v>
      </c>
      <c r="KG34" s="6">
        <v>0</v>
      </c>
      <c r="KH34" s="6">
        <v>0</v>
      </c>
      <c r="KI34" s="6">
        <v>0</v>
      </c>
      <c r="KJ34" s="6">
        <v>0</v>
      </c>
      <c r="KK34" s="6">
        <v>0</v>
      </c>
      <c r="KL34" s="6">
        <v>0</v>
      </c>
      <c r="KM34" s="6">
        <v>0</v>
      </c>
      <c r="KN34" s="6">
        <v>0</v>
      </c>
      <c r="KO34" s="6">
        <v>0</v>
      </c>
      <c r="KP34" s="6">
        <v>0</v>
      </c>
      <c r="KQ34" s="6">
        <v>0</v>
      </c>
      <c r="KR34" s="6">
        <v>0</v>
      </c>
      <c r="KS34" s="6">
        <v>0</v>
      </c>
      <c r="KT34" s="6">
        <v>0</v>
      </c>
      <c r="KU34" s="6">
        <v>0</v>
      </c>
      <c r="KV34" s="6">
        <v>0</v>
      </c>
      <c r="KW34" s="6">
        <v>0</v>
      </c>
      <c r="KX34" s="6"/>
      <c r="KY34" s="6">
        <v>114056819</v>
      </c>
      <c r="KZ34" s="6">
        <v>852</v>
      </c>
      <c r="LA34" s="6">
        <v>693528</v>
      </c>
      <c r="LB34" s="6">
        <v>60</v>
      </c>
      <c r="LC34" s="6">
        <v>1312620</v>
      </c>
      <c r="LD34" s="6">
        <v>0</v>
      </c>
      <c r="LE34" s="6">
        <v>0</v>
      </c>
      <c r="LF34" s="6">
        <v>2006148</v>
      </c>
      <c r="LG34" s="6">
        <v>60</v>
      </c>
      <c r="LH34" s="6">
        <v>63000</v>
      </c>
      <c r="LI34" s="6">
        <v>852</v>
      </c>
      <c r="LJ34" s="6">
        <v>63900</v>
      </c>
      <c r="LK34" s="6">
        <v>126900</v>
      </c>
      <c r="LL34" s="6">
        <v>316</v>
      </c>
      <c r="LM34" s="6">
        <v>665180</v>
      </c>
      <c r="LN34" s="6">
        <v>443</v>
      </c>
      <c r="LO34" s="6">
        <v>1288687</v>
      </c>
      <c r="LP34" s="6">
        <v>93</v>
      </c>
      <c r="LQ34" s="6">
        <v>315456</v>
      </c>
      <c r="LR34" s="6">
        <v>271</v>
      </c>
      <c r="LS34" s="6">
        <v>570455</v>
      </c>
      <c r="LT34" s="6">
        <v>356</v>
      </c>
      <c r="LU34" s="6">
        <v>1035604</v>
      </c>
      <c r="LV34" s="6">
        <v>36</v>
      </c>
      <c r="LW34" s="6">
        <v>122112</v>
      </c>
      <c r="LX34" s="6">
        <v>3997494</v>
      </c>
      <c r="LY34" s="6"/>
      <c r="LZ34" s="6">
        <v>120187361</v>
      </c>
    </row>
    <row r="35" spans="1:338">
      <c r="A35" s="1" t="s">
        <v>572</v>
      </c>
      <c r="B35" s="5" t="s">
        <v>573</v>
      </c>
      <c r="C35" s="5" t="s">
        <v>574</v>
      </c>
      <c r="D35" s="5" t="s">
        <v>534</v>
      </c>
      <c r="E35" s="6">
        <v>13286</v>
      </c>
      <c r="F35" s="6">
        <v>421777356</v>
      </c>
      <c r="G35" s="6">
        <v>0</v>
      </c>
      <c r="H35" s="6">
        <v>0</v>
      </c>
      <c r="I35" s="6">
        <v>16</v>
      </c>
      <c r="J35" s="6">
        <v>16605696</v>
      </c>
      <c r="K35" s="6">
        <v>11995</v>
      </c>
      <c r="L35" s="6">
        <v>478096710</v>
      </c>
      <c r="M35" s="6">
        <v>0</v>
      </c>
      <c r="N35" s="6">
        <v>0</v>
      </c>
      <c r="O35" s="6">
        <v>12</v>
      </c>
      <c r="P35" s="6">
        <v>15630900</v>
      </c>
      <c r="Q35" s="6">
        <v>1382</v>
      </c>
      <c r="R35" s="6">
        <v>58895312</v>
      </c>
      <c r="S35" s="6">
        <v>0</v>
      </c>
      <c r="T35" s="6">
        <v>0</v>
      </c>
      <c r="U35" s="6">
        <v>2</v>
      </c>
      <c r="V35" s="6">
        <v>2785158</v>
      </c>
      <c r="W35" s="6">
        <v>380</v>
      </c>
      <c r="X35" s="6">
        <v>4110080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8</v>
      </c>
      <c r="AF35" s="6">
        <v>2823664</v>
      </c>
      <c r="AG35" s="6">
        <v>0</v>
      </c>
      <c r="AH35" s="6">
        <v>0</v>
      </c>
      <c r="AI35" s="6">
        <v>13100</v>
      </c>
      <c r="AJ35" s="6">
        <v>11816200</v>
      </c>
      <c r="AK35" s="6">
        <v>0</v>
      </c>
      <c r="AL35" s="6">
        <v>0</v>
      </c>
      <c r="AM35" s="6">
        <v>9</v>
      </c>
      <c r="AN35" s="6">
        <v>264933</v>
      </c>
      <c r="AO35" s="6">
        <v>12560</v>
      </c>
      <c r="AP35" s="6">
        <v>46220800</v>
      </c>
      <c r="AQ35" s="6">
        <v>0</v>
      </c>
      <c r="AR35" s="6">
        <v>0</v>
      </c>
      <c r="AS35" s="6">
        <v>12</v>
      </c>
      <c r="AT35" s="6">
        <v>1440912</v>
      </c>
      <c r="AU35" s="6">
        <v>1400</v>
      </c>
      <c r="AV35" s="6">
        <v>10294200</v>
      </c>
      <c r="AW35" s="6">
        <v>0</v>
      </c>
      <c r="AX35" s="6">
        <v>0</v>
      </c>
      <c r="AY35" s="6">
        <v>1</v>
      </c>
      <c r="AZ35" s="6">
        <v>239941</v>
      </c>
      <c r="BA35" s="6">
        <v>1071001862</v>
      </c>
      <c r="BB35" s="6">
        <v>1917</v>
      </c>
      <c r="BC35" s="6">
        <v>73959777</v>
      </c>
      <c r="BD35" s="6">
        <v>0</v>
      </c>
      <c r="BE35" s="6">
        <v>0</v>
      </c>
      <c r="BF35" s="6">
        <v>0</v>
      </c>
      <c r="BG35" s="6">
        <v>0</v>
      </c>
      <c r="BH35" s="6">
        <v>5094</v>
      </c>
      <c r="BI35" s="6">
        <v>244053540</v>
      </c>
      <c r="BJ35" s="6">
        <v>0</v>
      </c>
      <c r="BK35" s="6">
        <v>0</v>
      </c>
      <c r="BL35" s="6">
        <v>4</v>
      </c>
      <c r="BM35" s="6">
        <v>6262444</v>
      </c>
      <c r="BN35" s="6">
        <v>2223</v>
      </c>
      <c r="BO35" s="6">
        <v>113555286</v>
      </c>
      <c r="BP35" s="6">
        <v>0</v>
      </c>
      <c r="BQ35" s="6">
        <v>0</v>
      </c>
      <c r="BR35" s="6">
        <v>0</v>
      </c>
      <c r="BS35" s="6">
        <v>0</v>
      </c>
      <c r="BT35" s="6">
        <v>250</v>
      </c>
      <c r="BU35" s="6">
        <v>3109750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4</v>
      </c>
      <c r="CE35" s="6">
        <v>1623604</v>
      </c>
      <c r="CF35" s="6">
        <v>0</v>
      </c>
      <c r="CG35" s="6">
        <v>0</v>
      </c>
      <c r="CH35" s="6">
        <v>0</v>
      </c>
      <c r="CI35" s="6">
        <v>0</v>
      </c>
      <c r="CJ35" s="6">
        <v>3053</v>
      </c>
      <c r="CK35" s="6">
        <v>3165961</v>
      </c>
      <c r="CL35" s="6">
        <v>0</v>
      </c>
      <c r="CM35" s="6">
        <v>0</v>
      </c>
      <c r="CN35" s="6">
        <v>0</v>
      </c>
      <c r="CO35" s="6">
        <v>0</v>
      </c>
      <c r="CP35" s="6">
        <v>4361</v>
      </c>
      <c r="CQ35" s="6">
        <v>18455752</v>
      </c>
      <c r="CR35" s="6">
        <v>0</v>
      </c>
      <c r="CS35" s="6">
        <v>0</v>
      </c>
      <c r="CT35" s="6">
        <v>0</v>
      </c>
      <c r="CU35" s="6">
        <v>0</v>
      </c>
      <c r="CV35" s="6">
        <v>1589</v>
      </c>
      <c r="CW35" s="6">
        <v>13436584</v>
      </c>
      <c r="CX35" s="6">
        <v>0</v>
      </c>
      <c r="CY35" s="6">
        <v>0</v>
      </c>
      <c r="CZ35" s="6">
        <v>0</v>
      </c>
      <c r="DA35" s="6">
        <v>0</v>
      </c>
      <c r="DB35" s="6">
        <v>477622698</v>
      </c>
      <c r="DC35" s="6">
        <v>2</v>
      </c>
      <c r="DD35" s="6">
        <v>316594</v>
      </c>
      <c r="DE35" s="6">
        <v>0</v>
      </c>
      <c r="DF35" s="6">
        <v>0</v>
      </c>
      <c r="DG35" s="6">
        <v>0</v>
      </c>
      <c r="DH35" s="6">
        <v>0</v>
      </c>
      <c r="DI35" s="6">
        <v>1</v>
      </c>
      <c r="DJ35" s="6">
        <v>206970</v>
      </c>
      <c r="DK35" s="6">
        <v>0</v>
      </c>
      <c r="DL35" s="6">
        <v>0</v>
      </c>
      <c r="DM35" s="6">
        <v>0</v>
      </c>
      <c r="DN35" s="6">
        <v>0</v>
      </c>
      <c r="DO35" s="6">
        <v>1</v>
      </c>
      <c r="DP35" s="6">
        <v>223519</v>
      </c>
      <c r="DQ35" s="6">
        <v>0</v>
      </c>
      <c r="DR35" s="6">
        <v>0</v>
      </c>
      <c r="DS35" s="6">
        <v>0</v>
      </c>
      <c r="DT35" s="6">
        <v>0</v>
      </c>
      <c r="DU35" s="6">
        <v>2</v>
      </c>
      <c r="DV35" s="6">
        <v>54082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0</v>
      </c>
      <c r="EC35" s="6">
        <v>0</v>
      </c>
      <c r="ED35" s="6">
        <v>0</v>
      </c>
      <c r="EE35" s="6">
        <v>0</v>
      </c>
      <c r="EF35" s="6">
        <v>0</v>
      </c>
      <c r="EG35" s="6">
        <v>801165</v>
      </c>
      <c r="EH35" s="6">
        <v>8</v>
      </c>
      <c r="EI35" s="6">
        <v>860440</v>
      </c>
      <c r="EJ35" s="6">
        <v>0</v>
      </c>
      <c r="EK35" s="6">
        <v>0</v>
      </c>
      <c r="EL35" s="6">
        <v>0</v>
      </c>
      <c r="EM35" s="6">
        <v>0</v>
      </c>
      <c r="EN35" s="6">
        <v>10</v>
      </c>
      <c r="EO35" s="6">
        <v>1379760</v>
      </c>
      <c r="EP35" s="6">
        <v>0</v>
      </c>
      <c r="EQ35" s="6">
        <v>0</v>
      </c>
      <c r="ER35" s="6">
        <v>0</v>
      </c>
      <c r="ES35" s="6">
        <v>0</v>
      </c>
      <c r="ET35" s="6">
        <v>0</v>
      </c>
      <c r="EU35" s="6">
        <v>0</v>
      </c>
      <c r="EV35" s="6">
        <v>0</v>
      </c>
      <c r="EW35" s="6">
        <v>0</v>
      </c>
      <c r="EX35" s="6">
        <v>0</v>
      </c>
      <c r="EY35" s="6">
        <v>0</v>
      </c>
      <c r="EZ35" s="6">
        <v>10</v>
      </c>
      <c r="FA35" s="6">
        <v>270410</v>
      </c>
      <c r="FB35" s="6">
        <v>0</v>
      </c>
      <c r="FC35" s="6">
        <v>0</v>
      </c>
      <c r="FD35" s="6">
        <v>0</v>
      </c>
      <c r="FE35" s="6">
        <v>0</v>
      </c>
      <c r="FF35" s="6">
        <v>20</v>
      </c>
      <c r="FG35" s="6">
        <v>540820</v>
      </c>
      <c r="FH35" s="6">
        <v>0</v>
      </c>
      <c r="FI35" s="6">
        <v>0</v>
      </c>
      <c r="FJ35" s="6">
        <v>0</v>
      </c>
      <c r="FK35" s="6">
        <v>0</v>
      </c>
      <c r="FL35" s="6">
        <v>3051430</v>
      </c>
      <c r="FM35" s="6">
        <v>370</v>
      </c>
      <c r="FN35" s="6">
        <v>29365050</v>
      </c>
      <c r="FO35" s="6">
        <v>0</v>
      </c>
      <c r="FP35" s="6">
        <v>0</v>
      </c>
      <c r="FQ35" s="6">
        <v>0</v>
      </c>
      <c r="FR35" s="6">
        <v>0</v>
      </c>
      <c r="FS35" s="6">
        <v>207</v>
      </c>
      <c r="FT35" s="6">
        <v>20626515</v>
      </c>
      <c r="FU35" s="6">
        <v>0</v>
      </c>
      <c r="FV35" s="6">
        <v>0</v>
      </c>
      <c r="FW35" s="6">
        <v>0</v>
      </c>
      <c r="FX35" s="6">
        <v>0</v>
      </c>
      <c r="FY35" s="6">
        <v>8</v>
      </c>
      <c r="FZ35" s="6">
        <v>852328</v>
      </c>
      <c r="GA35" s="6">
        <v>0</v>
      </c>
      <c r="GB35" s="6">
        <v>0</v>
      </c>
      <c r="GC35" s="6">
        <v>0</v>
      </c>
      <c r="GD35" s="6">
        <v>0</v>
      </c>
      <c r="GE35" s="6">
        <v>485</v>
      </c>
      <c r="GF35" s="6">
        <v>13114885</v>
      </c>
      <c r="GG35" s="6">
        <v>0</v>
      </c>
      <c r="GH35" s="6">
        <v>0</v>
      </c>
      <c r="GI35" s="6">
        <v>0</v>
      </c>
      <c r="GJ35" s="6">
        <v>0</v>
      </c>
      <c r="GK35" s="6">
        <v>230</v>
      </c>
      <c r="GL35" s="6">
        <v>6219430</v>
      </c>
      <c r="GM35" s="6">
        <v>0</v>
      </c>
      <c r="GN35" s="6">
        <v>0</v>
      </c>
      <c r="GO35" s="6">
        <v>0</v>
      </c>
      <c r="GP35" s="6">
        <v>0</v>
      </c>
      <c r="GQ35" s="6">
        <v>70178208</v>
      </c>
      <c r="GR35" s="6">
        <v>74030803</v>
      </c>
      <c r="GS35" s="6">
        <v>19</v>
      </c>
      <c r="GT35" s="6">
        <v>15775415</v>
      </c>
      <c r="GU35" s="6">
        <v>26</v>
      </c>
      <c r="GV35" s="6">
        <v>27093560</v>
      </c>
      <c r="GW35" s="6">
        <v>3</v>
      </c>
      <c r="GX35" s="6">
        <v>3342189</v>
      </c>
      <c r="GY35" s="6">
        <v>46211164</v>
      </c>
      <c r="GZ35" s="6">
        <v>10</v>
      </c>
      <c r="HA35" s="6">
        <v>599580</v>
      </c>
      <c r="HB35" s="6">
        <v>0</v>
      </c>
      <c r="HC35" s="6">
        <v>0</v>
      </c>
      <c r="HD35" s="6">
        <v>0</v>
      </c>
      <c r="HE35" s="6">
        <v>0</v>
      </c>
      <c r="HF35" s="6">
        <v>20</v>
      </c>
      <c r="HG35" s="6">
        <v>1113500</v>
      </c>
      <c r="HH35" s="6">
        <v>0</v>
      </c>
      <c r="HI35" s="6">
        <v>0</v>
      </c>
      <c r="HJ35" s="6">
        <v>0</v>
      </c>
      <c r="HK35" s="6">
        <v>0</v>
      </c>
      <c r="HL35" s="6">
        <v>5</v>
      </c>
      <c r="HM35" s="6">
        <v>342615</v>
      </c>
      <c r="HN35" s="6">
        <v>0</v>
      </c>
      <c r="HO35" s="6">
        <v>0</v>
      </c>
      <c r="HP35" s="6">
        <v>0</v>
      </c>
      <c r="HQ35" s="6">
        <v>0</v>
      </c>
      <c r="HR35" s="6">
        <v>2055695</v>
      </c>
      <c r="HS35" s="6">
        <v>55</v>
      </c>
      <c r="HT35" s="6">
        <v>81785</v>
      </c>
      <c r="HU35" s="6">
        <v>0</v>
      </c>
      <c r="HV35" s="6">
        <v>0</v>
      </c>
      <c r="HW35" s="6">
        <v>0</v>
      </c>
      <c r="HX35" s="6">
        <v>0</v>
      </c>
      <c r="HY35" s="6">
        <v>50</v>
      </c>
      <c r="HZ35" s="6">
        <v>114900</v>
      </c>
      <c r="IA35" s="6">
        <v>0</v>
      </c>
      <c r="IB35" s="6">
        <v>0</v>
      </c>
      <c r="IC35" s="6">
        <v>0</v>
      </c>
      <c r="ID35" s="6">
        <v>0</v>
      </c>
      <c r="IE35" s="6">
        <v>45</v>
      </c>
      <c r="IF35" s="6">
        <v>127755</v>
      </c>
      <c r="IG35" s="6"/>
      <c r="IH35" s="6">
        <v>0</v>
      </c>
      <c r="II35" s="6"/>
      <c r="IJ35" s="6">
        <v>0</v>
      </c>
      <c r="IK35" s="6">
        <v>324440</v>
      </c>
      <c r="IL35" s="6">
        <v>1671246662</v>
      </c>
      <c r="IM35" s="6">
        <v>50</v>
      </c>
      <c r="IN35" s="6">
        <v>1992900</v>
      </c>
      <c r="IO35" s="6">
        <v>0</v>
      </c>
      <c r="IP35" s="6">
        <v>0</v>
      </c>
      <c r="IQ35" s="6">
        <v>75</v>
      </c>
      <c r="IR35" s="6">
        <v>3196200</v>
      </c>
      <c r="IS35" s="6">
        <v>0</v>
      </c>
      <c r="IT35" s="6">
        <v>0</v>
      </c>
      <c r="IU35" s="6">
        <v>0</v>
      </c>
      <c r="IV35" s="6">
        <v>0</v>
      </c>
      <c r="IW35" s="6">
        <v>50</v>
      </c>
      <c r="IX35" s="6">
        <v>184000</v>
      </c>
      <c r="IY35" s="6">
        <v>80</v>
      </c>
      <c r="IZ35" s="6">
        <v>588240</v>
      </c>
      <c r="JA35" s="6">
        <v>70</v>
      </c>
      <c r="JB35" s="6">
        <v>1767920</v>
      </c>
      <c r="JC35" s="6">
        <v>0</v>
      </c>
      <c r="JD35" s="6">
        <v>0</v>
      </c>
      <c r="JE35" s="6">
        <v>0</v>
      </c>
      <c r="JF35" s="6">
        <v>0</v>
      </c>
      <c r="JG35" s="6">
        <v>200</v>
      </c>
      <c r="JH35" s="6">
        <v>4694200</v>
      </c>
      <c r="JI35" s="6">
        <v>0</v>
      </c>
      <c r="JJ35" s="6">
        <v>0</v>
      </c>
      <c r="JK35" s="6">
        <v>0</v>
      </c>
      <c r="JL35" s="6">
        <v>0</v>
      </c>
      <c r="JM35" s="6">
        <v>0</v>
      </c>
      <c r="JN35" s="6">
        <v>0</v>
      </c>
      <c r="JO35" s="6">
        <v>0</v>
      </c>
      <c r="JP35" s="6">
        <v>0</v>
      </c>
      <c r="JQ35" s="6">
        <v>0</v>
      </c>
      <c r="JR35" s="6">
        <v>0</v>
      </c>
      <c r="JS35" s="6">
        <v>0</v>
      </c>
      <c r="JT35" s="6">
        <v>0</v>
      </c>
      <c r="JU35" s="6">
        <v>12423460</v>
      </c>
      <c r="JV35" s="6">
        <v>0</v>
      </c>
      <c r="JW35" s="6">
        <v>0</v>
      </c>
      <c r="JX35" s="6">
        <v>0</v>
      </c>
      <c r="JY35" s="6">
        <v>0</v>
      </c>
      <c r="JZ35" s="6">
        <v>76</v>
      </c>
      <c r="KA35" s="6">
        <v>2358888</v>
      </c>
      <c r="KB35" s="6">
        <v>0</v>
      </c>
      <c r="KC35" s="6">
        <v>0</v>
      </c>
      <c r="KD35" s="6">
        <v>130</v>
      </c>
      <c r="KE35" s="6">
        <v>4397900</v>
      </c>
      <c r="KF35" s="6"/>
      <c r="KG35" s="6">
        <v>0</v>
      </c>
      <c r="KH35" s="6">
        <v>6756788</v>
      </c>
      <c r="KI35" s="6">
        <v>80</v>
      </c>
      <c r="KJ35" s="6">
        <v>2539680</v>
      </c>
      <c r="KK35" s="6">
        <v>49</v>
      </c>
      <c r="KL35" s="6">
        <v>1953042</v>
      </c>
      <c r="KM35" s="6">
        <v>25</v>
      </c>
      <c r="KN35" s="6">
        <v>1065400</v>
      </c>
      <c r="KO35" s="6">
        <v>0</v>
      </c>
      <c r="KP35" s="6">
        <v>0</v>
      </c>
      <c r="KQ35" s="6">
        <v>60</v>
      </c>
      <c r="KR35" s="6">
        <v>2314860</v>
      </c>
      <c r="KS35" s="6">
        <v>105</v>
      </c>
      <c r="KT35" s="6">
        <v>5030550</v>
      </c>
      <c r="KU35" s="6">
        <v>30</v>
      </c>
      <c r="KV35" s="6">
        <v>1532460</v>
      </c>
      <c r="KW35" s="6">
        <v>14435992</v>
      </c>
      <c r="KX35" s="6"/>
      <c r="KY35" s="6">
        <v>1704862902</v>
      </c>
      <c r="KZ35" s="6">
        <v>37433</v>
      </c>
      <c r="LA35" s="6">
        <v>30470462</v>
      </c>
      <c r="LB35" s="6">
        <v>82</v>
      </c>
      <c r="LC35" s="6">
        <v>1793914</v>
      </c>
      <c r="LD35" s="6">
        <v>206</v>
      </c>
      <c r="LE35" s="6">
        <v>94760</v>
      </c>
      <c r="LF35" s="6">
        <v>32359136</v>
      </c>
      <c r="LG35" s="6">
        <v>82</v>
      </c>
      <c r="LH35" s="6">
        <v>86100</v>
      </c>
      <c r="LI35" s="6">
        <v>37639</v>
      </c>
      <c r="LJ35" s="6">
        <v>2822925</v>
      </c>
      <c r="LK35" s="6">
        <v>2909025</v>
      </c>
      <c r="LL35" s="6">
        <v>15788</v>
      </c>
      <c r="LM35" s="6">
        <v>33233740</v>
      </c>
      <c r="LN35" s="6">
        <v>17727</v>
      </c>
      <c r="LO35" s="6">
        <v>51567843</v>
      </c>
      <c r="LP35" s="6">
        <v>4124</v>
      </c>
      <c r="LQ35" s="6">
        <v>13988608</v>
      </c>
      <c r="LR35" s="6">
        <v>491</v>
      </c>
      <c r="LS35" s="6">
        <v>1033555</v>
      </c>
      <c r="LT35" s="6">
        <v>812</v>
      </c>
      <c r="LU35" s="6">
        <v>2362108</v>
      </c>
      <c r="LV35" s="6">
        <v>79</v>
      </c>
      <c r="LW35" s="6">
        <v>267968</v>
      </c>
      <c r="LX35" s="6">
        <v>102453822</v>
      </c>
      <c r="LY35" s="6"/>
      <c r="LZ35" s="6">
        <v>1842584885</v>
      </c>
    </row>
    <row r="36" spans="1:338">
      <c r="A36" s="1" t="s">
        <v>575</v>
      </c>
      <c r="B36" s="5" t="s">
        <v>576</v>
      </c>
      <c r="C36" s="5" t="s">
        <v>574</v>
      </c>
      <c r="D36" s="5" t="s">
        <v>553</v>
      </c>
      <c r="E36" s="6">
        <v>6462</v>
      </c>
      <c r="F36" s="6">
        <v>265478346</v>
      </c>
      <c r="G36" s="6">
        <v>0</v>
      </c>
      <c r="H36" s="6">
        <v>0</v>
      </c>
      <c r="I36" s="6">
        <v>8</v>
      </c>
      <c r="J36" s="6">
        <v>10744864</v>
      </c>
      <c r="K36" s="6">
        <v>5644</v>
      </c>
      <c r="L36" s="6">
        <v>291123164</v>
      </c>
      <c r="M36" s="6">
        <v>0</v>
      </c>
      <c r="N36" s="6">
        <v>0</v>
      </c>
      <c r="O36" s="6">
        <v>9</v>
      </c>
      <c r="P36" s="6">
        <v>15171165</v>
      </c>
      <c r="Q36" s="6">
        <v>330</v>
      </c>
      <c r="R36" s="6">
        <v>18199830</v>
      </c>
      <c r="S36" s="6">
        <v>0</v>
      </c>
      <c r="T36" s="6">
        <v>0</v>
      </c>
      <c r="U36" s="6">
        <v>3</v>
      </c>
      <c r="V36" s="6">
        <v>5406483</v>
      </c>
      <c r="W36" s="6">
        <v>1399</v>
      </c>
      <c r="X36" s="6">
        <v>19583202</v>
      </c>
      <c r="Y36" s="6">
        <v>30</v>
      </c>
      <c r="Z36" s="6">
        <v>419940</v>
      </c>
      <c r="AA36" s="6">
        <v>0</v>
      </c>
      <c r="AB36" s="6">
        <v>0</v>
      </c>
      <c r="AC36" s="6">
        <v>0</v>
      </c>
      <c r="AD36" s="6">
        <v>0</v>
      </c>
      <c r="AE36" s="6">
        <v>2</v>
      </c>
      <c r="AF36" s="6">
        <v>913538</v>
      </c>
      <c r="AG36" s="6">
        <v>0</v>
      </c>
      <c r="AH36" s="6">
        <v>0</v>
      </c>
      <c r="AI36" s="6">
        <v>6463</v>
      </c>
      <c r="AJ36" s="6">
        <v>7542321</v>
      </c>
      <c r="AK36" s="6">
        <v>0</v>
      </c>
      <c r="AL36" s="6">
        <v>0</v>
      </c>
      <c r="AM36" s="6">
        <v>0</v>
      </c>
      <c r="AN36" s="6">
        <v>0</v>
      </c>
      <c r="AO36" s="6">
        <v>5664</v>
      </c>
      <c r="AP36" s="6">
        <v>26971968</v>
      </c>
      <c r="AQ36" s="6">
        <v>0</v>
      </c>
      <c r="AR36" s="6">
        <v>0</v>
      </c>
      <c r="AS36" s="6">
        <v>0</v>
      </c>
      <c r="AT36" s="6">
        <v>0</v>
      </c>
      <c r="AU36" s="6">
        <v>340</v>
      </c>
      <c r="AV36" s="6">
        <v>3235440</v>
      </c>
      <c r="AW36" s="6">
        <v>0</v>
      </c>
      <c r="AX36" s="6">
        <v>0</v>
      </c>
      <c r="AY36" s="6">
        <v>0</v>
      </c>
      <c r="AZ36" s="6">
        <v>0</v>
      </c>
      <c r="BA36" s="6">
        <v>664790261</v>
      </c>
      <c r="BB36" s="6">
        <v>2552</v>
      </c>
      <c r="BC36" s="6">
        <v>127416256</v>
      </c>
      <c r="BD36" s="6">
        <v>0</v>
      </c>
      <c r="BE36" s="6">
        <v>0</v>
      </c>
      <c r="BF36" s="6">
        <v>0</v>
      </c>
      <c r="BG36" s="6">
        <v>0</v>
      </c>
      <c r="BH36" s="6">
        <v>3832</v>
      </c>
      <c r="BI36" s="6">
        <v>237587832</v>
      </c>
      <c r="BJ36" s="6">
        <v>0</v>
      </c>
      <c r="BK36" s="6">
        <v>0</v>
      </c>
      <c r="BL36" s="6">
        <v>0</v>
      </c>
      <c r="BM36" s="6">
        <v>0</v>
      </c>
      <c r="BN36" s="6">
        <v>1782</v>
      </c>
      <c r="BO36" s="6">
        <v>117800892</v>
      </c>
      <c r="BP36" s="6">
        <v>0</v>
      </c>
      <c r="BQ36" s="6">
        <v>0</v>
      </c>
      <c r="BR36" s="6">
        <v>0</v>
      </c>
      <c r="BS36" s="6">
        <v>0</v>
      </c>
      <c r="BT36" s="6">
        <v>473</v>
      </c>
      <c r="BU36" s="6">
        <v>7613881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2571</v>
      </c>
      <c r="CK36" s="6">
        <v>3452853</v>
      </c>
      <c r="CL36" s="6">
        <v>0</v>
      </c>
      <c r="CM36" s="6">
        <v>0</v>
      </c>
      <c r="CN36" s="6">
        <v>0</v>
      </c>
      <c r="CO36" s="6">
        <v>0</v>
      </c>
      <c r="CP36" s="6">
        <v>3837</v>
      </c>
      <c r="CQ36" s="6">
        <v>21011412</v>
      </c>
      <c r="CR36" s="6">
        <v>0</v>
      </c>
      <c r="CS36" s="6">
        <v>0</v>
      </c>
      <c r="CT36" s="6">
        <v>0</v>
      </c>
      <c r="CU36" s="6">
        <v>0</v>
      </c>
      <c r="CV36" s="6">
        <v>1778</v>
      </c>
      <c r="CW36" s="6">
        <v>19456654</v>
      </c>
      <c r="CX36" s="6">
        <v>0</v>
      </c>
      <c r="CY36" s="6">
        <v>0</v>
      </c>
      <c r="CZ36" s="6">
        <v>0</v>
      </c>
      <c r="DA36" s="6">
        <v>0</v>
      </c>
      <c r="DB36" s="6">
        <v>534339780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5</v>
      </c>
      <c r="EI36" s="6">
        <v>695945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5</v>
      </c>
      <c r="FA36" s="6">
        <v>174970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870915</v>
      </c>
      <c r="FM36" s="6">
        <v>235</v>
      </c>
      <c r="FN36" s="6">
        <v>24136145</v>
      </c>
      <c r="FO36" s="6">
        <v>0</v>
      </c>
      <c r="FP36" s="6">
        <v>0</v>
      </c>
      <c r="FQ36" s="6">
        <v>0</v>
      </c>
      <c r="FR36" s="6">
        <v>0</v>
      </c>
      <c r="FS36" s="6">
        <v>297</v>
      </c>
      <c r="FT36" s="6">
        <v>38299041</v>
      </c>
      <c r="FU36" s="6">
        <v>0</v>
      </c>
      <c r="FV36" s="6">
        <v>0</v>
      </c>
      <c r="FW36" s="6">
        <v>0</v>
      </c>
      <c r="FX36" s="6">
        <v>0</v>
      </c>
      <c r="FY36" s="6"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251</v>
      </c>
      <c r="GF36" s="6">
        <v>8783494</v>
      </c>
      <c r="GG36" s="6">
        <v>0</v>
      </c>
      <c r="GH36" s="6">
        <v>0</v>
      </c>
      <c r="GI36" s="6">
        <v>0</v>
      </c>
      <c r="GJ36" s="6">
        <v>0</v>
      </c>
      <c r="GK36" s="6">
        <v>215</v>
      </c>
      <c r="GL36" s="6">
        <v>7523710</v>
      </c>
      <c r="GM36" s="6">
        <v>0</v>
      </c>
      <c r="GN36" s="6">
        <v>0</v>
      </c>
      <c r="GO36" s="6">
        <v>0</v>
      </c>
      <c r="GP36" s="6">
        <v>0</v>
      </c>
      <c r="GQ36" s="6">
        <v>78742390</v>
      </c>
      <c r="GR36" s="6">
        <v>79613305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43</v>
      </c>
      <c r="HA36" s="6">
        <v>3336499</v>
      </c>
      <c r="HB36" s="6">
        <v>0</v>
      </c>
      <c r="HC36" s="6">
        <v>0</v>
      </c>
      <c r="HD36" s="6">
        <v>0</v>
      </c>
      <c r="HE36" s="6">
        <v>0</v>
      </c>
      <c r="HF36" s="6">
        <v>34</v>
      </c>
      <c r="HG36" s="6">
        <v>2449700</v>
      </c>
      <c r="HH36" s="6">
        <v>0</v>
      </c>
      <c r="HI36" s="6">
        <v>0</v>
      </c>
      <c r="HJ36" s="6">
        <v>0</v>
      </c>
      <c r="HK36" s="6">
        <v>0</v>
      </c>
      <c r="HL36" s="6">
        <v>9</v>
      </c>
      <c r="HM36" s="6">
        <v>798093</v>
      </c>
      <c r="HN36" s="6">
        <v>0</v>
      </c>
      <c r="HO36" s="6">
        <v>0</v>
      </c>
      <c r="HP36" s="6">
        <v>0</v>
      </c>
      <c r="HQ36" s="6">
        <v>0</v>
      </c>
      <c r="HR36" s="6">
        <v>6584292</v>
      </c>
      <c r="HS36" s="6">
        <v>5</v>
      </c>
      <c r="HT36" s="6">
        <v>9625</v>
      </c>
      <c r="HU36" s="6">
        <v>0</v>
      </c>
      <c r="HV36" s="6">
        <v>0</v>
      </c>
      <c r="HW36" s="6">
        <v>0</v>
      </c>
      <c r="HX36" s="6">
        <v>0</v>
      </c>
      <c r="HY36" s="6">
        <v>9</v>
      </c>
      <c r="HZ36" s="6">
        <v>26766</v>
      </c>
      <c r="IA36" s="6">
        <v>0</v>
      </c>
      <c r="IB36" s="6">
        <v>0</v>
      </c>
      <c r="IC36" s="6">
        <v>0</v>
      </c>
      <c r="ID36" s="6">
        <v>0</v>
      </c>
      <c r="IE36" s="6">
        <v>1</v>
      </c>
      <c r="IF36" s="6">
        <v>3674</v>
      </c>
      <c r="IG36" s="6"/>
      <c r="IH36" s="6">
        <v>0</v>
      </c>
      <c r="II36" s="6"/>
      <c r="IJ36" s="6">
        <v>0</v>
      </c>
      <c r="IK36" s="6">
        <v>40065</v>
      </c>
      <c r="IL36" s="6">
        <v>1285367703</v>
      </c>
      <c r="IM36" s="6">
        <v>0</v>
      </c>
      <c r="IN36" s="6">
        <v>0</v>
      </c>
      <c r="IO36" s="6">
        <v>0</v>
      </c>
      <c r="IP36" s="6">
        <v>0</v>
      </c>
      <c r="IQ36" s="6">
        <v>0</v>
      </c>
      <c r="IR36" s="6">
        <v>0</v>
      </c>
      <c r="IS36" s="6">
        <v>0</v>
      </c>
      <c r="IT36" s="6">
        <v>0</v>
      </c>
      <c r="IU36" s="6">
        <v>0</v>
      </c>
      <c r="IV36" s="6">
        <v>0</v>
      </c>
      <c r="IW36" s="6">
        <v>0</v>
      </c>
      <c r="IX36" s="6">
        <v>0</v>
      </c>
      <c r="IY36" s="6">
        <v>0</v>
      </c>
      <c r="IZ36" s="6">
        <v>0</v>
      </c>
      <c r="JA36" s="6">
        <v>0</v>
      </c>
      <c r="JB36" s="6">
        <v>0</v>
      </c>
      <c r="JC36" s="6">
        <v>0</v>
      </c>
      <c r="JD36" s="6">
        <v>0</v>
      </c>
      <c r="JE36" s="6">
        <v>0</v>
      </c>
      <c r="JF36" s="6">
        <v>0</v>
      </c>
      <c r="JG36" s="6">
        <v>77</v>
      </c>
      <c r="JH36" s="6">
        <v>2338875</v>
      </c>
      <c r="JI36" s="6">
        <v>0</v>
      </c>
      <c r="JJ36" s="6">
        <v>0</v>
      </c>
      <c r="JK36" s="6">
        <v>0</v>
      </c>
      <c r="JL36" s="6">
        <v>0</v>
      </c>
      <c r="JM36" s="6">
        <v>0</v>
      </c>
      <c r="JN36" s="6">
        <v>0</v>
      </c>
      <c r="JO36" s="6">
        <v>0</v>
      </c>
      <c r="JP36" s="6">
        <v>0</v>
      </c>
      <c r="JQ36" s="6">
        <v>0</v>
      </c>
      <c r="JR36" s="6">
        <v>0</v>
      </c>
      <c r="JS36" s="6">
        <v>0</v>
      </c>
      <c r="JT36" s="6">
        <v>0</v>
      </c>
      <c r="JU36" s="6">
        <v>2338875</v>
      </c>
      <c r="JV36" s="6">
        <v>0</v>
      </c>
      <c r="JW36" s="6">
        <v>0</v>
      </c>
      <c r="JX36" s="6">
        <v>0</v>
      </c>
      <c r="JY36" s="6">
        <v>0</v>
      </c>
      <c r="JZ36" s="6">
        <v>0</v>
      </c>
      <c r="KA36" s="6">
        <v>0</v>
      </c>
      <c r="KB36" s="6">
        <v>0</v>
      </c>
      <c r="KC36" s="6">
        <v>0</v>
      </c>
      <c r="KD36" s="6">
        <v>0</v>
      </c>
      <c r="KE36" s="6">
        <v>0</v>
      </c>
      <c r="KF36" s="6"/>
      <c r="KG36" s="6">
        <v>0</v>
      </c>
      <c r="KH36" s="6">
        <v>0</v>
      </c>
      <c r="KI36" s="6">
        <v>0</v>
      </c>
      <c r="KJ36" s="6">
        <v>0</v>
      </c>
      <c r="KK36" s="6">
        <v>0</v>
      </c>
      <c r="KL36" s="6">
        <v>0</v>
      </c>
      <c r="KM36" s="6">
        <v>0</v>
      </c>
      <c r="KN36" s="6">
        <v>0</v>
      </c>
      <c r="KO36" s="6">
        <v>0</v>
      </c>
      <c r="KP36" s="6">
        <v>0</v>
      </c>
      <c r="KQ36" s="6">
        <v>0</v>
      </c>
      <c r="KR36" s="6">
        <v>0</v>
      </c>
      <c r="KS36" s="6">
        <v>0</v>
      </c>
      <c r="KT36" s="6">
        <v>0</v>
      </c>
      <c r="KU36" s="6">
        <v>0</v>
      </c>
      <c r="KV36" s="6">
        <v>0</v>
      </c>
      <c r="KW36" s="6">
        <v>0</v>
      </c>
      <c r="KX36" s="6"/>
      <c r="KY36" s="6">
        <v>1287706578</v>
      </c>
      <c r="KZ36" s="6">
        <v>21317</v>
      </c>
      <c r="LA36" s="6">
        <v>17352038</v>
      </c>
      <c r="LB36" s="6">
        <v>20</v>
      </c>
      <c r="LC36" s="6">
        <v>437540</v>
      </c>
      <c r="LD36" s="6">
        <v>0</v>
      </c>
      <c r="LE36" s="6">
        <v>0</v>
      </c>
      <c r="LF36" s="6">
        <v>17789578</v>
      </c>
      <c r="LG36" s="6">
        <v>20</v>
      </c>
      <c r="LH36" s="6">
        <v>21000</v>
      </c>
      <c r="LI36" s="6">
        <v>21317</v>
      </c>
      <c r="LJ36" s="6">
        <v>1598775</v>
      </c>
      <c r="LK36" s="6">
        <v>1619775</v>
      </c>
      <c r="LL36" s="6">
        <v>9302</v>
      </c>
      <c r="LM36" s="6">
        <v>19580710</v>
      </c>
      <c r="LN36" s="6">
        <v>9816</v>
      </c>
      <c r="LO36" s="6">
        <v>28554744</v>
      </c>
      <c r="LP36" s="6">
        <v>2199</v>
      </c>
      <c r="LQ36" s="6">
        <v>7459008</v>
      </c>
      <c r="LR36" s="6">
        <v>21</v>
      </c>
      <c r="LS36" s="6">
        <v>44205</v>
      </c>
      <c r="LT36" s="6">
        <v>37</v>
      </c>
      <c r="LU36" s="6">
        <v>107633</v>
      </c>
      <c r="LV36" s="6">
        <v>4</v>
      </c>
      <c r="LW36" s="6">
        <v>13568</v>
      </c>
      <c r="LX36" s="6">
        <v>55759868</v>
      </c>
      <c r="LY36" s="6"/>
      <c r="LZ36" s="6">
        <v>1362875799</v>
      </c>
    </row>
    <row r="37" spans="1:338">
      <c r="A37" s="1" t="s">
        <v>577</v>
      </c>
      <c r="B37" s="5" t="s">
        <v>578</v>
      </c>
      <c r="C37" s="5" t="s">
        <v>574</v>
      </c>
      <c r="D37" s="5" t="s">
        <v>534</v>
      </c>
      <c r="E37" s="6">
        <v>3821</v>
      </c>
      <c r="F37" s="6">
        <v>121301466</v>
      </c>
      <c r="G37" s="6">
        <v>0</v>
      </c>
      <c r="H37" s="6">
        <v>0</v>
      </c>
      <c r="I37" s="6">
        <v>0</v>
      </c>
      <c r="J37" s="6">
        <v>0</v>
      </c>
      <c r="K37" s="6">
        <v>4243</v>
      </c>
      <c r="L37" s="6">
        <v>169117494</v>
      </c>
      <c r="M37" s="6">
        <v>0</v>
      </c>
      <c r="N37" s="6">
        <v>0</v>
      </c>
      <c r="O37" s="6">
        <v>0</v>
      </c>
      <c r="P37" s="6">
        <v>0</v>
      </c>
      <c r="Q37" s="6">
        <v>684</v>
      </c>
      <c r="R37" s="6">
        <v>29149344</v>
      </c>
      <c r="S37" s="6">
        <v>0</v>
      </c>
      <c r="T37" s="6">
        <v>0</v>
      </c>
      <c r="U37" s="6">
        <v>0</v>
      </c>
      <c r="V37" s="6">
        <v>0</v>
      </c>
      <c r="W37" s="6">
        <v>296</v>
      </c>
      <c r="X37" s="6">
        <v>3201536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3622</v>
      </c>
      <c r="AJ37" s="6">
        <v>3267044</v>
      </c>
      <c r="AK37" s="6">
        <v>0</v>
      </c>
      <c r="AL37" s="6">
        <v>0</v>
      </c>
      <c r="AM37" s="6">
        <v>0</v>
      </c>
      <c r="AN37" s="6">
        <v>0</v>
      </c>
      <c r="AO37" s="6">
        <v>3913</v>
      </c>
      <c r="AP37" s="6">
        <v>14399840</v>
      </c>
      <c r="AQ37" s="6">
        <v>0</v>
      </c>
      <c r="AR37" s="6">
        <v>0</v>
      </c>
      <c r="AS37" s="6">
        <v>0</v>
      </c>
      <c r="AT37" s="6">
        <v>0</v>
      </c>
      <c r="AU37" s="6">
        <v>578</v>
      </c>
      <c r="AV37" s="6">
        <v>4250034</v>
      </c>
      <c r="AW37" s="6">
        <v>0</v>
      </c>
      <c r="AX37" s="6">
        <v>0</v>
      </c>
      <c r="AY37" s="6">
        <v>0</v>
      </c>
      <c r="AZ37" s="6">
        <v>0</v>
      </c>
      <c r="BA37" s="6">
        <v>344686758</v>
      </c>
      <c r="BB37" s="6">
        <v>311</v>
      </c>
      <c r="BC37" s="6">
        <v>11998691</v>
      </c>
      <c r="BD37" s="6">
        <v>0</v>
      </c>
      <c r="BE37" s="6">
        <v>0</v>
      </c>
      <c r="BF37" s="6">
        <v>0</v>
      </c>
      <c r="BG37" s="6">
        <v>0</v>
      </c>
      <c r="BH37" s="6">
        <v>390</v>
      </c>
      <c r="BI37" s="6">
        <v>18684900</v>
      </c>
      <c r="BJ37" s="6">
        <v>0</v>
      </c>
      <c r="BK37" s="6">
        <v>0</v>
      </c>
      <c r="BL37" s="6">
        <v>0</v>
      </c>
      <c r="BM37" s="6">
        <v>0</v>
      </c>
      <c r="BN37" s="6">
        <v>136</v>
      </c>
      <c r="BO37" s="6">
        <v>6947152</v>
      </c>
      <c r="BP37" s="6">
        <v>0</v>
      </c>
      <c r="BQ37" s="6">
        <v>0</v>
      </c>
      <c r="BR37" s="6">
        <v>0</v>
      </c>
      <c r="BS37" s="6">
        <v>0</v>
      </c>
      <c r="BT37" s="6">
        <v>100</v>
      </c>
      <c r="BU37" s="6">
        <v>1243900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245</v>
      </c>
      <c r="CK37" s="6">
        <v>254065</v>
      </c>
      <c r="CL37" s="6">
        <v>0</v>
      </c>
      <c r="CM37" s="6">
        <v>0</v>
      </c>
      <c r="CN37" s="6">
        <v>0</v>
      </c>
      <c r="CO37" s="6">
        <v>0</v>
      </c>
      <c r="CP37" s="6">
        <v>219</v>
      </c>
      <c r="CQ37" s="6">
        <v>926808</v>
      </c>
      <c r="CR37" s="6">
        <v>0</v>
      </c>
      <c r="CS37" s="6">
        <v>0</v>
      </c>
      <c r="CT37" s="6">
        <v>0</v>
      </c>
      <c r="CU37" s="6">
        <v>0</v>
      </c>
      <c r="CV37" s="6">
        <v>121</v>
      </c>
      <c r="CW37" s="6">
        <v>1023176</v>
      </c>
      <c r="CX37" s="6">
        <v>0</v>
      </c>
      <c r="CY37" s="6">
        <v>0</v>
      </c>
      <c r="CZ37" s="6">
        <v>0</v>
      </c>
      <c r="DA37" s="6">
        <v>0</v>
      </c>
      <c r="DB37" s="6">
        <v>41078692</v>
      </c>
      <c r="DC37" s="6">
        <v>0</v>
      </c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>
        <v>0</v>
      </c>
      <c r="DJ37" s="6">
        <v>0</v>
      </c>
      <c r="DK37" s="6">
        <v>0</v>
      </c>
      <c r="DL37" s="6">
        <v>0</v>
      </c>
      <c r="DM37" s="6">
        <v>0</v>
      </c>
      <c r="DN37" s="6">
        <v>0</v>
      </c>
      <c r="DO37" s="6">
        <v>0</v>
      </c>
      <c r="DP37" s="6">
        <v>0</v>
      </c>
      <c r="DQ37" s="6">
        <v>0</v>
      </c>
      <c r="DR37" s="6">
        <v>0</v>
      </c>
      <c r="DS37" s="6">
        <v>0</v>
      </c>
      <c r="DT37" s="6">
        <v>0</v>
      </c>
      <c r="DU37" s="6">
        <v>0</v>
      </c>
      <c r="DV37" s="6">
        <v>0</v>
      </c>
      <c r="DW37" s="6">
        <v>0</v>
      </c>
      <c r="DX37" s="6">
        <v>0</v>
      </c>
      <c r="DY37" s="6">
        <v>0</v>
      </c>
      <c r="DZ37" s="6"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6">
        <v>0</v>
      </c>
      <c r="EK37" s="6">
        <v>0</v>
      </c>
      <c r="EL37" s="6">
        <v>0</v>
      </c>
      <c r="EM37" s="6">
        <v>0</v>
      </c>
      <c r="EN37" s="6">
        <v>0</v>
      </c>
      <c r="EO37" s="6">
        <v>0</v>
      </c>
      <c r="EP37" s="6">
        <v>0</v>
      </c>
      <c r="EQ37" s="6">
        <v>0</v>
      </c>
      <c r="ER37" s="6">
        <v>0</v>
      </c>
      <c r="ES37" s="6">
        <v>0</v>
      </c>
      <c r="ET37" s="6">
        <v>0</v>
      </c>
      <c r="EU37" s="6">
        <v>0</v>
      </c>
      <c r="EV37" s="6">
        <v>0</v>
      </c>
      <c r="EW37" s="6">
        <v>0</v>
      </c>
      <c r="EX37" s="6">
        <v>0</v>
      </c>
      <c r="EY37" s="6">
        <v>0</v>
      </c>
      <c r="EZ37" s="6">
        <v>0</v>
      </c>
      <c r="FA37" s="6">
        <v>0</v>
      </c>
      <c r="FB37" s="6">
        <v>0</v>
      </c>
      <c r="FC37" s="6">
        <v>0</v>
      </c>
      <c r="FD37" s="6">
        <v>0</v>
      </c>
      <c r="FE37" s="6">
        <v>0</v>
      </c>
      <c r="FF37" s="6">
        <v>0</v>
      </c>
      <c r="FG37" s="6">
        <v>0</v>
      </c>
      <c r="FH37" s="6">
        <v>0</v>
      </c>
      <c r="FI37" s="6">
        <v>0</v>
      </c>
      <c r="FJ37" s="6">
        <v>0</v>
      </c>
      <c r="FK37" s="6">
        <v>0</v>
      </c>
      <c r="FL37" s="6">
        <v>0</v>
      </c>
      <c r="FM37" s="6">
        <v>64</v>
      </c>
      <c r="FN37" s="6">
        <v>5079360</v>
      </c>
      <c r="FO37" s="6">
        <v>0</v>
      </c>
      <c r="FP37" s="6">
        <v>0</v>
      </c>
      <c r="FQ37" s="6">
        <v>0</v>
      </c>
      <c r="FR37" s="6">
        <v>0</v>
      </c>
      <c r="FS37" s="6">
        <v>59</v>
      </c>
      <c r="FT37" s="6">
        <v>5879055</v>
      </c>
      <c r="FU37" s="6">
        <v>0</v>
      </c>
      <c r="FV37" s="6">
        <v>0</v>
      </c>
      <c r="FW37" s="6">
        <v>0</v>
      </c>
      <c r="FX37" s="6">
        <v>0</v>
      </c>
      <c r="FY37" s="6">
        <v>0</v>
      </c>
      <c r="FZ37" s="6">
        <v>0</v>
      </c>
      <c r="GA37" s="6">
        <v>0</v>
      </c>
      <c r="GB37" s="6">
        <v>0</v>
      </c>
      <c r="GC37" s="6">
        <v>0</v>
      </c>
      <c r="GD37" s="6">
        <v>0</v>
      </c>
      <c r="GE37" s="6">
        <v>70</v>
      </c>
      <c r="GF37" s="6">
        <v>1892870</v>
      </c>
      <c r="GG37" s="6">
        <v>0</v>
      </c>
      <c r="GH37" s="6">
        <v>0</v>
      </c>
      <c r="GI37" s="6">
        <v>0</v>
      </c>
      <c r="GJ37" s="6">
        <v>0</v>
      </c>
      <c r="GK37" s="6">
        <v>61</v>
      </c>
      <c r="GL37" s="6">
        <v>1649501</v>
      </c>
      <c r="GM37" s="6">
        <v>0</v>
      </c>
      <c r="GN37" s="6">
        <v>0</v>
      </c>
      <c r="GO37" s="6">
        <v>0</v>
      </c>
      <c r="GP37" s="6">
        <v>0</v>
      </c>
      <c r="GQ37" s="6">
        <v>14500786</v>
      </c>
      <c r="GR37" s="6">
        <v>14500786</v>
      </c>
      <c r="GS37" s="6">
        <v>0</v>
      </c>
      <c r="GT37" s="6">
        <v>0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  <c r="GZ37" s="6">
        <v>1</v>
      </c>
      <c r="HA37" s="6">
        <v>59958</v>
      </c>
      <c r="HB37" s="6">
        <v>0</v>
      </c>
      <c r="HC37" s="6">
        <v>0</v>
      </c>
      <c r="HD37" s="6">
        <v>0</v>
      </c>
      <c r="HE37" s="6">
        <v>0</v>
      </c>
      <c r="HF37" s="6">
        <v>6</v>
      </c>
      <c r="HG37" s="6">
        <v>334050</v>
      </c>
      <c r="HH37" s="6">
        <v>0</v>
      </c>
      <c r="HI37" s="6">
        <v>0</v>
      </c>
      <c r="HJ37" s="6">
        <v>0</v>
      </c>
      <c r="HK37" s="6">
        <v>0</v>
      </c>
      <c r="HL37" s="6">
        <v>1</v>
      </c>
      <c r="HM37" s="6">
        <v>68523</v>
      </c>
      <c r="HN37" s="6">
        <v>0</v>
      </c>
      <c r="HO37" s="6">
        <v>0</v>
      </c>
      <c r="HP37" s="6">
        <v>0</v>
      </c>
      <c r="HQ37" s="6">
        <v>0</v>
      </c>
      <c r="HR37" s="6">
        <v>462531</v>
      </c>
      <c r="HS37" s="6">
        <v>0</v>
      </c>
      <c r="HT37" s="6">
        <v>0</v>
      </c>
      <c r="HU37" s="6">
        <v>0</v>
      </c>
      <c r="HV37" s="6">
        <v>0</v>
      </c>
      <c r="HW37" s="6">
        <v>0</v>
      </c>
      <c r="HX37" s="6">
        <v>0</v>
      </c>
      <c r="HY37" s="6">
        <v>4</v>
      </c>
      <c r="HZ37" s="6">
        <v>9192</v>
      </c>
      <c r="IA37" s="6">
        <v>0</v>
      </c>
      <c r="IB37" s="6">
        <v>0</v>
      </c>
      <c r="IC37" s="6">
        <v>0</v>
      </c>
      <c r="ID37" s="6">
        <v>0</v>
      </c>
      <c r="IE37" s="6">
        <v>0</v>
      </c>
      <c r="IF37" s="6">
        <v>0</v>
      </c>
      <c r="IG37" s="6"/>
      <c r="IH37" s="6">
        <v>0</v>
      </c>
      <c r="II37" s="6"/>
      <c r="IJ37" s="6">
        <v>0</v>
      </c>
      <c r="IK37" s="6">
        <v>9192</v>
      </c>
      <c r="IL37" s="6">
        <v>400737959</v>
      </c>
      <c r="IM37" s="6">
        <v>0</v>
      </c>
      <c r="IN37" s="6">
        <v>0</v>
      </c>
      <c r="IO37" s="6">
        <v>0</v>
      </c>
      <c r="IP37" s="6">
        <v>0</v>
      </c>
      <c r="IQ37" s="6">
        <v>0</v>
      </c>
      <c r="IR37" s="6">
        <v>0</v>
      </c>
      <c r="IS37" s="6">
        <v>0</v>
      </c>
      <c r="IT37" s="6">
        <v>0</v>
      </c>
      <c r="IU37" s="6">
        <v>0</v>
      </c>
      <c r="IV37" s="6">
        <v>0</v>
      </c>
      <c r="IW37" s="6">
        <v>0</v>
      </c>
      <c r="IX37" s="6">
        <v>0</v>
      </c>
      <c r="IY37" s="6">
        <v>0</v>
      </c>
      <c r="IZ37" s="6">
        <v>0</v>
      </c>
      <c r="JA37" s="6">
        <v>44</v>
      </c>
      <c r="JB37" s="6">
        <v>1111264</v>
      </c>
      <c r="JC37" s="6">
        <v>0</v>
      </c>
      <c r="JD37" s="6">
        <v>0</v>
      </c>
      <c r="JE37" s="6">
        <v>0</v>
      </c>
      <c r="JF37" s="6">
        <v>0</v>
      </c>
      <c r="JG37" s="6">
        <v>56</v>
      </c>
      <c r="JH37" s="6">
        <v>1314376</v>
      </c>
      <c r="JI37" s="6">
        <v>0</v>
      </c>
      <c r="JJ37" s="6">
        <v>0</v>
      </c>
      <c r="JK37" s="6">
        <v>0</v>
      </c>
      <c r="JL37" s="6">
        <v>0</v>
      </c>
      <c r="JM37" s="6">
        <v>0</v>
      </c>
      <c r="JN37" s="6">
        <v>0</v>
      </c>
      <c r="JO37" s="6">
        <v>0</v>
      </c>
      <c r="JP37" s="6">
        <v>0</v>
      </c>
      <c r="JQ37" s="6">
        <v>0</v>
      </c>
      <c r="JR37" s="6">
        <v>0</v>
      </c>
      <c r="JS37" s="6">
        <v>0</v>
      </c>
      <c r="JT37" s="6">
        <v>0</v>
      </c>
      <c r="JU37" s="6">
        <v>2425640</v>
      </c>
      <c r="JV37" s="6">
        <v>0</v>
      </c>
      <c r="JW37" s="6">
        <v>0</v>
      </c>
      <c r="JX37" s="6">
        <v>0</v>
      </c>
      <c r="JY37" s="6">
        <v>0</v>
      </c>
      <c r="JZ37" s="6">
        <v>0</v>
      </c>
      <c r="KA37" s="6">
        <v>0</v>
      </c>
      <c r="KB37" s="6">
        <v>0</v>
      </c>
      <c r="KC37" s="6">
        <v>0</v>
      </c>
      <c r="KD37" s="6">
        <v>52</v>
      </c>
      <c r="KE37" s="6">
        <v>1759160</v>
      </c>
      <c r="KF37" s="6"/>
      <c r="KG37" s="6">
        <v>0</v>
      </c>
      <c r="KH37" s="6">
        <v>1759160</v>
      </c>
      <c r="KI37" s="6">
        <v>0</v>
      </c>
      <c r="KJ37" s="6">
        <v>0</v>
      </c>
      <c r="KK37" s="6">
        <v>0</v>
      </c>
      <c r="KL37" s="6">
        <v>0</v>
      </c>
      <c r="KM37" s="6">
        <v>0</v>
      </c>
      <c r="KN37" s="6">
        <v>0</v>
      </c>
      <c r="KO37" s="6">
        <v>0</v>
      </c>
      <c r="KP37" s="6">
        <v>0</v>
      </c>
      <c r="KQ37" s="6">
        <v>0</v>
      </c>
      <c r="KR37" s="6">
        <v>0</v>
      </c>
      <c r="KS37" s="6">
        <v>0</v>
      </c>
      <c r="KT37" s="6">
        <v>0</v>
      </c>
      <c r="KU37" s="6">
        <v>0</v>
      </c>
      <c r="KV37" s="6">
        <v>0</v>
      </c>
      <c r="KW37" s="6">
        <v>0</v>
      </c>
      <c r="KX37" s="6"/>
      <c r="KY37" s="6">
        <v>404922759</v>
      </c>
      <c r="KZ37" s="6">
        <v>9820</v>
      </c>
      <c r="LA37" s="6">
        <v>7993480</v>
      </c>
      <c r="LB37" s="6">
        <v>0</v>
      </c>
      <c r="LC37" s="6">
        <v>0</v>
      </c>
      <c r="LD37" s="6">
        <v>52</v>
      </c>
      <c r="LE37" s="6">
        <v>23920</v>
      </c>
      <c r="LF37" s="6">
        <v>8017400</v>
      </c>
      <c r="LG37" s="6">
        <v>0</v>
      </c>
      <c r="LH37" s="6">
        <v>0</v>
      </c>
      <c r="LI37" s="6">
        <v>9872</v>
      </c>
      <c r="LJ37" s="6">
        <v>740400</v>
      </c>
      <c r="LK37" s="6">
        <v>740400</v>
      </c>
      <c r="LL37" s="6">
        <v>4197</v>
      </c>
      <c r="LM37" s="6">
        <v>8834685</v>
      </c>
      <c r="LN37" s="6">
        <v>4746</v>
      </c>
      <c r="LO37" s="6">
        <v>13806114</v>
      </c>
      <c r="LP37" s="6">
        <v>929</v>
      </c>
      <c r="LQ37" s="6">
        <v>3151168</v>
      </c>
      <c r="LR37" s="6">
        <v>0</v>
      </c>
      <c r="LS37" s="6">
        <v>0</v>
      </c>
      <c r="LT37" s="6">
        <v>0</v>
      </c>
      <c r="LU37" s="6">
        <v>0</v>
      </c>
      <c r="LV37" s="6">
        <v>0</v>
      </c>
      <c r="LW37" s="6">
        <v>0</v>
      </c>
      <c r="LX37" s="6">
        <v>25791967</v>
      </c>
      <c r="LY37" s="6"/>
      <c r="LZ37" s="6">
        <v>439472526</v>
      </c>
    </row>
    <row r="38" spans="1:338">
      <c r="A38" s="1" t="s">
        <v>579</v>
      </c>
      <c r="B38" s="5" t="s">
        <v>580</v>
      </c>
      <c r="C38" s="5" t="s">
        <v>574</v>
      </c>
      <c r="D38" s="5" t="s">
        <v>534</v>
      </c>
      <c r="E38" s="6">
        <v>1617</v>
      </c>
      <c r="F38" s="6">
        <v>51333282</v>
      </c>
      <c r="G38" s="6">
        <v>0</v>
      </c>
      <c r="H38" s="6">
        <v>0</v>
      </c>
      <c r="I38" s="6">
        <v>0</v>
      </c>
      <c r="J38" s="6">
        <v>0</v>
      </c>
      <c r="K38" s="6">
        <v>1702</v>
      </c>
      <c r="L38" s="6">
        <v>67838316</v>
      </c>
      <c r="M38" s="6">
        <v>0</v>
      </c>
      <c r="N38" s="6">
        <v>0</v>
      </c>
      <c r="O38" s="6">
        <v>0</v>
      </c>
      <c r="P38" s="6">
        <v>0</v>
      </c>
      <c r="Q38" s="6">
        <v>50</v>
      </c>
      <c r="R38" s="6">
        <v>2130800</v>
      </c>
      <c r="S38" s="6">
        <v>0</v>
      </c>
      <c r="T38" s="6">
        <v>0</v>
      </c>
      <c r="U38" s="6">
        <v>0</v>
      </c>
      <c r="V38" s="6">
        <v>0</v>
      </c>
      <c r="W38" s="6">
        <v>135</v>
      </c>
      <c r="X38" s="6">
        <v>1460160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1475</v>
      </c>
      <c r="AJ38" s="6">
        <v>1330450</v>
      </c>
      <c r="AK38" s="6">
        <v>0</v>
      </c>
      <c r="AL38" s="6">
        <v>0</v>
      </c>
      <c r="AM38" s="6">
        <v>0</v>
      </c>
      <c r="AN38" s="6">
        <v>0</v>
      </c>
      <c r="AO38" s="6">
        <v>1501</v>
      </c>
      <c r="AP38" s="6">
        <v>5523680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129616688</v>
      </c>
      <c r="BB38" s="6">
        <v>246</v>
      </c>
      <c r="BC38" s="6">
        <v>9490926</v>
      </c>
      <c r="BD38" s="6">
        <v>0</v>
      </c>
      <c r="BE38" s="6">
        <v>0</v>
      </c>
      <c r="BF38" s="6">
        <v>0</v>
      </c>
      <c r="BG38" s="6">
        <v>0</v>
      </c>
      <c r="BH38" s="6">
        <v>375</v>
      </c>
      <c r="BI38" s="6">
        <v>17966250</v>
      </c>
      <c r="BJ38" s="6">
        <v>0</v>
      </c>
      <c r="BK38" s="6">
        <v>0</v>
      </c>
      <c r="BL38" s="6">
        <v>0</v>
      </c>
      <c r="BM38" s="6">
        <v>0</v>
      </c>
      <c r="BN38" s="6">
        <v>450</v>
      </c>
      <c r="BO38" s="6">
        <v>22986900</v>
      </c>
      <c r="BP38" s="6">
        <v>0</v>
      </c>
      <c r="BQ38" s="6">
        <v>0</v>
      </c>
      <c r="BR38" s="6">
        <v>0</v>
      </c>
      <c r="BS38" s="6">
        <v>0</v>
      </c>
      <c r="BT38" s="6">
        <v>25</v>
      </c>
      <c r="BU38" s="6">
        <v>310975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247</v>
      </c>
      <c r="CK38" s="6">
        <v>256139</v>
      </c>
      <c r="CL38" s="6">
        <v>0</v>
      </c>
      <c r="CM38" s="6">
        <v>0</v>
      </c>
      <c r="CN38" s="6">
        <v>0</v>
      </c>
      <c r="CO38" s="6">
        <v>0</v>
      </c>
      <c r="CP38" s="6">
        <v>319</v>
      </c>
      <c r="CQ38" s="6">
        <v>1350008</v>
      </c>
      <c r="CR38" s="6">
        <v>0</v>
      </c>
      <c r="CS38" s="6">
        <v>0</v>
      </c>
      <c r="CT38" s="6">
        <v>0</v>
      </c>
      <c r="CU38" s="6">
        <v>0</v>
      </c>
      <c r="CV38" s="6">
        <v>354</v>
      </c>
      <c r="CW38" s="6">
        <v>2993424</v>
      </c>
      <c r="CX38" s="6">
        <v>0</v>
      </c>
      <c r="CY38" s="6">
        <v>0</v>
      </c>
      <c r="CZ38" s="6">
        <v>0</v>
      </c>
      <c r="DA38" s="6">
        <v>0</v>
      </c>
      <c r="DB38" s="6">
        <v>55354622</v>
      </c>
      <c r="DC38" s="6">
        <v>0</v>
      </c>
      <c r="DD38" s="6">
        <v>0</v>
      </c>
      <c r="DE38" s="6">
        <v>0</v>
      </c>
      <c r="DF38" s="6">
        <v>0</v>
      </c>
      <c r="DG38" s="6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6">
        <v>0</v>
      </c>
      <c r="DN38" s="6">
        <v>0</v>
      </c>
      <c r="DO38" s="6">
        <v>0</v>
      </c>
      <c r="DP38" s="6">
        <v>0</v>
      </c>
      <c r="DQ38" s="6">
        <v>0</v>
      </c>
      <c r="DR38" s="6">
        <v>0</v>
      </c>
      <c r="DS38" s="6">
        <v>0</v>
      </c>
      <c r="DT38" s="6">
        <v>0</v>
      </c>
      <c r="DU38" s="6">
        <v>0</v>
      </c>
      <c r="DV38" s="6">
        <v>0</v>
      </c>
      <c r="DW38" s="6">
        <v>0</v>
      </c>
      <c r="DX38" s="6">
        <v>0</v>
      </c>
      <c r="DY38" s="6">
        <v>0</v>
      </c>
      <c r="DZ38" s="6">
        <v>0</v>
      </c>
      <c r="EA38" s="6">
        <v>0</v>
      </c>
      <c r="EB38" s="6">
        <v>0</v>
      </c>
      <c r="EC38" s="6">
        <v>0</v>
      </c>
      <c r="ED38" s="6">
        <v>0</v>
      </c>
      <c r="EE38" s="6">
        <v>0</v>
      </c>
      <c r="EF38" s="6">
        <v>0</v>
      </c>
      <c r="EG38" s="6">
        <v>0</v>
      </c>
      <c r="EH38" s="6">
        <v>0</v>
      </c>
      <c r="EI38" s="6">
        <v>0</v>
      </c>
      <c r="EJ38" s="6">
        <v>0</v>
      </c>
      <c r="EK38" s="6">
        <v>0</v>
      </c>
      <c r="EL38" s="6">
        <v>0</v>
      </c>
      <c r="EM38" s="6">
        <v>0</v>
      </c>
      <c r="EN38" s="6">
        <v>0</v>
      </c>
      <c r="EO38" s="6">
        <v>0</v>
      </c>
      <c r="EP38" s="6">
        <v>0</v>
      </c>
      <c r="EQ38" s="6">
        <v>0</v>
      </c>
      <c r="ER38" s="6">
        <v>0</v>
      </c>
      <c r="ES38" s="6">
        <v>0</v>
      </c>
      <c r="ET38" s="6">
        <v>0</v>
      </c>
      <c r="EU38" s="6">
        <v>0</v>
      </c>
      <c r="EV38" s="6">
        <v>0</v>
      </c>
      <c r="EW38" s="6">
        <v>0</v>
      </c>
      <c r="EX38" s="6">
        <v>0</v>
      </c>
      <c r="EY38" s="6">
        <v>0</v>
      </c>
      <c r="EZ38" s="6">
        <v>0</v>
      </c>
      <c r="FA38" s="6">
        <v>0</v>
      </c>
      <c r="FB38" s="6">
        <v>0</v>
      </c>
      <c r="FC38" s="6">
        <v>0</v>
      </c>
      <c r="FD38" s="6">
        <v>0</v>
      </c>
      <c r="FE38" s="6">
        <v>0</v>
      </c>
      <c r="FF38" s="6">
        <v>0</v>
      </c>
      <c r="FG38" s="6">
        <v>0</v>
      </c>
      <c r="FH38" s="6">
        <v>0</v>
      </c>
      <c r="FI38" s="6">
        <v>0</v>
      </c>
      <c r="FJ38" s="6">
        <v>0</v>
      </c>
      <c r="FK38" s="6">
        <v>0</v>
      </c>
      <c r="FL38" s="6">
        <v>0</v>
      </c>
      <c r="FM38" s="6">
        <v>80</v>
      </c>
      <c r="FN38" s="6">
        <v>6349200</v>
      </c>
      <c r="FO38" s="6">
        <v>0</v>
      </c>
      <c r="FP38" s="6">
        <v>0</v>
      </c>
      <c r="FQ38" s="6">
        <v>0</v>
      </c>
      <c r="FR38" s="6">
        <v>0</v>
      </c>
      <c r="FS38" s="6">
        <v>90</v>
      </c>
      <c r="FT38" s="6">
        <v>8968050</v>
      </c>
      <c r="FU38" s="6">
        <v>0</v>
      </c>
      <c r="FV38" s="6">
        <v>0</v>
      </c>
      <c r="FW38" s="6">
        <v>0</v>
      </c>
      <c r="FX38" s="6">
        <v>0</v>
      </c>
      <c r="FY38" s="6">
        <v>0</v>
      </c>
      <c r="FZ38" s="6">
        <v>0</v>
      </c>
      <c r="GA38" s="6">
        <v>0</v>
      </c>
      <c r="GB38" s="6">
        <v>0</v>
      </c>
      <c r="GC38" s="6">
        <v>0</v>
      </c>
      <c r="GD38" s="6">
        <v>0</v>
      </c>
      <c r="GE38" s="6">
        <v>64</v>
      </c>
      <c r="GF38" s="6">
        <v>1730624</v>
      </c>
      <c r="GG38" s="6">
        <v>0</v>
      </c>
      <c r="GH38" s="6">
        <v>0</v>
      </c>
      <c r="GI38" s="6">
        <v>0</v>
      </c>
      <c r="GJ38" s="6">
        <v>0</v>
      </c>
      <c r="GK38" s="6">
        <v>80</v>
      </c>
      <c r="GL38" s="6">
        <v>2163280</v>
      </c>
      <c r="GM38" s="6">
        <v>0</v>
      </c>
      <c r="GN38" s="6">
        <v>0</v>
      </c>
      <c r="GO38" s="6">
        <v>0</v>
      </c>
      <c r="GP38" s="6">
        <v>0</v>
      </c>
      <c r="GQ38" s="6">
        <v>19211154</v>
      </c>
      <c r="GR38" s="6">
        <v>19211154</v>
      </c>
      <c r="GS38" s="6">
        <v>0</v>
      </c>
      <c r="GT38" s="6">
        <v>0</v>
      </c>
      <c r="GU38" s="6">
        <v>0</v>
      </c>
      <c r="GV38" s="6">
        <v>0</v>
      </c>
      <c r="GW38" s="6">
        <v>0</v>
      </c>
      <c r="GX38" s="6">
        <v>0</v>
      </c>
      <c r="GY38" s="6">
        <v>0</v>
      </c>
      <c r="GZ38" s="6">
        <v>7</v>
      </c>
      <c r="HA38" s="6">
        <v>419706</v>
      </c>
      <c r="HB38" s="6">
        <v>0</v>
      </c>
      <c r="HC38" s="6">
        <v>0</v>
      </c>
      <c r="HD38" s="6">
        <v>0</v>
      </c>
      <c r="HE38" s="6">
        <v>0</v>
      </c>
      <c r="HF38" s="6">
        <v>11</v>
      </c>
      <c r="HG38" s="6">
        <v>612425</v>
      </c>
      <c r="HH38" s="6">
        <v>0</v>
      </c>
      <c r="HI38" s="6">
        <v>0</v>
      </c>
      <c r="HJ38" s="6">
        <v>0</v>
      </c>
      <c r="HK38" s="6">
        <v>0</v>
      </c>
      <c r="HL38" s="6">
        <v>2</v>
      </c>
      <c r="HM38" s="6">
        <v>137046</v>
      </c>
      <c r="HN38" s="6">
        <v>0</v>
      </c>
      <c r="HO38" s="6">
        <v>0</v>
      </c>
      <c r="HP38" s="6">
        <v>0</v>
      </c>
      <c r="HQ38" s="6">
        <v>0</v>
      </c>
      <c r="HR38" s="6">
        <v>1169177</v>
      </c>
      <c r="HS38" s="6">
        <v>0</v>
      </c>
      <c r="HT38" s="6">
        <v>0</v>
      </c>
      <c r="HU38" s="6">
        <v>0</v>
      </c>
      <c r="HV38" s="6">
        <v>0</v>
      </c>
      <c r="HW38" s="6">
        <v>0</v>
      </c>
      <c r="HX38" s="6">
        <v>0</v>
      </c>
      <c r="HY38" s="6">
        <v>0</v>
      </c>
      <c r="HZ38" s="6">
        <v>0</v>
      </c>
      <c r="IA38" s="6">
        <v>0</v>
      </c>
      <c r="IB38" s="6">
        <v>0</v>
      </c>
      <c r="IC38" s="6">
        <v>0</v>
      </c>
      <c r="ID38" s="6">
        <v>0</v>
      </c>
      <c r="IE38" s="6">
        <v>0</v>
      </c>
      <c r="IF38" s="6">
        <v>0</v>
      </c>
      <c r="IG38" s="6"/>
      <c r="IH38" s="6">
        <v>0</v>
      </c>
      <c r="II38" s="6"/>
      <c r="IJ38" s="6">
        <v>0</v>
      </c>
      <c r="IK38" s="6">
        <v>0</v>
      </c>
      <c r="IL38" s="6">
        <v>205351641</v>
      </c>
      <c r="IM38" s="6">
        <v>0</v>
      </c>
      <c r="IN38" s="6">
        <v>0</v>
      </c>
      <c r="IO38" s="6">
        <v>0</v>
      </c>
      <c r="IP38" s="6">
        <v>0</v>
      </c>
      <c r="IQ38" s="6">
        <v>0</v>
      </c>
      <c r="IR38" s="6">
        <v>0</v>
      </c>
      <c r="IS38" s="6">
        <v>0</v>
      </c>
      <c r="IT38" s="6">
        <v>0</v>
      </c>
      <c r="IU38" s="6">
        <v>0</v>
      </c>
      <c r="IV38" s="6">
        <v>0</v>
      </c>
      <c r="IW38" s="6">
        <v>0</v>
      </c>
      <c r="IX38" s="6">
        <v>0</v>
      </c>
      <c r="IY38" s="6">
        <v>0</v>
      </c>
      <c r="IZ38" s="6">
        <v>0</v>
      </c>
      <c r="JA38" s="6">
        <v>0</v>
      </c>
      <c r="JB38" s="6">
        <v>0</v>
      </c>
      <c r="JC38" s="6">
        <v>0</v>
      </c>
      <c r="JD38" s="6">
        <v>0</v>
      </c>
      <c r="JE38" s="6">
        <v>0</v>
      </c>
      <c r="JF38" s="6">
        <v>0</v>
      </c>
      <c r="JG38" s="6">
        <v>0</v>
      </c>
      <c r="JH38" s="6">
        <v>0</v>
      </c>
      <c r="JI38" s="6">
        <v>0</v>
      </c>
      <c r="JJ38" s="6">
        <v>0</v>
      </c>
      <c r="JK38" s="6">
        <v>0</v>
      </c>
      <c r="JL38" s="6">
        <v>0</v>
      </c>
      <c r="JM38" s="6">
        <v>0</v>
      </c>
      <c r="JN38" s="6">
        <v>0</v>
      </c>
      <c r="JO38" s="6">
        <v>0</v>
      </c>
      <c r="JP38" s="6">
        <v>0</v>
      </c>
      <c r="JQ38" s="6">
        <v>6</v>
      </c>
      <c r="JR38" s="6">
        <v>255984</v>
      </c>
      <c r="JS38" s="6">
        <v>0</v>
      </c>
      <c r="JT38" s="6">
        <v>0</v>
      </c>
      <c r="JU38" s="6">
        <v>255984</v>
      </c>
      <c r="JV38" s="6">
        <v>0</v>
      </c>
      <c r="JW38" s="6">
        <v>0</v>
      </c>
      <c r="JX38" s="6">
        <v>0</v>
      </c>
      <c r="JY38" s="6">
        <v>0</v>
      </c>
      <c r="JZ38" s="6">
        <v>0</v>
      </c>
      <c r="KA38" s="6">
        <v>0</v>
      </c>
      <c r="KB38" s="6">
        <v>0</v>
      </c>
      <c r="KC38" s="6">
        <v>0</v>
      </c>
      <c r="KD38" s="6">
        <v>0</v>
      </c>
      <c r="KE38" s="6">
        <v>0</v>
      </c>
      <c r="KF38" s="6"/>
      <c r="KG38" s="6">
        <v>0</v>
      </c>
      <c r="KH38" s="6">
        <v>0</v>
      </c>
      <c r="KI38" s="6">
        <v>0</v>
      </c>
      <c r="KJ38" s="6">
        <v>0</v>
      </c>
      <c r="KK38" s="6">
        <v>0</v>
      </c>
      <c r="KL38" s="6">
        <v>0</v>
      </c>
      <c r="KM38" s="6">
        <v>0</v>
      </c>
      <c r="KN38" s="6">
        <v>0</v>
      </c>
      <c r="KO38" s="6">
        <v>0</v>
      </c>
      <c r="KP38" s="6">
        <v>0</v>
      </c>
      <c r="KQ38" s="6">
        <v>0</v>
      </c>
      <c r="KR38" s="6">
        <v>0</v>
      </c>
      <c r="KS38" s="6">
        <v>0</v>
      </c>
      <c r="KT38" s="6">
        <v>0</v>
      </c>
      <c r="KU38" s="6">
        <v>0</v>
      </c>
      <c r="KV38" s="6">
        <v>0</v>
      </c>
      <c r="KW38" s="6">
        <v>0</v>
      </c>
      <c r="KX38" s="6"/>
      <c r="KY38" s="6">
        <v>205607625</v>
      </c>
      <c r="KZ38" s="6">
        <v>4636</v>
      </c>
      <c r="LA38" s="6">
        <v>3773704</v>
      </c>
      <c r="LB38" s="6">
        <v>0</v>
      </c>
      <c r="LC38" s="6">
        <v>0</v>
      </c>
      <c r="LD38" s="6">
        <v>0</v>
      </c>
      <c r="LE38" s="6">
        <v>0</v>
      </c>
      <c r="LF38" s="6">
        <v>3773704</v>
      </c>
      <c r="LG38" s="6">
        <v>0</v>
      </c>
      <c r="LH38" s="6">
        <v>0</v>
      </c>
      <c r="LI38" s="6">
        <v>4636</v>
      </c>
      <c r="LJ38" s="6">
        <v>347700</v>
      </c>
      <c r="LK38" s="6">
        <v>347700</v>
      </c>
      <c r="LL38" s="6">
        <v>1950</v>
      </c>
      <c r="LM38" s="6">
        <v>4104750</v>
      </c>
      <c r="LN38" s="6">
        <v>2178</v>
      </c>
      <c r="LO38" s="6">
        <v>6335802</v>
      </c>
      <c r="LP38" s="6">
        <v>508</v>
      </c>
      <c r="LQ38" s="6">
        <v>1723136</v>
      </c>
      <c r="LR38" s="6">
        <v>0</v>
      </c>
      <c r="LS38" s="6">
        <v>0</v>
      </c>
      <c r="LT38" s="6">
        <v>0</v>
      </c>
      <c r="LU38" s="6">
        <v>0</v>
      </c>
      <c r="LV38" s="6">
        <v>0</v>
      </c>
      <c r="LW38" s="6">
        <v>0</v>
      </c>
      <c r="LX38" s="6">
        <v>12163688</v>
      </c>
      <c r="LY38" s="6"/>
      <c r="LZ38" s="6">
        <v>221892717</v>
      </c>
    </row>
    <row r="39" spans="1:338">
      <c r="A39" s="1" t="s">
        <v>581</v>
      </c>
      <c r="B39" s="5" t="s">
        <v>582</v>
      </c>
      <c r="C39" s="5" t="s">
        <v>574</v>
      </c>
      <c r="D39" s="5" t="s">
        <v>534</v>
      </c>
      <c r="E39" s="6">
        <v>1779</v>
      </c>
      <c r="F39" s="6">
        <v>56476134</v>
      </c>
      <c r="G39" s="6">
        <v>0</v>
      </c>
      <c r="H39" s="6">
        <v>0</v>
      </c>
      <c r="I39" s="6">
        <v>0</v>
      </c>
      <c r="J39" s="6">
        <v>0</v>
      </c>
      <c r="K39" s="6">
        <v>1605</v>
      </c>
      <c r="L39" s="6">
        <v>63972090</v>
      </c>
      <c r="M39" s="6">
        <v>0</v>
      </c>
      <c r="N39" s="6">
        <v>0</v>
      </c>
      <c r="O39" s="6">
        <v>0</v>
      </c>
      <c r="P39" s="6">
        <v>0</v>
      </c>
      <c r="Q39" s="6">
        <v>329</v>
      </c>
      <c r="R39" s="6">
        <v>14020664</v>
      </c>
      <c r="S39" s="6">
        <v>0</v>
      </c>
      <c r="T39" s="6">
        <v>0</v>
      </c>
      <c r="U39" s="6">
        <v>0</v>
      </c>
      <c r="V39" s="6">
        <v>0</v>
      </c>
      <c r="W39" s="6">
        <v>1689</v>
      </c>
      <c r="X39" s="6">
        <v>18268224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1772</v>
      </c>
      <c r="AJ39" s="6">
        <v>1598344</v>
      </c>
      <c r="AK39" s="6">
        <v>0</v>
      </c>
      <c r="AL39" s="6">
        <v>0</v>
      </c>
      <c r="AM39" s="6">
        <v>0</v>
      </c>
      <c r="AN39" s="6">
        <v>0</v>
      </c>
      <c r="AO39" s="6">
        <v>1175</v>
      </c>
      <c r="AP39" s="6">
        <v>4324000</v>
      </c>
      <c r="AQ39" s="6">
        <v>0</v>
      </c>
      <c r="AR39" s="6">
        <v>0</v>
      </c>
      <c r="AS39" s="6">
        <v>0</v>
      </c>
      <c r="AT39" s="6">
        <v>0</v>
      </c>
      <c r="AU39" s="6">
        <v>250</v>
      </c>
      <c r="AV39" s="6">
        <v>1838250</v>
      </c>
      <c r="AW39" s="6">
        <v>0</v>
      </c>
      <c r="AX39" s="6">
        <v>0</v>
      </c>
      <c r="AY39" s="6">
        <v>0</v>
      </c>
      <c r="AZ39" s="6">
        <v>0</v>
      </c>
      <c r="BA39" s="6">
        <v>160497706</v>
      </c>
      <c r="BB39" s="6">
        <v>91</v>
      </c>
      <c r="BC39" s="6">
        <v>3510871</v>
      </c>
      <c r="BD39" s="6">
        <v>0</v>
      </c>
      <c r="BE39" s="6">
        <v>0</v>
      </c>
      <c r="BF39" s="6">
        <v>0</v>
      </c>
      <c r="BG39" s="6">
        <v>0</v>
      </c>
      <c r="BH39" s="6">
        <v>470</v>
      </c>
      <c r="BI39" s="6">
        <v>22517700</v>
      </c>
      <c r="BJ39" s="6">
        <v>0</v>
      </c>
      <c r="BK39" s="6">
        <v>0</v>
      </c>
      <c r="BL39" s="6">
        <v>0</v>
      </c>
      <c r="BM39" s="6">
        <v>0</v>
      </c>
      <c r="BN39" s="6">
        <v>54</v>
      </c>
      <c r="BO39" s="6">
        <v>2758428</v>
      </c>
      <c r="BP39" s="6">
        <v>0</v>
      </c>
      <c r="BQ39" s="6">
        <v>0</v>
      </c>
      <c r="BR39" s="6">
        <v>0</v>
      </c>
      <c r="BS39" s="6">
        <v>0</v>
      </c>
      <c r="BT39" s="6">
        <v>141</v>
      </c>
      <c r="BU39" s="6">
        <v>1753899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141</v>
      </c>
      <c r="CK39" s="6">
        <v>146217</v>
      </c>
      <c r="CL39" s="6">
        <v>0</v>
      </c>
      <c r="CM39" s="6">
        <v>0</v>
      </c>
      <c r="CN39" s="6">
        <v>0</v>
      </c>
      <c r="CO39" s="6">
        <v>0</v>
      </c>
      <c r="CP39" s="6">
        <v>390</v>
      </c>
      <c r="CQ39" s="6">
        <v>1650480</v>
      </c>
      <c r="CR39" s="6">
        <v>0</v>
      </c>
      <c r="CS39" s="6">
        <v>0</v>
      </c>
      <c r="CT39" s="6">
        <v>0</v>
      </c>
      <c r="CU39" s="6">
        <v>0</v>
      </c>
      <c r="CV39" s="6">
        <v>40</v>
      </c>
      <c r="CW39" s="6">
        <v>338240</v>
      </c>
      <c r="CX39" s="6">
        <v>0</v>
      </c>
      <c r="CY39" s="6">
        <v>0</v>
      </c>
      <c r="CZ39" s="6">
        <v>0</v>
      </c>
      <c r="DA39" s="6">
        <v>0</v>
      </c>
      <c r="DB39" s="6">
        <v>32675835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6">
        <v>0</v>
      </c>
      <c r="DN39" s="6">
        <v>0</v>
      </c>
      <c r="DO39" s="6">
        <v>0</v>
      </c>
      <c r="DP39" s="6">
        <v>0</v>
      </c>
      <c r="DQ39" s="6">
        <v>0</v>
      </c>
      <c r="DR39" s="6">
        <v>0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0</v>
      </c>
      <c r="DZ39" s="6">
        <v>0</v>
      </c>
      <c r="EA39" s="6">
        <v>0</v>
      </c>
      <c r="EB39" s="6">
        <v>0</v>
      </c>
      <c r="EC39" s="6">
        <v>0</v>
      </c>
      <c r="ED39" s="6">
        <v>0</v>
      </c>
      <c r="EE39" s="6">
        <v>0</v>
      </c>
      <c r="EF39" s="6">
        <v>0</v>
      </c>
      <c r="EG39" s="6">
        <v>0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1</v>
      </c>
      <c r="EO39" s="6">
        <v>137976</v>
      </c>
      <c r="EP39" s="6">
        <v>0</v>
      </c>
      <c r="EQ39" s="6">
        <v>0</v>
      </c>
      <c r="ER39" s="6">
        <v>0</v>
      </c>
      <c r="ES39" s="6">
        <v>0</v>
      </c>
      <c r="ET39" s="6">
        <v>0</v>
      </c>
      <c r="EU39" s="6">
        <v>0</v>
      </c>
      <c r="EV39" s="6">
        <v>0</v>
      </c>
      <c r="EW39" s="6">
        <v>0</v>
      </c>
      <c r="EX39" s="6">
        <v>0</v>
      </c>
      <c r="EY39" s="6">
        <v>0</v>
      </c>
      <c r="EZ39" s="6">
        <v>0</v>
      </c>
      <c r="FA39" s="6">
        <v>0</v>
      </c>
      <c r="FB39" s="6">
        <v>0</v>
      </c>
      <c r="FC39" s="6">
        <v>0</v>
      </c>
      <c r="FD39" s="6">
        <v>0</v>
      </c>
      <c r="FE39" s="6">
        <v>0</v>
      </c>
      <c r="FF39" s="6">
        <v>0</v>
      </c>
      <c r="FG39" s="6">
        <v>0</v>
      </c>
      <c r="FH39" s="6">
        <v>0</v>
      </c>
      <c r="FI39" s="6">
        <v>0</v>
      </c>
      <c r="FJ39" s="6">
        <v>0</v>
      </c>
      <c r="FK39" s="6">
        <v>0</v>
      </c>
      <c r="FL39" s="6">
        <v>137976</v>
      </c>
      <c r="FM39" s="6">
        <v>83</v>
      </c>
      <c r="FN39" s="6">
        <v>6587295</v>
      </c>
      <c r="FO39" s="6">
        <v>0</v>
      </c>
      <c r="FP39" s="6">
        <v>0</v>
      </c>
      <c r="FQ39" s="6">
        <v>0</v>
      </c>
      <c r="FR39" s="6">
        <v>0</v>
      </c>
      <c r="FS39" s="6">
        <v>126</v>
      </c>
      <c r="FT39" s="6">
        <v>12555270</v>
      </c>
      <c r="FU39" s="6">
        <v>0</v>
      </c>
      <c r="FV39" s="6">
        <v>0</v>
      </c>
      <c r="FW39" s="6">
        <v>0</v>
      </c>
      <c r="FX39" s="6">
        <v>0</v>
      </c>
      <c r="FY39" s="6">
        <v>1</v>
      </c>
      <c r="FZ39" s="6">
        <v>106541</v>
      </c>
      <c r="GA39" s="6">
        <v>0</v>
      </c>
      <c r="GB39" s="6">
        <v>0</v>
      </c>
      <c r="GC39" s="6">
        <v>0</v>
      </c>
      <c r="GD39" s="6">
        <v>0</v>
      </c>
      <c r="GE39" s="6">
        <v>25</v>
      </c>
      <c r="GF39" s="6">
        <v>676025</v>
      </c>
      <c r="GG39" s="6">
        <v>0</v>
      </c>
      <c r="GH39" s="6">
        <v>0</v>
      </c>
      <c r="GI39" s="6">
        <v>0</v>
      </c>
      <c r="GJ39" s="6">
        <v>0</v>
      </c>
      <c r="GK39" s="6">
        <v>43</v>
      </c>
      <c r="GL39" s="6">
        <v>1162763</v>
      </c>
      <c r="GM39" s="6">
        <v>0</v>
      </c>
      <c r="GN39" s="6">
        <v>0</v>
      </c>
      <c r="GO39" s="6">
        <v>0</v>
      </c>
      <c r="GP39" s="6">
        <v>0</v>
      </c>
      <c r="GQ39" s="6">
        <v>21087894</v>
      </c>
      <c r="GR39" s="6">
        <v>21225870</v>
      </c>
      <c r="GS39" s="6">
        <v>0</v>
      </c>
      <c r="GT39" s="6">
        <v>0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  <c r="GZ39" s="6">
        <v>0</v>
      </c>
      <c r="HA39" s="6">
        <v>0</v>
      </c>
      <c r="HB39" s="6">
        <v>0</v>
      </c>
      <c r="HC39" s="6">
        <v>0</v>
      </c>
      <c r="HD39" s="6">
        <v>0</v>
      </c>
      <c r="HE39" s="6">
        <v>0</v>
      </c>
      <c r="HF39" s="6">
        <v>3</v>
      </c>
      <c r="HG39" s="6">
        <v>167025</v>
      </c>
      <c r="HH39" s="6">
        <v>0</v>
      </c>
      <c r="HI39" s="6">
        <v>0</v>
      </c>
      <c r="HJ39" s="6">
        <v>0</v>
      </c>
      <c r="HK39" s="6">
        <v>0</v>
      </c>
      <c r="HL39" s="6">
        <v>0</v>
      </c>
      <c r="HM39" s="6">
        <v>0</v>
      </c>
      <c r="HN39" s="6">
        <v>0</v>
      </c>
      <c r="HO39" s="6">
        <v>0</v>
      </c>
      <c r="HP39" s="6">
        <v>0</v>
      </c>
      <c r="HQ39" s="6">
        <v>0</v>
      </c>
      <c r="HR39" s="6">
        <v>167025</v>
      </c>
      <c r="HS39" s="6">
        <v>0</v>
      </c>
      <c r="HT39" s="6">
        <v>0</v>
      </c>
      <c r="HU39" s="6">
        <v>0</v>
      </c>
      <c r="HV39" s="6">
        <v>0</v>
      </c>
      <c r="HW39" s="6">
        <v>0</v>
      </c>
      <c r="HX39" s="6">
        <v>0</v>
      </c>
      <c r="HY39" s="6">
        <v>0</v>
      </c>
      <c r="HZ39" s="6">
        <v>0</v>
      </c>
      <c r="IA39" s="6">
        <v>0</v>
      </c>
      <c r="IB39" s="6">
        <v>0</v>
      </c>
      <c r="IC39" s="6">
        <v>0</v>
      </c>
      <c r="ID39" s="6">
        <v>0</v>
      </c>
      <c r="IE39" s="6">
        <v>0</v>
      </c>
      <c r="IF39" s="6">
        <v>0</v>
      </c>
      <c r="IG39" s="6"/>
      <c r="IH39" s="6">
        <v>0</v>
      </c>
      <c r="II39" s="6"/>
      <c r="IJ39" s="6">
        <v>0</v>
      </c>
      <c r="IK39" s="6">
        <v>0</v>
      </c>
      <c r="IL39" s="6">
        <v>214566436</v>
      </c>
      <c r="IM39" s="6">
        <v>0</v>
      </c>
      <c r="IN39" s="6">
        <v>0</v>
      </c>
      <c r="IO39" s="6">
        <v>0</v>
      </c>
      <c r="IP39" s="6">
        <v>0</v>
      </c>
      <c r="IQ39" s="6">
        <v>0</v>
      </c>
      <c r="IR39" s="6">
        <v>0</v>
      </c>
      <c r="IS39" s="6">
        <v>0</v>
      </c>
      <c r="IT39" s="6">
        <v>0</v>
      </c>
      <c r="IU39" s="6">
        <v>0</v>
      </c>
      <c r="IV39" s="6">
        <v>0</v>
      </c>
      <c r="IW39" s="6">
        <v>0</v>
      </c>
      <c r="IX39" s="6">
        <v>0</v>
      </c>
      <c r="IY39" s="6">
        <v>25</v>
      </c>
      <c r="IZ39" s="6">
        <v>183825</v>
      </c>
      <c r="JA39" s="6">
        <v>0</v>
      </c>
      <c r="JB39" s="6">
        <v>0</v>
      </c>
      <c r="JC39" s="6">
        <v>0</v>
      </c>
      <c r="JD39" s="6">
        <v>0</v>
      </c>
      <c r="JE39" s="6">
        <v>0</v>
      </c>
      <c r="JF39" s="6">
        <v>0</v>
      </c>
      <c r="JG39" s="6">
        <v>21</v>
      </c>
      <c r="JH39" s="6">
        <v>492891</v>
      </c>
      <c r="JI39" s="6">
        <v>0</v>
      </c>
      <c r="JJ39" s="6">
        <v>0</v>
      </c>
      <c r="JK39" s="6">
        <v>0</v>
      </c>
      <c r="JL39" s="6">
        <v>0</v>
      </c>
      <c r="JM39" s="6">
        <v>0</v>
      </c>
      <c r="JN39" s="6">
        <v>0</v>
      </c>
      <c r="JO39" s="6">
        <v>0</v>
      </c>
      <c r="JP39" s="6">
        <v>0</v>
      </c>
      <c r="JQ39" s="6">
        <v>0</v>
      </c>
      <c r="JR39" s="6">
        <v>0</v>
      </c>
      <c r="JS39" s="6">
        <v>0</v>
      </c>
      <c r="JT39" s="6">
        <v>0</v>
      </c>
      <c r="JU39" s="6">
        <v>676716</v>
      </c>
      <c r="JV39" s="6">
        <v>0</v>
      </c>
      <c r="JW39" s="6">
        <v>0</v>
      </c>
      <c r="JX39" s="6">
        <v>0</v>
      </c>
      <c r="JY39" s="6">
        <v>0</v>
      </c>
      <c r="JZ39" s="6">
        <v>0</v>
      </c>
      <c r="KA39" s="6">
        <v>0</v>
      </c>
      <c r="KB39" s="6">
        <v>0</v>
      </c>
      <c r="KC39" s="6">
        <v>0</v>
      </c>
      <c r="KD39" s="6">
        <v>65</v>
      </c>
      <c r="KE39" s="6">
        <v>2198950</v>
      </c>
      <c r="KF39" s="6"/>
      <c r="KG39" s="6">
        <v>0</v>
      </c>
      <c r="KH39" s="6">
        <v>2198950</v>
      </c>
      <c r="KI39" s="6">
        <v>0</v>
      </c>
      <c r="KJ39" s="6">
        <v>0</v>
      </c>
      <c r="KK39" s="6">
        <v>0</v>
      </c>
      <c r="KL39" s="6">
        <v>0</v>
      </c>
      <c r="KM39" s="6">
        <v>0</v>
      </c>
      <c r="KN39" s="6">
        <v>0</v>
      </c>
      <c r="KO39" s="6">
        <v>0</v>
      </c>
      <c r="KP39" s="6">
        <v>0</v>
      </c>
      <c r="KQ39" s="6">
        <v>0</v>
      </c>
      <c r="KR39" s="6">
        <v>0</v>
      </c>
      <c r="KS39" s="6">
        <v>0</v>
      </c>
      <c r="KT39" s="6">
        <v>0</v>
      </c>
      <c r="KU39" s="6">
        <v>0</v>
      </c>
      <c r="KV39" s="6">
        <v>0</v>
      </c>
      <c r="KW39" s="6">
        <v>0</v>
      </c>
      <c r="KX39" s="6"/>
      <c r="KY39" s="6">
        <v>217442102</v>
      </c>
      <c r="KZ39" s="6">
        <v>4563</v>
      </c>
      <c r="LA39" s="6">
        <v>3714282</v>
      </c>
      <c r="LB39" s="6">
        <v>0</v>
      </c>
      <c r="LC39" s="6">
        <v>0</v>
      </c>
      <c r="LD39" s="6">
        <v>65</v>
      </c>
      <c r="LE39" s="6">
        <v>29900</v>
      </c>
      <c r="LF39" s="6">
        <v>3744182</v>
      </c>
      <c r="LG39" s="6">
        <v>0</v>
      </c>
      <c r="LH39" s="6">
        <v>0</v>
      </c>
      <c r="LI39" s="6">
        <v>4628</v>
      </c>
      <c r="LJ39" s="6">
        <v>347100</v>
      </c>
      <c r="LK39" s="6">
        <v>347100</v>
      </c>
      <c r="LL39" s="6">
        <v>1953</v>
      </c>
      <c r="LM39" s="6">
        <v>4111065</v>
      </c>
      <c r="LN39" s="6">
        <v>2205</v>
      </c>
      <c r="LO39" s="6">
        <v>6414345</v>
      </c>
      <c r="LP39" s="6">
        <v>470</v>
      </c>
      <c r="LQ39" s="6">
        <v>1594240</v>
      </c>
      <c r="LR39" s="6">
        <v>0</v>
      </c>
      <c r="LS39" s="6">
        <v>0</v>
      </c>
      <c r="LT39" s="6">
        <v>0</v>
      </c>
      <c r="LU39" s="6">
        <v>0</v>
      </c>
      <c r="LV39" s="6">
        <v>0</v>
      </c>
      <c r="LW39" s="6">
        <v>0</v>
      </c>
      <c r="LX39" s="6">
        <v>12119650</v>
      </c>
      <c r="LY39" s="6"/>
      <c r="LZ39" s="6">
        <v>233653034</v>
      </c>
    </row>
    <row r="40" spans="1:338">
      <c r="A40" s="1" t="s">
        <v>583</v>
      </c>
      <c r="B40" s="5" t="s">
        <v>584</v>
      </c>
      <c r="C40" s="5" t="s">
        <v>574</v>
      </c>
      <c r="D40" s="5" t="s">
        <v>534</v>
      </c>
      <c r="E40" s="6">
        <v>1636</v>
      </c>
      <c r="F40" s="6">
        <v>51936456</v>
      </c>
      <c r="G40" s="6">
        <v>0</v>
      </c>
      <c r="H40" s="6">
        <v>0</v>
      </c>
      <c r="I40" s="6">
        <v>0</v>
      </c>
      <c r="J40" s="6">
        <v>0</v>
      </c>
      <c r="K40" s="6">
        <v>1574</v>
      </c>
      <c r="L40" s="6">
        <v>62736492</v>
      </c>
      <c r="M40" s="6">
        <v>0</v>
      </c>
      <c r="N40" s="6">
        <v>0</v>
      </c>
      <c r="O40" s="6">
        <v>0</v>
      </c>
      <c r="P40" s="6">
        <v>0</v>
      </c>
      <c r="Q40" s="6">
        <v>372</v>
      </c>
      <c r="R40" s="6">
        <v>15853152</v>
      </c>
      <c r="S40" s="6">
        <v>0</v>
      </c>
      <c r="T40" s="6">
        <v>0</v>
      </c>
      <c r="U40" s="6">
        <v>0</v>
      </c>
      <c r="V40" s="6">
        <v>0</v>
      </c>
      <c r="W40" s="6">
        <v>250</v>
      </c>
      <c r="X40" s="6">
        <v>2704000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275</v>
      </c>
      <c r="AJ40" s="6">
        <v>248050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133478150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30</v>
      </c>
      <c r="BO40" s="6">
        <v>1532460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1532460</v>
      </c>
      <c r="DC40" s="6">
        <v>0</v>
      </c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>
        <v>0</v>
      </c>
      <c r="DJ40" s="6">
        <v>0</v>
      </c>
      <c r="DK40" s="6">
        <v>0</v>
      </c>
      <c r="DL40" s="6">
        <v>0</v>
      </c>
      <c r="DM40" s="6">
        <v>0</v>
      </c>
      <c r="DN40" s="6">
        <v>0</v>
      </c>
      <c r="DO40" s="6">
        <v>0</v>
      </c>
      <c r="DP40" s="6">
        <v>0</v>
      </c>
      <c r="DQ40" s="6">
        <v>0</v>
      </c>
      <c r="DR40" s="6">
        <v>0</v>
      </c>
      <c r="DS40" s="6">
        <v>0</v>
      </c>
      <c r="DT40" s="6">
        <v>0</v>
      </c>
      <c r="DU40" s="6">
        <v>0</v>
      </c>
      <c r="DV40" s="6">
        <v>0</v>
      </c>
      <c r="DW40" s="6">
        <v>0</v>
      </c>
      <c r="DX40" s="6">
        <v>0</v>
      </c>
      <c r="DY40" s="6">
        <v>0</v>
      </c>
      <c r="DZ40" s="6">
        <v>0</v>
      </c>
      <c r="EA40" s="6">
        <v>0</v>
      </c>
      <c r="EB40" s="6">
        <v>0</v>
      </c>
      <c r="EC40" s="6">
        <v>0</v>
      </c>
      <c r="ED40" s="6">
        <v>0</v>
      </c>
      <c r="EE40" s="6">
        <v>0</v>
      </c>
      <c r="EF40" s="6">
        <v>0</v>
      </c>
      <c r="EG40" s="6">
        <v>0</v>
      </c>
      <c r="EH40" s="6">
        <v>0</v>
      </c>
      <c r="EI40" s="6">
        <v>0</v>
      </c>
      <c r="EJ40" s="6">
        <v>0</v>
      </c>
      <c r="EK40" s="6">
        <v>0</v>
      </c>
      <c r="EL40" s="6">
        <v>0</v>
      </c>
      <c r="EM40" s="6">
        <v>0</v>
      </c>
      <c r="EN40" s="6">
        <v>0</v>
      </c>
      <c r="EO40" s="6">
        <v>0</v>
      </c>
      <c r="EP40" s="6">
        <v>0</v>
      </c>
      <c r="EQ40" s="6">
        <v>0</v>
      </c>
      <c r="ER40" s="6">
        <v>0</v>
      </c>
      <c r="ES40" s="6">
        <v>0</v>
      </c>
      <c r="ET40" s="6">
        <v>0</v>
      </c>
      <c r="EU40" s="6">
        <v>0</v>
      </c>
      <c r="EV40" s="6">
        <v>0</v>
      </c>
      <c r="EW40" s="6">
        <v>0</v>
      </c>
      <c r="EX40" s="6">
        <v>0</v>
      </c>
      <c r="EY40" s="6">
        <v>0</v>
      </c>
      <c r="EZ40" s="6">
        <v>0</v>
      </c>
      <c r="FA40" s="6">
        <v>0</v>
      </c>
      <c r="FB40" s="6">
        <v>0</v>
      </c>
      <c r="FC40" s="6">
        <v>0</v>
      </c>
      <c r="FD40" s="6">
        <v>0</v>
      </c>
      <c r="FE40" s="6">
        <v>0</v>
      </c>
      <c r="FF40" s="6">
        <v>0</v>
      </c>
      <c r="FG40" s="6">
        <v>0</v>
      </c>
      <c r="FH40" s="6">
        <v>0</v>
      </c>
      <c r="FI40" s="6">
        <v>0</v>
      </c>
      <c r="FJ40" s="6">
        <v>0</v>
      </c>
      <c r="FK40" s="6">
        <v>0</v>
      </c>
      <c r="FL40" s="6">
        <v>0</v>
      </c>
      <c r="FM40" s="6">
        <v>0</v>
      </c>
      <c r="FN40" s="6">
        <v>0</v>
      </c>
      <c r="FO40" s="6">
        <v>0</v>
      </c>
      <c r="FP40" s="6">
        <v>0</v>
      </c>
      <c r="FQ40" s="6">
        <v>0</v>
      </c>
      <c r="FR40" s="6">
        <v>0</v>
      </c>
      <c r="FS40" s="6">
        <v>9</v>
      </c>
      <c r="FT40" s="6">
        <v>896805</v>
      </c>
      <c r="FU40" s="6">
        <v>0</v>
      </c>
      <c r="FV40" s="6">
        <v>0</v>
      </c>
      <c r="FW40" s="6">
        <v>0</v>
      </c>
      <c r="FX40" s="6">
        <v>0</v>
      </c>
      <c r="FY40" s="6">
        <v>0</v>
      </c>
      <c r="FZ40" s="6">
        <v>0</v>
      </c>
      <c r="GA40" s="6">
        <v>0</v>
      </c>
      <c r="GB40" s="6">
        <v>0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0</v>
      </c>
      <c r="GJ40" s="6">
        <v>0</v>
      </c>
      <c r="GK40" s="6">
        <v>0</v>
      </c>
      <c r="GL40" s="6">
        <v>0</v>
      </c>
      <c r="GM40" s="6">
        <v>0</v>
      </c>
      <c r="GN40" s="6">
        <v>0</v>
      </c>
      <c r="GO40" s="6">
        <v>0</v>
      </c>
      <c r="GP40" s="6">
        <v>0</v>
      </c>
      <c r="GQ40" s="6">
        <v>896805</v>
      </c>
      <c r="GR40" s="6">
        <v>896805</v>
      </c>
      <c r="GS40" s="6">
        <v>0</v>
      </c>
      <c r="GT40" s="6">
        <v>0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  <c r="GZ40" s="6">
        <v>2</v>
      </c>
      <c r="HA40" s="6">
        <v>119916</v>
      </c>
      <c r="HB40" s="6">
        <v>0</v>
      </c>
      <c r="HC40" s="6">
        <v>0</v>
      </c>
      <c r="HD40" s="6">
        <v>0</v>
      </c>
      <c r="HE40" s="6">
        <v>0</v>
      </c>
      <c r="HF40" s="6">
        <v>2</v>
      </c>
      <c r="HG40" s="6">
        <v>111350</v>
      </c>
      <c r="HH40" s="6">
        <v>0</v>
      </c>
      <c r="HI40" s="6">
        <v>0</v>
      </c>
      <c r="HJ40" s="6">
        <v>0</v>
      </c>
      <c r="HK40" s="6">
        <v>0</v>
      </c>
      <c r="HL40" s="6">
        <v>0</v>
      </c>
      <c r="HM40" s="6">
        <v>0</v>
      </c>
      <c r="HN40" s="6">
        <v>0</v>
      </c>
      <c r="HO40" s="6">
        <v>0</v>
      </c>
      <c r="HP40" s="6">
        <v>0</v>
      </c>
      <c r="HQ40" s="6">
        <v>0</v>
      </c>
      <c r="HR40" s="6">
        <v>231266</v>
      </c>
      <c r="HS40" s="6">
        <v>0</v>
      </c>
      <c r="HT40" s="6">
        <v>0</v>
      </c>
      <c r="HU40" s="6">
        <v>0</v>
      </c>
      <c r="HV40" s="6">
        <v>0</v>
      </c>
      <c r="HW40" s="6">
        <v>0</v>
      </c>
      <c r="HX40" s="6">
        <v>0</v>
      </c>
      <c r="HY40" s="6">
        <v>0</v>
      </c>
      <c r="HZ40" s="6">
        <v>0</v>
      </c>
      <c r="IA40" s="6">
        <v>0</v>
      </c>
      <c r="IB40" s="6">
        <v>0</v>
      </c>
      <c r="IC40" s="6">
        <v>0</v>
      </c>
      <c r="ID40" s="6">
        <v>0</v>
      </c>
      <c r="IE40" s="6">
        <v>0</v>
      </c>
      <c r="IF40" s="6">
        <v>0</v>
      </c>
      <c r="IG40" s="6"/>
      <c r="IH40" s="6">
        <v>0</v>
      </c>
      <c r="II40" s="6"/>
      <c r="IJ40" s="6">
        <v>0</v>
      </c>
      <c r="IK40" s="6">
        <v>0</v>
      </c>
      <c r="IL40" s="6">
        <v>136138681</v>
      </c>
      <c r="IM40" s="6">
        <v>0</v>
      </c>
      <c r="IN40" s="6">
        <v>0</v>
      </c>
      <c r="IO40" s="6">
        <v>0</v>
      </c>
      <c r="IP40" s="6">
        <v>0</v>
      </c>
      <c r="IQ40" s="6">
        <v>0</v>
      </c>
      <c r="IR40" s="6">
        <v>0</v>
      </c>
      <c r="IS40" s="6">
        <v>0</v>
      </c>
      <c r="IT40" s="6">
        <v>0</v>
      </c>
      <c r="IU40" s="6">
        <v>0</v>
      </c>
      <c r="IV40" s="6">
        <v>0</v>
      </c>
      <c r="IW40" s="6">
        <v>0</v>
      </c>
      <c r="IX40" s="6">
        <v>0</v>
      </c>
      <c r="IY40" s="6">
        <v>0</v>
      </c>
      <c r="IZ40" s="6">
        <v>0</v>
      </c>
      <c r="JA40" s="6">
        <v>65</v>
      </c>
      <c r="JB40" s="6">
        <v>1641640</v>
      </c>
      <c r="JC40" s="6">
        <v>0</v>
      </c>
      <c r="JD40" s="6">
        <v>0</v>
      </c>
      <c r="JE40" s="6">
        <v>0</v>
      </c>
      <c r="JF40" s="6">
        <v>0</v>
      </c>
      <c r="JG40" s="6">
        <v>55</v>
      </c>
      <c r="JH40" s="6">
        <v>1290905</v>
      </c>
      <c r="JI40" s="6">
        <v>0</v>
      </c>
      <c r="JJ40" s="6">
        <v>0</v>
      </c>
      <c r="JK40" s="6">
        <v>0</v>
      </c>
      <c r="JL40" s="6">
        <v>0</v>
      </c>
      <c r="JM40" s="6">
        <v>0</v>
      </c>
      <c r="JN40" s="6">
        <v>0</v>
      </c>
      <c r="JO40" s="6">
        <v>0</v>
      </c>
      <c r="JP40" s="6">
        <v>0</v>
      </c>
      <c r="JQ40" s="6">
        <v>0</v>
      </c>
      <c r="JR40" s="6">
        <v>0</v>
      </c>
      <c r="JS40" s="6">
        <v>0</v>
      </c>
      <c r="JT40" s="6">
        <v>0</v>
      </c>
      <c r="JU40" s="6">
        <v>2932545</v>
      </c>
      <c r="JV40" s="6">
        <v>0</v>
      </c>
      <c r="JW40" s="6">
        <v>0</v>
      </c>
      <c r="JX40" s="6">
        <v>0</v>
      </c>
      <c r="JY40" s="6">
        <v>0</v>
      </c>
      <c r="JZ40" s="6">
        <v>0</v>
      </c>
      <c r="KA40" s="6">
        <v>0</v>
      </c>
      <c r="KB40" s="6">
        <v>0</v>
      </c>
      <c r="KC40" s="6">
        <v>0</v>
      </c>
      <c r="KD40" s="6">
        <v>0</v>
      </c>
      <c r="KE40" s="6">
        <v>0</v>
      </c>
      <c r="KF40" s="6">
        <v>0</v>
      </c>
      <c r="KG40" s="6">
        <v>0</v>
      </c>
      <c r="KH40" s="6">
        <v>0</v>
      </c>
      <c r="KI40" s="6">
        <v>0</v>
      </c>
      <c r="KJ40" s="6">
        <v>0</v>
      </c>
      <c r="KK40" s="6">
        <v>0</v>
      </c>
      <c r="KL40" s="6">
        <v>0</v>
      </c>
      <c r="KM40" s="6">
        <v>0</v>
      </c>
      <c r="KN40" s="6">
        <v>0</v>
      </c>
      <c r="KO40" s="6">
        <v>0</v>
      </c>
      <c r="KP40" s="6">
        <v>0</v>
      </c>
      <c r="KQ40" s="6">
        <v>0</v>
      </c>
      <c r="KR40" s="6">
        <v>0</v>
      </c>
      <c r="KS40" s="6">
        <v>0</v>
      </c>
      <c r="KT40" s="6">
        <v>0</v>
      </c>
      <c r="KU40" s="6">
        <v>0</v>
      </c>
      <c r="KV40" s="6">
        <v>0</v>
      </c>
      <c r="KW40" s="6">
        <v>0</v>
      </c>
      <c r="KX40" s="6"/>
      <c r="KY40" s="6">
        <v>139071226</v>
      </c>
      <c r="KZ40" s="6">
        <v>3745</v>
      </c>
      <c r="LA40" s="6">
        <v>3048430</v>
      </c>
      <c r="LB40" s="6">
        <v>0</v>
      </c>
      <c r="LC40" s="6">
        <v>0</v>
      </c>
      <c r="LD40" s="6">
        <v>0</v>
      </c>
      <c r="LE40" s="6">
        <v>0</v>
      </c>
      <c r="LF40" s="6">
        <v>3048430</v>
      </c>
      <c r="LG40" s="6">
        <v>0</v>
      </c>
      <c r="LH40" s="6">
        <v>0</v>
      </c>
      <c r="LI40" s="6">
        <v>3745</v>
      </c>
      <c r="LJ40" s="6">
        <v>280875</v>
      </c>
      <c r="LK40" s="6">
        <v>280875</v>
      </c>
      <c r="LL40" s="6">
        <v>1638</v>
      </c>
      <c r="LM40" s="6">
        <v>3447990</v>
      </c>
      <c r="LN40" s="6">
        <v>1650</v>
      </c>
      <c r="LO40" s="6">
        <v>4799850</v>
      </c>
      <c r="LP40" s="6">
        <v>457</v>
      </c>
      <c r="LQ40" s="6">
        <v>1550144</v>
      </c>
      <c r="LR40" s="6">
        <v>0</v>
      </c>
      <c r="LS40" s="6">
        <v>0</v>
      </c>
      <c r="LT40" s="6">
        <v>0</v>
      </c>
      <c r="LU40" s="6">
        <v>0</v>
      </c>
      <c r="LV40" s="6">
        <v>0</v>
      </c>
      <c r="LW40" s="6">
        <v>0</v>
      </c>
      <c r="LX40" s="6">
        <v>9797984</v>
      </c>
      <c r="LY40" s="6"/>
      <c r="LZ40" s="6">
        <v>152198515</v>
      </c>
    </row>
    <row r="41" spans="1:338" hidden="1">
      <c r="A41" s="1" t="s">
        <v>585</v>
      </c>
      <c r="B41" s="1" t="s">
        <v>586</v>
      </c>
      <c r="C41" s="1" t="s">
        <v>574</v>
      </c>
      <c r="D41" s="1" t="s">
        <v>553</v>
      </c>
      <c r="E41" s="1">
        <v>0</v>
      </c>
      <c r="F41" s="1">
        <f ca="1">OFFSET(F41,0,-1) * OFFSET(F41,10 - ROW(F41),0)</f>
        <v>0</v>
      </c>
      <c r="G41" s="1">
        <v>0</v>
      </c>
      <c r="H41" s="1">
        <f ca="1">OFFSET(H41,0,-1) * OFFSET(H41,10 - ROW(H41),0)</f>
        <v>0</v>
      </c>
      <c r="I41" s="1">
        <v>0</v>
      </c>
      <c r="J41" s="1">
        <f ca="1">OFFSET(J41,0,-1) * OFFSET(J41,10 - ROW(J41),0)</f>
        <v>0</v>
      </c>
      <c r="K41" s="1">
        <v>0</v>
      </c>
      <c r="L41" s="1">
        <f ca="1">OFFSET(L41,0,-1) * OFFSET(L41,10 - ROW(L41),0)</f>
        <v>0</v>
      </c>
      <c r="M41" s="1">
        <v>0</v>
      </c>
      <c r="N41" s="1">
        <f ca="1">OFFSET(N41,0,-1) * OFFSET(N41,10 - ROW(N41),0)</f>
        <v>0</v>
      </c>
      <c r="O41" s="1">
        <v>0</v>
      </c>
      <c r="P41" s="1">
        <f ca="1">OFFSET(P41,0,-1) * OFFSET(P41,10 - ROW(P41),0)</f>
        <v>0</v>
      </c>
      <c r="Q41" s="1">
        <v>0</v>
      </c>
      <c r="R41" s="1">
        <f ca="1">OFFSET(R41,0,-1) * OFFSET(R41,10 - ROW(R41),0)</f>
        <v>0</v>
      </c>
      <c r="S41" s="1">
        <v>0</v>
      </c>
      <c r="T41" s="1">
        <f ca="1">OFFSET(T41,0,-1) * OFFSET(T41,10 - ROW(T41),0)</f>
        <v>0</v>
      </c>
      <c r="U41" s="1">
        <v>0</v>
      </c>
      <c r="V41" s="1">
        <f ca="1">OFFSET(V41,0,-1) * OFFSET(V41,10 - ROW(V41),0)</f>
        <v>0</v>
      </c>
      <c r="W41" s="1">
        <v>0</v>
      </c>
      <c r="X41" s="1">
        <f ca="1">OFFSET(X41,0,-1) * OFFSET(X41,10 - ROW(X41),0)</f>
        <v>0</v>
      </c>
      <c r="Y41" s="1">
        <v>0</v>
      </c>
      <c r="Z41" s="1">
        <f ca="1">OFFSET(Z41,0,-1) * OFFSET(Z41,10 - ROW(Z41),0)</f>
        <v>0</v>
      </c>
      <c r="AA41" s="1">
        <v>0</v>
      </c>
      <c r="AB41" s="1">
        <f ca="1">OFFSET(AB41,0,-1) * OFFSET(AB41,10 - ROW(AB41),0)</f>
        <v>0</v>
      </c>
      <c r="AC41" s="1">
        <v>0</v>
      </c>
      <c r="AD41" s="1">
        <f ca="1">OFFSET(AD41,0,-1) * OFFSET(AD41,10 - ROW(AD41),0)</f>
        <v>0</v>
      </c>
      <c r="AE41" s="1">
        <v>0</v>
      </c>
      <c r="AF41" s="1">
        <f ca="1">OFFSET(AF41,0,-1) * OFFSET(AF41,10 - ROW(AF41),0)</f>
        <v>0</v>
      </c>
      <c r="AG41" s="1">
        <v>0</v>
      </c>
      <c r="AH41" s="1">
        <f ca="1">OFFSET(AH41,0,-1) * OFFSET(AH41,10 - ROW(AH41),0)</f>
        <v>0</v>
      </c>
      <c r="AI41" s="1">
        <v>0</v>
      </c>
      <c r="AJ41" s="1">
        <f ca="1">OFFSET(AJ41,0,-1) * OFFSET(AJ41,10 - ROW(AJ41),0)</f>
        <v>0</v>
      </c>
      <c r="AK41" s="1">
        <v>0</v>
      </c>
      <c r="AL41" s="1">
        <f ca="1">OFFSET(AL41,0,-1) * OFFSET(AL41,10 - ROW(AL41),0)</f>
        <v>0</v>
      </c>
      <c r="AM41" s="1">
        <v>0</v>
      </c>
      <c r="AN41" s="1">
        <f ca="1">OFFSET(AN41,0,-1) * OFFSET(AN41,10 - ROW(AN41),0)</f>
        <v>0</v>
      </c>
      <c r="AO41" s="1">
        <v>0</v>
      </c>
      <c r="AP41" s="1">
        <f ca="1">OFFSET(AP41,0,-1) * OFFSET(AP41,10 - ROW(AP41),0)</f>
        <v>0</v>
      </c>
      <c r="AQ41" s="1">
        <v>0</v>
      </c>
      <c r="AR41" s="1">
        <f ca="1">OFFSET(AR41,0,-1) * OFFSET(AR41,10 - ROW(AR41),0)</f>
        <v>0</v>
      </c>
      <c r="AS41" s="1">
        <v>0</v>
      </c>
      <c r="AT41" s="1">
        <f ca="1">OFFSET(AT41,0,-1) * OFFSET(AT41,10 - ROW(AT41),0)</f>
        <v>0</v>
      </c>
      <c r="AU41" s="1">
        <v>0</v>
      </c>
      <c r="AV41" s="1">
        <f ca="1">OFFSET(AV41,0,-1) * OFFSET(AV41,10 - ROW(AV41),0)</f>
        <v>0</v>
      </c>
      <c r="AW41" s="1">
        <v>0</v>
      </c>
      <c r="AX41" s="1">
        <f ca="1">OFFSET(AX41,0,-1) * OFFSET(AX41,10 - ROW(AX41),0)</f>
        <v>0</v>
      </c>
      <c r="AY41" s="1">
        <v>0</v>
      </c>
      <c r="AZ41" s="1">
        <f ca="1">OFFSET(AZ41,0,-1) * OFFSET(AZ41,10 - ROW(AZ41),0)</f>
        <v>0</v>
      </c>
      <c r="BA41" s="1">
        <f t="shared" ref="BA41" ca="1" si="1">SUM(F41,H41,J41,L41,N41,P41,R41,T41,V41,X41,Z41,AB41,AD41,AF41,AH41,AJ41,AL41,AN41,AP41,AR41,AT41,AV41,AX41,AZ41)</f>
        <v>0</v>
      </c>
      <c r="BC41" s="1">
        <f ca="1">OFFSET(BC41,0,-1) * OFFSET(BC41,10 - ROW(BC41),0)</f>
        <v>0</v>
      </c>
      <c r="BE41" s="1">
        <f ca="1">OFFSET(BE41,0,-1) * OFFSET(BE41,10 - ROW(BE41),0)</f>
        <v>0</v>
      </c>
      <c r="BG41" s="1">
        <f ca="1">OFFSET(BG41,0,-1) * OFFSET(BG41,10 - ROW(BG41),0)</f>
        <v>0</v>
      </c>
      <c r="BI41" s="1">
        <f ca="1">OFFSET(BI41,0,-1) * OFFSET(BI41,10 - ROW(BI41),0)</f>
        <v>0</v>
      </c>
      <c r="BK41" s="1">
        <f ca="1">OFFSET(BK41,0,-1) * OFFSET(BK41,10 - ROW(BK41),0)</f>
        <v>0</v>
      </c>
      <c r="BM41" s="1">
        <f ca="1">OFFSET(BM41,0,-1) * OFFSET(BM41,10 - ROW(BM41),0)</f>
        <v>0</v>
      </c>
      <c r="BO41" s="1">
        <f ca="1">OFFSET(BO41,0,-1) * OFFSET(BO41,10 - ROW(BO41),0)</f>
        <v>0</v>
      </c>
      <c r="BQ41" s="1">
        <f ca="1">OFFSET(BQ41,0,-1) * OFFSET(BQ41,10 - ROW(BQ41),0)</f>
        <v>0</v>
      </c>
      <c r="BS41" s="1">
        <f ca="1">OFFSET(BS41,0,-1) * OFFSET(BS41,10 - ROW(BS41),0)</f>
        <v>0</v>
      </c>
      <c r="BU41" s="1">
        <f ca="1">OFFSET(BU41,0,-1) * OFFSET(BU41,10 - ROW(BU41),0)</f>
        <v>0</v>
      </c>
      <c r="BW41" s="1">
        <f ca="1">OFFSET(BW41,0,-1) * OFFSET(BW41,10 - ROW(BW41),0)</f>
        <v>0</v>
      </c>
      <c r="BY41" s="1">
        <f ca="1">OFFSET(BY41,0,-1) * OFFSET(BY41,10 - ROW(BY41),0)</f>
        <v>0</v>
      </c>
      <c r="CA41" s="1">
        <f ca="1">OFFSET(CA41,0,-1) * OFFSET(CA41,10 - ROW(CA41),0)</f>
        <v>0</v>
      </c>
      <c r="CC41" s="1">
        <f ca="1">OFFSET(CC41,0,-1) * OFFSET(CC41,10 - ROW(CC41),0)</f>
        <v>0</v>
      </c>
      <c r="CE41" s="1">
        <f ca="1">OFFSET(CE41,0,-1) * OFFSET(CE41,10 - ROW(CE41),0)</f>
        <v>0</v>
      </c>
      <c r="CG41" s="1">
        <f ca="1">OFFSET(CG41,0,-1) * OFFSET(CG41,10 - ROW(CG41),0)</f>
        <v>0</v>
      </c>
      <c r="CI41" s="1">
        <f ca="1">OFFSET(CI41,0,-1) * OFFSET(CI41,10 - ROW(CI41),0)</f>
        <v>0</v>
      </c>
      <c r="CK41" s="1">
        <f ca="1">OFFSET(CK41,0,-1) * OFFSET(CK41,10 - ROW(CK41),0)</f>
        <v>0</v>
      </c>
      <c r="CM41" s="1">
        <f ca="1">OFFSET(CM41,0,-1) * OFFSET(CM41,10 - ROW(CM41),0)</f>
        <v>0</v>
      </c>
      <c r="CO41" s="1">
        <f ca="1">OFFSET(CO41,0,-1) * OFFSET(CO41,10 - ROW(CO41),0)</f>
        <v>0</v>
      </c>
      <c r="CQ41" s="1">
        <f ca="1">OFFSET(CQ41,0,-1) * OFFSET(CQ41,10 - ROW(CQ41),0)</f>
        <v>0</v>
      </c>
      <c r="CS41" s="1">
        <f ca="1">OFFSET(CS41,0,-1) * OFFSET(CS41,10 - ROW(CS41),0)</f>
        <v>0</v>
      </c>
      <c r="CU41" s="1">
        <f ca="1">OFFSET(CU41,0,-1) * OFFSET(CU41,10 - ROW(CU41),0)</f>
        <v>0</v>
      </c>
      <c r="CW41" s="1">
        <f ca="1">OFFSET(CW41,0,-1) * OFFSET(CW41,10 - ROW(CW41),0)</f>
        <v>0</v>
      </c>
      <c r="CY41" s="1">
        <f ca="1">OFFSET(CY41,0,-1) * OFFSET(CY41,10 - ROW(CY41),0)</f>
        <v>0</v>
      </c>
      <c r="DA41" s="1">
        <f ca="1">OFFSET(DA41,0,-1) * OFFSET(DA41,10 - ROW(DA41),0)</f>
        <v>0</v>
      </c>
      <c r="DB41" s="1">
        <f t="shared" ref="DB41" ca="1" si="2">SUM(BC41,BE41,BG41,BI41,BK41,BM41,BO41,BQ41,BS41,BU41,BW41,BY41,CA41,CC41,CE41,CG41,CI41,CK41,CM41,CO41,CQ41,CS41,CU41,CW41,CY41,DA41)</f>
        <v>0</v>
      </c>
      <c r="DC41" s="1">
        <v>0</v>
      </c>
      <c r="DD41" s="1">
        <f ca="1">OFFSET(DD41,0,-1) * OFFSET(DD41,10 - ROW(DD41),0)</f>
        <v>0</v>
      </c>
      <c r="DE41" s="1">
        <v>0</v>
      </c>
      <c r="DF41" s="1">
        <f ca="1">OFFSET(DF41,0,-1) * OFFSET(DF41,10 - ROW(DF41),0)</f>
        <v>0</v>
      </c>
      <c r="DG41" s="1">
        <v>0</v>
      </c>
      <c r="DH41" s="1">
        <f ca="1">OFFSET(DH41,0,-1) * OFFSET(DH41,10 - ROW(DH41),0)</f>
        <v>0</v>
      </c>
      <c r="DI41" s="1">
        <v>0</v>
      </c>
      <c r="DJ41" s="1">
        <f ca="1">OFFSET(DJ41,0,-1) * OFFSET(DJ41,10 - ROW(DJ41),0)</f>
        <v>0</v>
      </c>
      <c r="DK41" s="1">
        <v>0</v>
      </c>
      <c r="DL41" s="1">
        <f ca="1">OFFSET(DL41,0,-1) * OFFSET(DL41,10 - ROW(DL41),0)</f>
        <v>0</v>
      </c>
      <c r="DM41" s="1">
        <v>0</v>
      </c>
      <c r="DN41" s="1">
        <f ca="1">OFFSET(DN41,0,-1) * OFFSET(DN41,10 - ROW(DN41),0)</f>
        <v>0</v>
      </c>
      <c r="DO41" s="1">
        <v>0</v>
      </c>
      <c r="DP41" s="1">
        <f ca="1">OFFSET(DP41,0,-1) * OFFSET(DP41,10 - ROW(DP41),0)</f>
        <v>0</v>
      </c>
      <c r="DQ41" s="1">
        <v>0</v>
      </c>
      <c r="DR41" s="1">
        <f ca="1">OFFSET(DR41,0,-1) * OFFSET(DR41,10 - ROW(DR41),0)</f>
        <v>0</v>
      </c>
      <c r="DS41" s="1">
        <v>0</v>
      </c>
      <c r="DT41" s="1">
        <f ca="1">OFFSET(DT41,0,-1) * OFFSET(DT41,10 - ROW(DT41),0)</f>
        <v>0</v>
      </c>
      <c r="DU41" s="1">
        <v>0</v>
      </c>
      <c r="DV41" s="1">
        <f ca="1">OFFSET(DV41,0,-1) * OFFSET(DV41,10 - ROW(DV41),0)</f>
        <v>0</v>
      </c>
      <c r="DW41" s="1">
        <v>0</v>
      </c>
      <c r="DX41" s="1">
        <f ca="1">OFFSET(DX41,0,-1) * OFFSET(DX41,10 - ROW(DX41),0)</f>
        <v>0</v>
      </c>
      <c r="DY41" s="1">
        <v>0</v>
      </c>
      <c r="DZ41" s="1">
        <f ca="1">OFFSET(DZ41,0,-1) * OFFSET(DZ41,10 - ROW(DZ41),0)</f>
        <v>0</v>
      </c>
      <c r="EA41" s="1">
        <v>0</v>
      </c>
      <c r="EB41" s="1">
        <f ca="1">OFFSET(EB41,0,-1) * OFFSET(EB41,10 - ROW(EB41),0)</f>
        <v>0</v>
      </c>
      <c r="EC41" s="1">
        <v>0</v>
      </c>
      <c r="ED41" s="1">
        <f ca="1">OFFSET(ED41,0,-1) * OFFSET(ED41,10 - ROW(ED41),0)</f>
        <v>0</v>
      </c>
      <c r="EE41" s="1">
        <v>0</v>
      </c>
      <c r="EF41" s="1">
        <f ca="1">OFFSET(EF41,0,-1) * OFFSET(EF41,10 - ROW(EF41),0)</f>
        <v>0</v>
      </c>
      <c r="EG41" s="1">
        <f t="shared" ref="EG41" ca="1" si="3">SUM(DD41,DF41,DH41,DJ41,DL41,DN41,DP41,DR41,DT41,DV41,DX41,DZ41,EB41,ED41,EF41)</f>
        <v>0</v>
      </c>
      <c r="EH41" s="1">
        <v>0</v>
      </c>
      <c r="EI41" s="1">
        <f ca="1">OFFSET(EI41,0,-1) * OFFSET(EI41,10 - ROW(EI41),0)</f>
        <v>0</v>
      </c>
      <c r="EJ41" s="1">
        <v>0</v>
      </c>
      <c r="EK41" s="1">
        <f ca="1">OFFSET(EK41,0,-1) * OFFSET(EK41,10 - ROW(EK41),0)</f>
        <v>0</v>
      </c>
      <c r="EL41" s="1">
        <v>0</v>
      </c>
      <c r="EM41" s="1">
        <f ca="1">OFFSET(EM41,0,-1) * OFFSET(EM41,10 - ROW(EM41),0)</f>
        <v>0</v>
      </c>
      <c r="EN41" s="1">
        <v>0</v>
      </c>
      <c r="EO41" s="1">
        <f ca="1">OFFSET(EO41,0,-1) * OFFSET(EO41,10 - ROW(EO41),0)</f>
        <v>0</v>
      </c>
      <c r="EP41" s="1">
        <v>0</v>
      </c>
      <c r="EQ41" s="1">
        <f ca="1">OFFSET(EQ41,0,-1) * OFFSET(EQ41,10 - ROW(EQ41),0)</f>
        <v>0</v>
      </c>
      <c r="ER41" s="1">
        <v>0</v>
      </c>
      <c r="ES41" s="1">
        <f ca="1">OFFSET(ES41,0,-1) * OFFSET(ES41,10 - ROW(ES41),0)</f>
        <v>0</v>
      </c>
      <c r="ET41" s="1">
        <v>0</v>
      </c>
      <c r="EU41" s="1">
        <f ca="1">OFFSET(EU41,0,-1) * OFFSET(EU41,10 - ROW(EU41),0)</f>
        <v>0</v>
      </c>
      <c r="EV41" s="1">
        <v>0</v>
      </c>
      <c r="EW41" s="1">
        <f ca="1">OFFSET(EW41,0,-1) * OFFSET(EW41,10 - ROW(EW41),0)</f>
        <v>0</v>
      </c>
      <c r="EX41" s="1">
        <v>0</v>
      </c>
      <c r="EY41" s="1">
        <f ca="1">OFFSET(EY41,0,-1) * OFFSET(EY41,10 - ROW(EY41),0)</f>
        <v>0</v>
      </c>
      <c r="EZ41" s="1">
        <v>0</v>
      </c>
      <c r="FA41" s="1">
        <f ca="1">OFFSET(FA41,0,-1) * OFFSET(FA41,10 - ROW(FA41),0)</f>
        <v>0</v>
      </c>
      <c r="FB41" s="1">
        <v>0</v>
      </c>
      <c r="FC41" s="1">
        <f ca="1">OFFSET(FC41,0,-1) * OFFSET(FC41,10 - ROW(FC41),0)</f>
        <v>0</v>
      </c>
      <c r="FD41" s="1">
        <v>0</v>
      </c>
      <c r="FE41" s="1">
        <f ca="1">OFFSET(FE41,0,-1) * OFFSET(FE41,10 - ROW(FE41),0)</f>
        <v>0</v>
      </c>
      <c r="FF41" s="1">
        <v>0</v>
      </c>
      <c r="FG41" s="1">
        <f ca="1">OFFSET(FG41,0,-1) * OFFSET(FG41,10 - ROW(FG41),0)</f>
        <v>0</v>
      </c>
      <c r="FH41" s="1">
        <v>0</v>
      </c>
      <c r="FI41" s="1">
        <f ca="1">OFFSET(FI41,0,-1) * OFFSET(FI41,10 - ROW(FI41),0)</f>
        <v>0</v>
      </c>
      <c r="FJ41" s="1">
        <v>0</v>
      </c>
      <c r="FK41" s="1">
        <f ca="1">OFFSET(FK41,0,-1) * OFFSET(FK41,10 - ROW(FK41),0)</f>
        <v>0</v>
      </c>
      <c r="FL41" s="1">
        <f t="shared" ref="FL41" ca="1" si="4">SUM(EI41,EK41,EM41,EO41,EQ41,ES41,EU41,EW41,EY41,FA41,FC41,FE41,FG41,FI41,FK41)</f>
        <v>0</v>
      </c>
      <c r="FM41" s="1">
        <v>0</v>
      </c>
      <c r="FN41" s="1">
        <f ca="1">OFFSET(FN41,0,-1) * OFFSET(FN41,10 - ROW(FN41),0)</f>
        <v>0</v>
      </c>
      <c r="FO41" s="1">
        <v>0</v>
      </c>
      <c r="FP41" s="1">
        <f ca="1">OFFSET(FP41,0,-1) * OFFSET(FP41,10 - ROW(FP41),0)</f>
        <v>0</v>
      </c>
      <c r="FQ41" s="1">
        <v>0</v>
      </c>
      <c r="FR41" s="1">
        <f ca="1">OFFSET(FR41,0,-1) * OFFSET(FR41,10 - ROW(FR41),0)</f>
        <v>0</v>
      </c>
      <c r="FS41" s="1">
        <v>0</v>
      </c>
      <c r="FT41" s="1">
        <f ca="1">OFFSET(FT41,0,-1) * OFFSET(FT41,10 - ROW(FT41),0)</f>
        <v>0</v>
      </c>
      <c r="FU41" s="1">
        <v>0</v>
      </c>
      <c r="FV41" s="1">
        <f ca="1">OFFSET(FV41,0,-1) * OFFSET(FV41,10 - ROW(FV41),0)</f>
        <v>0</v>
      </c>
      <c r="FW41" s="1">
        <v>0</v>
      </c>
      <c r="FX41" s="1">
        <f ca="1">OFFSET(FX41,0,-1) * OFFSET(FX41,10 - ROW(FX41),0)</f>
        <v>0</v>
      </c>
      <c r="FY41" s="1">
        <v>0</v>
      </c>
      <c r="FZ41" s="1">
        <f ca="1">OFFSET(FZ41,0,-1) * OFFSET(FZ41,10 - ROW(FZ41),0)</f>
        <v>0</v>
      </c>
      <c r="GA41" s="1">
        <v>0</v>
      </c>
      <c r="GB41" s="1">
        <f ca="1">OFFSET(GB41,0,-1) * OFFSET(GB41,10 - ROW(GB41),0)</f>
        <v>0</v>
      </c>
      <c r="GC41" s="1">
        <v>0</v>
      </c>
      <c r="GD41" s="1">
        <f ca="1">OFFSET(GD41,0,-1) * OFFSET(GD41,10 - ROW(GD41),0)</f>
        <v>0</v>
      </c>
      <c r="GE41" s="1">
        <v>0</v>
      </c>
      <c r="GF41" s="1">
        <f ca="1">OFFSET(GF41,0,-1) * OFFSET(GF41,10 - ROW(GF41),0)</f>
        <v>0</v>
      </c>
      <c r="GG41" s="1">
        <v>0</v>
      </c>
      <c r="GH41" s="1">
        <f ca="1">OFFSET(GH41,0,-1) * OFFSET(GH41,10 - ROW(GH41),0)</f>
        <v>0</v>
      </c>
      <c r="GI41" s="1">
        <v>0</v>
      </c>
      <c r="GJ41" s="1">
        <f ca="1">OFFSET(GJ41,0,-1) * OFFSET(GJ41,10 - ROW(GJ41),0)</f>
        <v>0</v>
      </c>
      <c r="GK41" s="1">
        <v>0</v>
      </c>
      <c r="GL41" s="1">
        <f ca="1">OFFSET(GL41,0,-1) * OFFSET(GL41,10 - ROW(GL41),0)</f>
        <v>0</v>
      </c>
      <c r="GM41" s="1">
        <v>0</v>
      </c>
      <c r="GN41" s="1">
        <f ca="1">OFFSET(GN41,0,-1) * OFFSET(GN41,10 - ROW(GN41),0)</f>
        <v>0</v>
      </c>
      <c r="GO41" s="1">
        <v>0</v>
      </c>
      <c r="GP41" s="1">
        <f ca="1">OFFSET(GP41,0,-1) * OFFSET(GP41,10 - ROW(GP41),0)</f>
        <v>0</v>
      </c>
      <c r="GQ41" s="1">
        <f t="shared" ref="GQ41" ca="1" si="5">SUM(FN41,FP41,FR41,FT41,FV41,FX41,FZ41,GB41,GD41,GF41,GH41,GJ41,GL41,GN41,GP41)</f>
        <v>0</v>
      </c>
      <c r="GR41" s="1">
        <f t="shared" ref="GR41" ca="1" si="6">SUM(EG41,FL41,GQ41)</f>
        <v>0</v>
      </c>
      <c r="GS41" s="1">
        <v>0</v>
      </c>
      <c r="GT41" s="1">
        <f ca="1">OFFSET(GT41,0,-1) * OFFSET(GT41,10 - ROW(GT41),0)</f>
        <v>0</v>
      </c>
      <c r="GU41" s="1">
        <v>0</v>
      </c>
      <c r="GV41" s="1">
        <f ca="1">OFFSET(GV41,0,-1) * OFFSET(GV41,10 - ROW(GV41),0)</f>
        <v>0</v>
      </c>
      <c r="GW41" s="1">
        <v>0</v>
      </c>
      <c r="GX41" s="1">
        <f ca="1">OFFSET(GX41,0,-1) * OFFSET(GX41,10 - ROW(GX41),0)</f>
        <v>0</v>
      </c>
      <c r="GY41" s="1">
        <f t="shared" ref="GY41" ca="1" si="7">SUM(GT41,GV41,GX41)</f>
        <v>0</v>
      </c>
      <c r="GZ41" s="1">
        <v>0</v>
      </c>
      <c r="HA41" s="1">
        <f ca="1">OFFSET(HA41,0,-1) * OFFSET(HA41,10 - ROW(HA41),0)</f>
        <v>0</v>
      </c>
      <c r="HB41" s="1">
        <v>0</v>
      </c>
      <c r="HC41" s="1">
        <f ca="1">OFFSET(HC41,0,-1) * OFFSET(HC41,10 - ROW(HC41),0)</f>
        <v>0</v>
      </c>
      <c r="HD41" s="1">
        <v>0</v>
      </c>
      <c r="HE41" s="1">
        <f ca="1">OFFSET(HE41,0,-1) * OFFSET(HE41,10 - ROW(HE41),0)</f>
        <v>0</v>
      </c>
      <c r="HF41" s="1">
        <v>0</v>
      </c>
      <c r="HG41" s="1">
        <f ca="1">OFFSET(HG41,0,-1) * OFFSET(HG41,10 - ROW(HG41),0)</f>
        <v>0</v>
      </c>
      <c r="HH41" s="1">
        <v>0</v>
      </c>
      <c r="HI41" s="1">
        <f ca="1">OFFSET(HI41,0,-1) * OFFSET(HI41,10 - ROW(HI41),0)</f>
        <v>0</v>
      </c>
      <c r="HJ41" s="1">
        <v>0</v>
      </c>
      <c r="HK41" s="1">
        <f ca="1">OFFSET(HK41,0,-1) * OFFSET(HK41,10 - ROW(HK41),0)</f>
        <v>0</v>
      </c>
      <c r="HL41" s="1">
        <v>0</v>
      </c>
      <c r="HM41" s="1">
        <f ca="1">OFFSET(HM41,0,-1) * OFFSET(HM41,10 - ROW(HM41),0)</f>
        <v>0</v>
      </c>
      <c r="HN41" s="1">
        <v>0</v>
      </c>
      <c r="HO41" s="1">
        <f ca="1">OFFSET(HO41,0,-1) * OFFSET(HO41,10 - ROW(HO41),0)</f>
        <v>0</v>
      </c>
      <c r="HP41" s="1">
        <v>0</v>
      </c>
      <c r="HQ41" s="1">
        <f ca="1">OFFSET(HQ41,0,-1) * OFFSET(HQ41,10 - ROW(HQ41),0)</f>
        <v>0</v>
      </c>
      <c r="HR41" s="1">
        <f t="shared" ref="HR41" ca="1" si="8">SUM(HA41,HC41,HE41,HG41,HI41,HK41,HM41,HO41,HQ41)</f>
        <v>0</v>
      </c>
      <c r="HS41" s="1">
        <v>0</v>
      </c>
      <c r="HT41" s="1">
        <f ca="1">OFFSET(HT41,0,-1) * OFFSET(HT41,10 - ROW(HT41),0)</f>
        <v>0</v>
      </c>
      <c r="HU41" s="1">
        <v>0</v>
      </c>
      <c r="HV41" s="1">
        <f ca="1">OFFSET(HV41,0,-1) * OFFSET(HV41,10 - ROW(HV41),0)</f>
        <v>0</v>
      </c>
      <c r="HW41" s="1">
        <v>0</v>
      </c>
      <c r="HX41" s="1">
        <f ca="1">OFFSET(HX41,0,-1) * OFFSET(HX41,10 - ROW(HX41),0)</f>
        <v>0</v>
      </c>
      <c r="HY41" s="1">
        <v>0</v>
      </c>
      <c r="HZ41" s="1">
        <f ca="1">OFFSET(HZ41,0,-1) * OFFSET(HZ41,10 - ROW(HZ41),0)</f>
        <v>0</v>
      </c>
      <c r="IA41" s="1">
        <v>0</v>
      </c>
      <c r="IB41" s="1">
        <f ca="1">OFFSET(IB41,0,-1) * OFFSET(IB41,10 - ROW(IB41),0)</f>
        <v>0</v>
      </c>
      <c r="IC41" s="1">
        <v>0</v>
      </c>
      <c r="ID41" s="1">
        <f ca="1">OFFSET(ID41,0,-1) * OFFSET(ID41,10 - ROW(ID41),0)</f>
        <v>0</v>
      </c>
      <c r="IE41" s="1">
        <v>0</v>
      </c>
      <c r="IF41" s="1">
        <f ca="1">OFFSET(IF41,0,-1) * OFFSET(IF41,10 - ROW(IF41),0)</f>
        <v>0</v>
      </c>
      <c r="IH41" s="1">
        <f ca="1">OFFSET(IH41,0,-1) * OFFSET(IH41,10 - ROW(IH41),0)</f>
        <v>0</v>
      </c>
      <c r="IJ41" s="1">
        <f ca="1">OFFSET(IJ41,0,-1) * OFFSET(IJ41,10 - ROW(IJ41),0)</f>
        <v>0</v>
      </c>
      <c r="IK41" s="1">
        <f t="shared" ref="IK41" ca="1" si="9">SUM(HT41,HV41,HX41,HZ41,IB41,ID41,IF41,IH41,IJ41)</f>
        <v>0</v>
      </c>
      <c r="IL41" s="1">
        <f t="shared" ref="IL41" ca="1" si="10">SUM(BA41,DB41,GR41,GY41,HR41,IK41)</f>
        <v>0</v>
      </c>
      <c r="IM41" s="1">
        <v>0</v>
      </c>
      <c r="IN41" s="1">
        <f ca="1">OFFSET(IN41,0,-1) * OFFSET(IN41,10 - ROW(IN41),0)</f>
        <v>0</v>
      </c>
      <c r="IO41" s="1">
        <v>0</v>
      </c>
      <c r="IP41" s="1">
        <f ca="1">OFFSET(IP41,0,-1) * OFFSET(IP41,10 - ROW(IP41),0)</f>
        <v>0</v>
      </c>
      <c r="IQ41" s="1">
        <v>0</v>
      </c>
      <c r="IR41" s="1">
        <f ca="1">OFFSET(IR41,0,-1) * OFFSET(IR41,10 - ROW(IR41),0)</f>
        <v>0</v>
      </c>
      <c r="IS41" s="1">
        <v>0</v>
      </c>
      <c r="IT41" s="1">
        <f ca="1">OFFSET(IT41,0,-1) * OFFSET(IT41,10 - ROW(IT41),0)</f>
        <v>0</v>
      </c>
      <c r="IU41" s="1">
        <v>0</v>
      </c>
      <c r="IV41" s="1">
        <f ca="1">OFFSET(IV41,0,-1) * OFFSET(IV41,10 - ROW(IV41),0)</f>
        <v>0</v>
      </c>
      <c r="IW41" s="1">
        <v>0</v>
      </c>
      <c r="IX41" s="1">
        <f ca="1">OFFSET(IX41,0,-1) * OFFSET(IX41,10 - ROW(IX41),0)</f>
        <v>0</v>
      </c>
      <c r="IY41" s="1">
        <v>0</v>
      </c>
      <c r="IZ41" s="1">
        <f ca="1">OFFSET(IZ41,0,-1) * OFFSET(IZ41,10 - ROW(IZ41),0)</f>
        <v>0</v>
      </c>
      <c r="JA41" s="1">
        <v>0</v>
      </c>
      <c r="JB41" s="1">
        <f ca="1">OFFSET(JB41,0,-1) * OFFSET(JB41,10 - ROW(JB41),0)</f>
        <v>0</v>
      </c>
      <c r="JC41" s="1">
        <v>0</v>
      </c>
      <c r="JD41" s="1">
        <f ca="1">OFFSET(JD41,0,-1) * OFFSET(JD41,10 - ROW(JD41),0)</f>
        <v>0</v>
      </c>
      <c r="JE41" s="1">
        <v>0</v>
      </c>
      <c r="JF41" s="1">
        <f ca="1">OFFSET(JF41,0,-1) * OFFSET(JF41,10 - ROW(JF41),0)</f>
        <v>0</v>
      </c>
      <c r="JG41" s="1">
        <v>0</v>
      </c>
      <c r="JH41" s="1">
        <f ca="1">OFFSET(JH41,0,-1) * OFFSET(JH41,10 - ROW(JH41),0)</f>
        <v>0</v>
      </c>
      <c r="JI41" s="1">
        <v>0</v>
      </c>
      <c r="JJ41" s="1">
        <f ca="1">OFFSET(JJ41,0,-1) * OFFSET(JJ41,10 - ROW(JJ41),0)</f>
        <v>0</v>
      </c>
      <c r="JK41" s="1">
        <v>0</v>
      </c>
      <c r="JL41" s="1">
        <f ca="1">OFFSET(JL41,0,-1) * OFFSET(JL41,10 - ROW(JL41),0)</f>
        <v>0</v>
      </c>
      <c r="JM41" s="1">
        <v>0</v>
      </c>
      <c r="JN41" s="1">
        <f ca="1">OFFSET(JN41,0,-1) * OFFSET(JN41,10 - ROW(JN41),0)</f>
        <v>0</v>
      </c>
      <c r="JO41" s="1">
        <v>0</v>
      </c>
      <c r="JP41" s="1">
        <f ca="1">OFFSET(JP41,0,-1) * OFFSET(JP41,10 - ROW(JP41),0)</f>
        <v>0</v>
      </c>
      <c r="JQ41" s="1">
        <v>0</v>
      </c>
      <c r="JR41" s="1">
        <f ca="1">OFFSET(JR41,0,-1) * OFFSET(JR41,10 - ROW(JR41),0)</f>
        <v>0</v>
      </c>
      <c r="JS41" s="1">
        <v>0</v>
      </c>
      <c r="JT41" s="1">
        <f ca="1">OFFSET(JT41,0,-1) * OFFSET(JT41,10 - ROW(JT41),0)</f>
        <v>0</v>
      </c>
      <c r="JU41" s="1">
        <f t="shared" ref="JU41" ca="1" si="11">SUM(IN41,IP41,IR41,IT41,IV41,IX41,IZ41,JB41,JD41,JF41,JH41,JJ41,JL41,JN41,JP41,JR41,JT41)</f>
        <v>0</v>
      </c>
      <c r="JV41" s="1">
        <v>0</v>
      </c>
      <c r="JW41" s="1">
        <f ca="1">OFFSET(JW41,0,-1) * OFFSET(JW41,10 - ROW(JW41),0)</f>
        <v>0</v>
      </c>
      <c r="JX41" s="1">
        <v>0</v>
      </c>
      <c r="JY41" s="1">
        <f ca="1">OFFSET(JY41,0,-1) * OFFSET(JY41,10 - ROW(JY41),0)</f>
        <v>0</v>
      </c>
      <c r="JZ41" s="1">
        <v>0</v>
      </c>
      <c r="KA41" s="1">
        <f ca="1">OFFSET(KA41,0,-1) * OFFSET(KA41,10 - ROW(KA41),0)</f>
        <v>0</v>
      </c>
      <c r="KB41" s="1">
        <v>0</v>
      </c>
      <c r="KC41" s="1">
        <f ca="1">OFFSET(KC41,0,-1) * OFFSET(KC41,10 - ROW(KC41),0)</f>
        <v>0</v>
      </c>
      <c r="KD41" s="1">
        <v>0</v>
      </c>
      <c r="KE41" s="1">
        <f ca="1">OFFSET(KE41,0,-1) * OFFSET(KE41,10 - ROW(KE41),0)</f>
        <v>0</v>
      </c>
      <c r="KF41" s="1">
        <v>0</v>
      </c>
      <c r="KG41" s="1">
        <f ca="1">OFFSET(KG41,0,-1) * OFFSET(KG41,10 - ROW(KG41),0)</f>
        <v>0</v>
      </c>
      <c r="KH41" s="1">
        <f t="shared" ref="KH41" ca="1" si="12">SUM(JW41,JY41,KA41,KC41,KE41,KG41)</f>
        <v>0</v>
      </c>
      <c r="KI41" s="1">
        <v>0</v>
      </c>
      <c r="KJ41" s="1">
        <f ca="1">OFFSET(KJ41,0,-1) * OFFSET(KJ41,10 - ROW(KJ41),0)</f>
        <v>0</v>
      </c>
      <c r="KK41" s="1">
        <v>0</v>
      </c>
      <c r="KL41" s="1">
        <f ca="1">OFFSET(KL41,0,-1) * OFFSET(KL41,10 - ROW(KL41),0)</f>
        <v>0</v>
      </c>
      <c r="KM41" s="1">
        <v>0</v>
      </c>
      <c r="KN41" s="1">
        <f ca="1">OFFSET(KN41,0,-1) * OFFSET(KN41,10 - ROW(KN41),0)</f>
        <v>0</v>
      </c>
      <c r="KO41" s="1">
        <v>0</v>
      </c>
      <c r="KP41" s="1">
        <f ca="1">OFFSET(KP41,0,-1) * OFFSET(KP41,10 - ROW(KP41),0)</f>
        <v>0</v>
      </c>
      <c r="KQ41" s="1">
        <v>0</v>
      </c>
      <c r="KR41" s="1">
        <f ca="1">OFFSET(KR41,0,-1) * OFFSET(KR41,10 - ROW(KR41),0)</f>
        <v>0</v>
      </c>
      <c r="KS41" s="1">
        <v>0</v>
      </c>
      <c r="KT41" s="1">
        <f ca="1">OFFSET(KT41,0,-1) * OFFSET(KT41,10 - ROW(KT41),0)</f>
        <v>0</v>
      </c>
      <c r="KU41" s="1">
        <v>0</v>
      </c>
      <c r="KV41" s="1">
        <f ca="1">OFFSET(KV41,0,-1) * OFFSET(KV41,10 - ROW(KV41),0)</f>
        <v>0</v>
      </c>
      <c r="KW41" s="1">
        <f t="shared" ref="KW41" ca="1" si="13">SUM(KJ41,KL41,KN41,KP41,KR41,KT41,KV41)</f>
        <v>0</v>
      </c>
      <c r="KY41" s="1">
        <f t="shared" ref="KY41" ca="1" si="14">SUM(IL41,JU41,KH41,KW41:KX41)</f>
        <v>0</v>
      </c>
      <c r="KZ41" s="1">
        <f t="shared" ref="KZ41" si="15">SUM(E41,G41,K41,M41,Q41,S41,BB41,BD41,BH41,BJ41,BN41,BP41,DC41,DE41,DI41,DK41,DO41,DQ41,EH41,EJ41,EN41,EP41,ET41,EV41,FM41,FO41,FS41,FU41,FY41,GA41,GZ41,HB41,HD41,HF41,HH41,HJ41,HL41,HN41,HP41,HS41,HU41,HW41,HY41,IA41,IC41,IE41,IG41,II41,IM41,IQ41,IS41,JA41,JC41,JG41,JI41,JM41,JQ41,KI41,KK41,KM41,KQ41,KS41,KU41)</f>
        <v>0</v>
      </c>
      <c r="LA41" s="1">
        <f t="shared" ref="LA41" ca="1" si="16">OFFSET(LA41,0,-1) * OFFSET(LA41,10 - ROW(LA41),0)</f>
        <v>0</v>
      </c>
      <c r="LB41" s="1">
        <f t="shared" ref="LB41" si="17">SUM(I41,O41,U41,BF41,BL41,BR41,DG41,DM41,DS41,EL41,ER41,EX41,FQ41,FW41,GC41,GS41,GU41,GW41,IO41,IU41,JE41,JK41,JO41,JS41)</f>
        <v>0</v>
      </c>
      <c r="LC41" s="1">
        <f t="shared" ref="LC41" ca="1" si="18">OFFSET(LC41,0,-1) * OFFSET(LC41,10 - ROW(LC41),0)</f>
        <v>0</v>
      </c>
      <c r="LD41" s="1">
        <f t="shared" ref="LD41" si="19">SUM(JV41,JX41,JZ41,KB41,KD41,KF41)</f>
        <v>0</v>
      </c>
      <c r="LE41" s="1">
        <f t="shared" ref="LE41" ca="1" si="20">OFFSET(LE41,0,-1) * OFFSET(LE41,10 - ROW(LE41),0)</f>
        <v>0</v>
      </c>
      <c r="LF41" s="1">
        <f t="shared" ref="LF41" ca="1" si="21">SUM(LA41,LC41,LE41)</f>
        <v>0</v>
      </c>
      <c r="LG41" s="1">
        <f t="shared" ref="LG41" si="22">SUM(LB41)</f>
        <v>0</v>
      </c>
      <c r="LH41" s="1">
        <f t="shared" ref="LH41" ca="1" si="23">OFFSET(LH41,0,-1) * OFFSET(LH41,10 - ROW(LH41),0)</f>
        <v>0</v>
      </c>
      <c r="LI41" s="1">
        <f t="shared" ref="LI41" si="24">SUM(KZ41,LD41)</f>
        <v>0</v>
      </c>
      <c r="LJ41" s="1">
        <f t="shared" ref="LJ41" ca="1" si="25">OFFSET(LJ41,0,-1) * OFFSET(LJ41,10 - ROW(LJ41),0)</f>
        <v>0</v>
      </c>
      <c r="LK41" s="1">
        <f t="shared" ref="LK41" ca="1" si="26">SUM(LH41,LJ41)</f>
        <v>0</v>
      </c>
      <c r="LL41" s="1">
        <f t="shared" ref="LL41" si="27">SUM(E41,G41,BB41,BD41,DC41,DE41,EH41,EJ41,FM41,FO41,GZ41,HB41,HD41,HS41,HU41,HW41,JV41,JX41,KI41,KQ41)</f>
        <v>0</v>
      </c>
      <c r="LM41" s="1">
        <f t="shared" ref="LM41" ca="1" si="28">OFFSET(LM41,0,-1) * OFFSET(LM41,10 - ROW(LM41),0)</f>
        <v>0</v>
      </c>
      <c r="LN41" s="1">
        <f t="shared" ref="LN41" si="29">SUM(K41,M41,BH41,BJ41,DI41,DK41,EN41,EP41,FS41,FU41,HF41,HH41,HJ41,HY41,IA41,IC41,IM41,JA41,JC41,JM41,JZ41,KB41,KK41,KS41)</f>
        <v>0</v>
      </c>
      <c r="LO41" s="1">
        <f t="shared" ref="LO41" ca="1" si="30">OFFSET(LO41,0,-1) * OFFSET(LO41,10 - ROW(LO41),0)</f>
        <v>0</v>
      </c>
      <c r="LP41" s="1">
        <f t="shared" ref="LP41" si="31">SUM(Q41,S41,BN41,BP41,DO41,DQ41,ET41,EV41,FY41,GA41,HL41,HN41,HP41,IE41,IG41,II41,IQ41,IS41,JG41,JI41,JQ41,KD41,KF41,KM41,KU41)</f>
        <v>0</v>
      </c>
      <c r="LQ41" s="1">
        <f t="shared" ref="LQ41" ca="1" si="32">OFFSET(LQ41,0,-1) * OFFSET(LQ41,10 - ROW(LQ41),0)</f>
        <v>0</v>
      </c>
      <c r="LR41" s="1">
        <v>0</v>
      </c>
      <c r="LS41" s="1">
        <f t="shared" ref="LS41" ca="1" si="33">OFFSET(LS41,0,-1) * OFFSET(LS41,10 - ROW(LS41),0)</f>
        <v>0</v>
      </c>
      <c r="LT41" s="1">
        <v>0</v>
      </c>
      <c r="LU41" s="1">
        <f t="shared" ref="LU41" ca="1" si="34">OFFSET(LU41,0,-1) * OFFSET(LU41,10 - ROW(LU41),0)</f>
        <v>0</v>
      </c>
      <c r="LV41" s="1">
        <v>0</v>
      </c>
      <c r="LW41" s="1">
        <f t="shared" ref="LW41" ca="1" si="35">OFFSET(LW41,0,-1) * OFFSET(LW41,10 - ROW(LW41),0)</f>
        <v>0</v>
      </c>
      <c r="LX41" s="1">
        <f t="shared" ref="LX41" ca="1" si="36">SUM(LM41,LO41,LQ41,LS41,LU41,LW41)</f>
        <v>0</v>
      </c>
      <c r="LZ41" s="1">
        <f t="shared" ref="LZ41" ca="1" si="37">SUM(KY41,LF41,LK41,LX41:LY41)</f>
        <v>0</v>
      </c>
    </row>
  </sheetData>
  <mergeCells count="251">
    <mergeCell ref="E1:N1"/>
    <mergeCell ref="BA4:BA6"/>
    <mergeCell ref="BB5:BG5"/>
    <mergeCell ref="AU5:AZ5"/>
    <mergeCell ref="Y6:Z6"/>
    <mergeCell ref="AI6:AJ6"/>
    <mergeCell ref="AE6:AF6"/>
    <mergeCell ref="AA6:AB6"/>
    <mergeCell ref="AC6:AD6"/>
    <mergeCell ref="AG6:AH6"/>
    <mergeCell ref="AK6:AL6"/>
    <mergeCell ref="AM6:AN6"/>
    <mergeCell ref="AO6:AP6"/>
    <mergeCell ref="AQ6:AR6"/>
    <mergeCell ref="AI5:AN5"/>
    <mergeCell ref="AE5:AH5"/>
    <mergeCell ref="W4:AH4"/>
    <mergeCell ref="AA5:AD5"/>
    <mergeCell ref="W5:Z5"/>
    <mergeCell ref="BB4:DA4"/>
    <mergeCell ref="AO5:AT5"/>
    <mergeCell ref="AI4:AZ4"/>
    <mergeCell ref="CZ6:DA6"/>
    <mergeCell ref="BV6:BW6"/>
    <mergeCell ref="E3:GY3"/>
    <mergeCell ref="B3:B6"/>
    <mergeCell ref="E6:F6"/>
    <mergeCell ref="G6:H6"/>
    <mergeCell ref="I6:J6"/>
    <mergeCell ref="E5:J5"/>
    <mergeCell ref="K6:L6"/>
    <mergeCell ref="M6:N6"/>
    <mergeCell ref="K5:P5"/>
    <mergeCell ref="E4:V4"/>
    <mergeCell ref="Q5:V5"/>
    <mergeCell ref="O6:P6"/>
    <mergeCell ref="W6:X6"/>
    <mergeCell ref="Q6:R6"/>
    <mergeCell ref="S6:T6"/>
    <mergeCell ref="U6:V6"/>
    <mergeCell ref="BF6:BG6"/>
    <mergeCell ref="AY6:AZ6"/>
    <mergeCell ref="AU6:AV6"/>
    <mergeCell ref="AS6:AT6"/>
    <mergeCell ref="AW6:AX6"/>
    <mergeCell ref="BB6:BC6"/>
    <mergeCell ref="BD6:BE6"/>
    <mergeCell ref="BZ6:CA6"/>
    <mergeCell ref="DC6:DD6"/>
    <mergeCell ref="DB4:DB6"/>
    <mergeCell ref="DC5:DH5"/>
    <mergeCell ref="DE6:DF6"/>
    <mergeCell ref="DG6:DH6"/>
    <mergeCell ref="BH6:BI6"/>
    <mergeCell ref="BJ6:BK6"/>
    <mergeCell ref="BN6:BO6"/>
    <mergeCell ref="BL6:BM6"/>
    <mergeCell ref="BH5:BM5"/>
    <mergeCell ref="BP6:BQ6"/>
    <mergeCell ref="BR6:BS6"/>
    <mergeCell ref="BN5:BS5"/>
    <mergeCell ref="BT6:BU6"/>
    <mergeCell ref="CB6:CC6"/>
    <mergeCell ref="BT5:CI5"/>
    <mergeCell ref="CJ6:CK6"/>
    <mergeCell ref="CJ5:DA5"/>
    <mergeCell ref="CL6:CM6"/>
    <mergeCell ref="CP6:CQ6"/>
    <mergeCell ref="CT6:CU6"/>
    <mergeCell ref="CR6:CS6"/>
    <mergeCell ref="CN6:CO6"/>
    <mergeCell ref="BX6:BY6"/>
    <mergeCell ref="CH6:CI6"/>
    <mergeCell ref="CD6:CE6"/>
    <mergeCell ref="CF6:CG6"/>
    <mergeCell ref="CX6:CY6"/>
    <mergeCell ref="CV6:CW6"/>
    <mergeCell ref="GZ3:HR4"/>
    <mergeCell ref="HL5:HQ5"/>
    <mergeCell ref="FJ6:FK6"/>
    <mergeCell ref="FF6:FG6"/>
    <mergeCell ref="FH6:FI6"/>
    <mergeCell ref="DI5:DN5"/>
    <mergeCell ref="DI6:DJ6"/>
    <mergeCell ref="DM6:DN6"/>
    <mergeCell ref="GA6:GB6"/>
    <mergeCell ref="FY6:FZ6"/>
    <mergeCell ref="FW6:FX6"/>
    <mergeCell ref="FU6:FV6"/>
    <mergeCell ref="FO6:FP6"/>
    <mergeCell ref="FQ6:FR6"/>
    <mergeCell ref="FS6:FT6"/>
    <mergeCell ref="FM6:FN6"/>
    <mergeCell ref="ET6:EU6"/>
    <mergeCell ref="EG4:EG6"/>
    <mergeCell ref="ET5:EY5"/>
    <mergeCell ref="DK6:DL6"/>
    <mergeCell ref="DC4:EF4"/>
    <mergeCell ref="GZ5:HE5"/>
    <mergeCell ref="HF5:HK5"/>
    <mergeCell ref="EP6:EQ6"/>
    <mergeCell ref="DO5:DT5"/>
    <mergeCell ref="EN5:ES5"/>
    <mergeCell ref="FD6:FE6"/>
    <mergeCell ref="EZ6:FA6"/>
    <mergeCell ref="FB6:FC6"/>
    <mergeCell ref="EH5:EM5"/>
    <mergeCell ref="DU5:EF5"/>
    <mergeCell ref="EH4:FK4"/>
    <mergeCell ref="EV6:EW6"/>
    <mergeCell ref="ER6:ES6"/>
    <mergeCell ref="EE6:EF6"/>
    <mergeCell ref="EC6:ED6"/>
    <mergeCell ref="EJ6:EK6"/>
    <mergeCell ref="EN6:EO6"/>
    <mergeCell ref="EL6:EM6"/>
    <mergeCell ref="EH6:EI6"/>
    <mergeCell ref="EA6:EB6"/>
    <mergeCell ref="DO6:DP6"/>
    <mergeCell ref="DQ6:DR6"/>
    <mergeCell ref="EX6:EY6"/>
    <mergeCell ref="DW6:DX6"/>
    <mergeCell ref="DS6:DT6"/>
    <mergeCell ref="DU6:DV6"/>
    <mergeCell ref="DY6:DZ6"/>
    <mergeCell ref="HL6:HM6"/>
    <mergeCell ref="HJ6:HK6"/>
    <mergeCell ref="HH6:HI6"/>
    <mergeCell ref="GZ6:HA6"/>
    <mergeCell ref="HF6:HG6"/>
    <mergeCell ref="HD6:HE6"/>
    <mergeCell ref="HB6:HC6"/>
    <mergeCell ref="IC6:ID6"/>
    <mergeCell ref="IE6:IF6"/>
    <mergeCell ref="HW6:HX6"/>
    <mergeCell ref="HU6:HV6"/>
    <mergeCell ref="HR5:HR6"/>
    <mergeCell ref="HS6:HT6"/>
    <mergeCell ref="HP6:HQ6"/>
    <mergeCell ref="IE5:IJ5"/>
    <mergeCell ref="HN6:HO6"/>
    <mergeCell ref="IG6:IH6"/>
    <mergeCell ref="HY6:HZ6"/>
    <mergeCell ref="IA6:IB6"/>
    <mergeCell ref="GW6:GX6"/>
    <mergeCell ref="GR4:GR6"/>
    <mergeCell ref="GQ4:GQ6"/>
    <mergeCell ref="GS4:GX4"/>
    <mergeCell ref="GS5:GX5"/>
    <mergeCell ref="GU6:GV6"/>
    <mergeCell ref="GO6:GP6"/>
    <mergeCell ref="GS6:GT6"/>
    <mergeCell ref="FM4:GP4"/>
    <mergeCell ref="GE5:GP5"/>
    <mergeCell ref="FY5:GD5"/>
    <mergeCell ref="FS5:FX5"/>
    <mergeCell ref="GM6:GN6"/>
    <mergeCell ref="GG6:GH6"/>
    <mergeCell ref="GI6:GJ6"/>
    <mergeCell ref="GE6:GF6"/>
    <mergeCell ref="GK6:GL6"/>
    <mergeCell ref="GC6:GD6"/>
    <mergeCell ref="FM5:FR5"/>
    <mergeCell ref="FL4:FL6"/>
    <mergeCell ref="EZ5:FK5"/>
    <mergeCell ref="HS3:IK4"/>
    <mergeCell ref="HS5:HX5"/>
    <mergeCell ref="HY5:ID5"/>
    <mergeCell ref="JO6:JP6"/>
    <mergeCell ref="JG6:JH6"/>
    <mergeCell ref="JI6:JJ6"/>
    <mergeCell ref="JK6:JL6"/>
    <mergeCell ref="JM6:JN6"/>
    <mergeCell ref="JE6:JF6"/>
    <mergeCell ref="IY6:IZ6"/>
    <mergeCell ref="JC6:JD6"/>
    <mergeCell ref="JA6:JB6"/>
    <mergeCell ref="IW6:IX6"/>
    <mergeCell ref="IU6:IV6"/>
    <mergeCell ref="IQ6:IR6"/>
    <mergeCell ref="IS6:IT6"/>
    <mergeCell ref="IO6:IP6"/>
    <mergeCell ref="IM6:IN6"/>
    <mergeCell ref="II6:IJ6"/>
    <mergeCell ref="IK5:IK6"/>
    <mergeCell ref="IL3:IL6"/>
    <mergeCell ref="GY4:GY6"/>
    <mergeCell ref="JU4:JU6"/>
    <mergeCell ref="JS6:JT6"/>
    <mergeCell ref="JQ6:JR6"/>
    <mergeCell ref="JQ5:JT5"/>
    <mergeCell ref="JM5:JP5"/>
    <mergeCell ref="JG5:JL5"/>
    <mergeCell ref="JA4:JL4"/>
    <mergeCell ref="JM4:JT4"/>
    <mergeCell ref="IM3:JU3"/>
    <mergeCell ref="IQ5:IV5"/>
    <mergeCell ref="JA5:JF5"/>
    <mergeCell ref="IW5:IZ5"/>
    <mergeCell ref="IM5:IP5"/>
    <mergeCell ref="IM4:IZ4"/>
    <mergeCell ref="KH5:KH6"/>
    <mergeCell ref="KF6:KG6"/>
    <mergeCell ref="KD6:KE6"/>
    <mergeCell ref="JV3:KH4"/>
    <mergeCell ref="KD5:KG5"/>
    <mergeCell ref="JV6:JW6"/>
    <mergeCell ref="JZ6:KA6"/>
    <mergeCell ref="JX6:JY6"/>
    <mergeCell ref="JV5:JY5"/>
    <mergeCell ref="JZ5:KC5"/>
    <mergeCell ref="KB6:KC6"/>
    <mergeCell ref="KW4:KW6"/>
    <mergeCell ref="KU5:KV5"/>
    <mergeCell ref="KS5:KT5"/>
    <mergeCell ref="KQ6:KV6"/>
    <mergeCell ref="KQ4:KV4"/>
    <mergeCell ref="KQ5:KR5"/>
    <mergeCell ref="KI3:KW3"/>
    <mergeCell ref="KO5:KP5"/>
    <mergeCell ref="KI5:KJ5"/>
    <mergeCell ref="KM5:KN5"/>
    <mergeCell ref="KK5:KL5"/>
    <mergeCell ref="KI4:KP4"/>
    <mergeCell ref="KO6:KP6"/>
    <mergeCell ref="KI6:KN6"/>
    <mergeCell ref="LK5:LK6"/>
    <mergeCell ref="LI6:LJ6"/>
    <mergeCell ref="LB6:LC6"/>
    <mergeCell ref="LF5:LF6"/>
    <mergeCell ref="KZ3:LF4"/>
    <mergeCell ref="LD5:LE5"/>
    <mergeCell ref="KZ5:LC5"/>
    <mergeCell ref="KY3:KY6"/>
    <mergeCell ref="KX3:KX6"/>
    <mergeCell ref="LG6:LH6"/>
    <mergeCell ref="LG3:LK4"/>
    <mergeCell ref="LG5:LJ5"/>
    <mergeCell ref="KZ6:LA6"/>
    <mergeCell ref="LZ3:LZ6"/>
    <mergeCell ref="LY3:LY6"/>
    <mergeCell ref="LX5:LX6"/>
    <mergeCell ref="LV6:LW6"/>
    <mergeCell ref="LT6:LU6"/>
    <mergeCell ref="LR6:LS6"/>
    <mergeCell ref="LR5:LW5"/>
    <mergeCell ref="LL3:LX4"/>
    <mergeCell ref="LP6:LQ6"/>
    <mergeCell ref="LN6:LO6"/>
    <mergeCell ref="LL6:LM6"/>
    <mergeCell ref="LL5:LQ5"/>
  </mergeCells>
  <conditionalFormatting sqref="JV8:LY10 IL9:JT10 EH8:IK10 GR4:GR5 GQ4:GQ6 FU7 FW7 GA7 GG7 GC7 GI7 GE7 FY7 FS7 GK7 GE6:GP6 GE5:GL5 FL4:GD6 FH7:FL7 EP7 ER7 EV7 FB7 EX7 FD7 EZ7 ET7 EN7 FF7 EZ6:FK6 EZ5:FG5 EH4:EY6 KY3:LY6 B2 JV7 JE7 JS7 JU7:JU10 EC7:EF7 GZ3:KW6 DK7 DM7 DQ7 DW7 DS7 DY7 DU7 DO7 IN7:IP7 CZ5:DA5 DI7 EA7 GM7:IK7 BA4:BA10 GS4:GY6 EG4:EG10 BB4:CG4 DU6:EF6 CJ5:CQ5 DU5:EB5 BT5:CA5 BT6:DA6 AM8:AN8 I8:J8 DB4:DT6 BB5:BS6 IM8:JT8 AS8:AZ8 DC8:EF10 E3:EN3 E4:AZ7 CK4:DA4 E8:F8 O8:AJ8 E9:AZ10 BB7:DB10 E11:LZ11 H1:O2">
    <cfRule type="expression" dxfId="37" priority="1">
      <formula>LockedByCondition()</formula>
    </cfRule>
    <cfRule type="expression" dxfId="36" priority="2">
      <formula>HasError()</formula>
    </cfRule>
  </conditionalFormatting>
  <conditionalFormatting sqref="GT9:GT10 FN9:FN10 EI9:EI10 IM7 AU5:AV6 IE5:IF6 HL5:HM6 Q5:R6 AO5:AP6 HY5:HZ6 HF5:HG6 K5:L6 AI4:AJ6 AI8:AJ8 AJ9:AJ10 BC9:BC10 HS5:HT6 GZ5:HA6 E3:F11 G11:LZ11">
    <cfRule type="expression" dxfId="35" priority="181">
      <formula>Locked()</formula>
    </cfRule>
  </conditionalFormatting>
  <conditionalFormatting sqref="FV7 FX7 GB7 GH7 GD7 GL7 GJ7 GF7 FZ7 FT7 FM7:FR7 EQ7 ES7 EW7 FC7 EY7 FG7 FE7 FA7 EU7 EO7 EH7:EM7 KX3:KX6 IM7 IL7:IL8 JW7:LZ7 JT7 JF7:JR7 IQ7:JD7 DL7 DN7 DR7 DX7 DT7 EB7 DZ7 DV7 DP7 DJ7 DC7:DH7 B3:B11">
    <cfRule type="expression" dxfId="34" priority="291">
      <formula>Locked()</formula>
    </cfRule>
    <cfRule type="expression" dxfId="33" priority="327">
      <formula>LockedByCondition()</formula>
    </cfRule>
    <cfRule type="expression" dxfId="32" priority="338">
      <formula>HasError()</formula>
    </cfRule>
  </conditionalFormatting>
  <conditionalFormatting sqref="LZ8:LZ10 LZ3:LZ6">
    <cfRule type="expression" dxfId="31" priority="452">
      <formula>HasError()</formula>
    </cfRule>
    <cfRule type="expression" dxfId="30" priority="453">
      <formula>LockedByCondition()</formula>
    </cfRule>
  </conditionalFormatting>
  <conditionalFormatting sqref="AK8:AL8 G8:H8 AO8:AR8 K8:N8">
    <cfRule type="expression" dxfId="29" priority="768">
      <formula>LockedByCondition()</formula>
    </cfRule>
    <cfRule type="expression" dxfId="28" priority="1032">
      <formula>HasError()</formula>
    </cfRule>
    <cfRule type="expression" dxfId="27" priority="1201">
      <formula>Locked()</formula>
    </cfRule>
  </conditionalFormatting>
  <conditionalFormatting sqref="E1">
    <cfRule type="expression" dxfId="26" priority="1242">
      <formula>LockedByCondition()</formula>
    </cfRule>
    <cfRule type="expression" dxfId="25" priority="1243">
      <formula>HasError()</formula>
    </cfRule>
  </conditionalFormatting>
  <dataValidations count="1">
    <dataValidation allowBlank="1" showInputMessage="1" showErrorMessage="1" sqref="Y6 LH10:LL10 HB9:HB11 EQ9:EQ11 FX9:LF10 ES9:FV10 E11:LK11 FL4 GQ4:GR4 GC6:GC7 FY5:FY7 FW6:FW7 FM4:FM6 FQ6 FS5:FS7 GK7 GI7 GG7 GE7 GA7 FU7 EX6:EX7 ET5:ET7 ER6:ER7 EH4:EH6 EL6 EN5:EN7 FH7:FL7 FF7 FD7 FB7 EZ7 EV7 EP7 GY4 GW6 GS6 GU6 IK5 HR5 JS6:JS7 JG5:JG6 IY6 IW5:IW6 IO6 IS6 IM4:IM6 IQ5:IQ6 JT8:JU8 JP8 JQ5:JQ6 JO6 JL8 JM4:JM6 JK6 JI6 JF8 GM7:IP7 JA4:JA6 IU6 JE6:JE7 JC6 KB7 JZ7 KU5 KS5 KQ5:KQ6 KI3:KI6 KO5:KO6 KM5 KK5 JU7:JV7 JV3 JZ5 JV5 KD5 LG3 LJ8:LK8 LH8 LI6 LK5 LG5:LG6 LF5 LD6:LE6 LB6 KZ6 LL10:LZ11 LW8:LZ8 LU8 LS8 LQ8 LO8 LM8 LX5 LT6 LR5:LR6 LV6 LL5:LL6 LN6 LP6 BM9:EQ10 EG4 DS6:DS7 DO5:DO7 DM6:DM7 DC4:DC6 DG6 DI5:DI7 BR6 BN5:BN6 BL6 BB5:BB6 BF6 BH5:BH6 BA4:BB4 AI4 AE5:AE6 AG6 AA5:AA6 AC6 W4:W6 B7:B11 EC7:EG7 EA7 DY7 DW7 DU7 DQ7 DK7 E7:DB7 E3:E4 BK9:BK11 BB9:BK10 AF9:AZ10 E9:AD10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1"/>
  <sheetViews>
    <sheetView topLeftCell="B1" workbookViewId="0">
      <selection activeCell="A3" sqref="A3:C7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7" style="1" customWidth="1"/>
    <col min="6" max="6" width="14.140625" style="1" customWidth="1"/>
    <col min="7" max="7" width="7" style="1" customWidth="1"/>
    <col min="8" max="8" width="11.85546875" style="1" customWidth="1"/>
    <col min="9" max="9" width="7" style="1" customWidth="1"/>
    <col min="10" max="10" width="12.85546875" style="1" customWidth="1"/>
    <col min="11" max="11" width="7" style="1" customWidth="1"/>
    <col min="12" max="12" width="13.7109375" style="1" customWidth="1"/>
    <col min="13" max="13" width="7" style="1" customWidth="1"/>
    <col min="14" max="14" width="12.140625" style="1" customWidth="1"/>
    <col min="15" max="15" width="7" style="1" customWidth="1"/>
    <col min="16" max="16" width="13.140625" style="1" customWidth="1"/>
    <col min="17" max="17" width="15.7109375" style="1" customWidth="1"/>
    <col min="18" max="18" width="9.140625" style="1" customWidth="1"/>
    <col min="19" max="19" width="12" style="1" customWidth="1"/>
    <col min="20" max="20" width="10.5703125" style="1" customWidth="1"/>
    <col min="21" max="21" width="11.85546875" style="1" customWidth="1"/>
    <col min="22" max="22" width="10.28515625" style="1" customWidth="1"/>
    <col min="23" max="23" width="13.28515625" style="1" customWidth="1"/>
    <col min="24" max="24" width="9.7109375" style="1" customWidth="1"/>
    <col min="25" max="26" width="15.42578125" style="1" customWidth="1"/>
    <col min="27" max="27" width="9" style="1" customWidth="1"/>
    <col min="28" max="28" width="15.42578125" style="1" customWidth="1"/>
    <col min="29" max="29" width="8.5703125" style="1" customWidth="1"/>
    <col min="30" max="30" width="15.42578125" style="1" customWidth="1"/>
    <col min="31" max="31" width="8.140625" style="1" hidden="1" customWidth="1"/>
    <col min="32" max="32" width="15.42578125" style="1" hidden="1" customWidth="1"/>
    <col min="33" max="33" width="15.42578125" style="1" customWidth="1"/>
    <col min="34" max="34" width="8.85546875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7.7109375" style="1" customWidth="1"/>
    <col min="39" max="39" width="15.42578125" style="1" customWidth="1"/>
    <col min="40" max="40" width="9" style="1" customWidth="1"/>
    <col min="41" max="41" width="15.42578125" style="1" customWidth="1"/>
    <col min="42" max="42" width="7.85546875" style="1" customWidth="1"/>
    <col min="43" max="43" width="15.42578125" style="1" customWidth="1"/>
    <col min="44" max="44" width="9.7109375" style="1" customWidth="1"/>
    <col min="45" max="45" width="13" style="1" customWidth="1"/>
    <col min="46" max="46" width="15.42578125" style="1" customWidth="1"/>
    <col min="47" max="57" width="15.42578125" style="1" hidden="1" customWidth="1"/>
    <col min="58" max="58" width="17.28515625" style="1" hidden="1" customWidth="1"/>
    <col min="59" max="60" width="15.42578125" style="1" hidden="1" customWidth="1"/>
    <col min="61" max="61" width="15.42578125" style="1" customWidth="1"/>
    <col min="62" max="62" width="10.28515625" style="1" customWidth="1"/>
    <col min="63" max="63" width="15.42578125" style="1" customWidth="1"/>
    <col min="64" max="64" width="9.7109375" style="1" customWidth="1"/>
    <col min="65" max="65" width="13.140625" style="1" customWidth="1"/>
    <col min="66" max="66" width="10.85546875" style="1" customWidth="1"/>
    <col min="67" max="67" width="15.42578125" style="1" customWidth="1"/>
    <col min="68" max="68" width="8.28515625" style="1" customWidth="1"/>
    <col min="69" max="69" width="15.42578125" style="1" customWidth="1"/>
    <col min="70" max="70" width="10.28515625" style="1" customWidth="1"/>
    <col min="71" max="71" width="17" style="1" customWidth="1"/>
    <col min="72" max="72" width="17.85546875" style="1" customWidth="1"/>
    <col min="73" max="73" width="17.140625" style="1" customWidth="1"/>
    <col min="74" max="74" width="18.28515625" style="1" hidden="1" customWidth="1"/>
    <col min="75" max="75" width="17" style="1" hidden="1" customWidth="1"/>
  </cols>
  <sheetData>
    <row r="1" spans="1:75" ht="40.5" customHeight="1">
      <c r="A1" s="4"/>
      <c r="C1" s="4"/>
      <c r="D1" s="4"/>
      <c r="E1" s="242" t="s">
        <v>1310</v>
      </c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75">
      <c r="A2" s="2"/>
      <c r="B2" s="2" t="s">
        <v>587</v>
      </c>
    </row>
    <row r="3" spans="1:75" s="7" customFormat="1">
      <c r="A3" s="234" t="s">
        <v>1</v>
      </c>
      <c r="B3" s="234"/>
      <c r="C3" s="234"/>
      <c r="E3" s="238" t="s">
        <v>588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40" t="s">
        <v>589</v>
      </c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41"/>
      <c r="AU3" s="216" t="s">
        <v>590</v>
      </c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8"/>
      <c r="BH3" s="213" t="s">
        <v>591</v>
      </c>
      <c r="BI3" s="214" t="s">
        <v>592</v>
      </c>
      <c r="BJ3" s="211" t="s">
        <v>593</v>
      </c>
      <c r="BK3" s="211"/>
      <c r="BL3" s="211" t="s">
        <v>594</v>
      </c>
      <c r="BM3" s="211"/>
      <c r="BN3" s="211" t="s">
        <v>595</v>
      </c>
      <c r="BO3" s="211"/>
      <c r="BP3" s="211"/>
      <c r="BQ3" s="211"/>
      <c r="BR3" s="211"/>
      <c r="BS3" s="211"/>
      <c r="BT3" s="211"/>
      <c r="BU3" s="211" t="str">
        <f>CONCATENATE("Всего расходы на ","2020" + 1," год,  рублей - 2 часть субвенции")</f>
        <v>Всего расходы на 2021 год,  рублей - 2 часть субвенции</v>
      </c>
      <c r="BV3" s="210" t="s">
        <v>596</v>
      </c>
      <c r="BW3" s="209" t="str">
        <f>CONCATENATE("Всего расходы на ","2020" + 1," год, рублей - 2 часть субвенции")</f>
        <v>Всего расходы на 2021 год, рублей - 2 часть субвенции</v>
      </c>
    </row>
    <row r="4" spans="1:75" s="7" customFormat="1">
      <c r="A4" s="234"/>
      <c r="B4" s="234"/>
      <c r="C4" s="234"/>
      <c r="E4" s="239" t="s">
        <v>597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55" t="s">
        <v>45</v>
      </c>
      <c r="R4" s="252" t="s">
        <v>598</v>
      </c>
      <c r="S4" s="253"/>
      <c r="T4" s="253"/>
      <c r="U4" s="253"/>
      <c r="V4" s="253"/>
      <c r="W4" s="253"/>
      <c r="X4" s="253"/>
      <c r="Y4" s="254"/>
      <c r="Z4" s="248" t="s">
        <v>45</v>
      </c>
      <c r="AA4" s="245" t="s">
        <v>599</v>
      </c>
      <c r="AB4" s="247"/>
      <c r="AC4" s="247"/>
      <c r="AD4" s="247"/>
      <c r="AE4" s="247"/>
      <c r="AF4" s="246"/>
      <c r="AG4" s="226" t="s">
        <v>45</v>
      </c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41"/>
      <c r="AU4" s="219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1"/>
      <c r="BH4" s="213"/>
      <c r="BI4" s="214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0"/>
      <c r="BW4" s="209"/>
    </row>
    <row r="5" spans="1:75" s="7" customFormat="1">
      <c r="A5" s="234"/>
      <c r="B5" s="234"/>
      <c r="C5" s="234"/>
      <c r="E5" s="231" t="s">
        <v>31</v>
      </c>
      <c r="F5" s="232"/>
      <c r="G5" s="232"/>
      <c r="H5" s="233"/>
      <c r="I5" s="231" t="s">
        <v>32</v>
      </c>
      <c r="J5" s="232"/>
      <c r="K5" s="232"/>
      <c r="L5" s="233"/>
      <c r="M5" s="231" t="s">
        <v>33</v>
      </c>
      <c r="N5" s="232"/>
      <c r="O5" s="232"/>
      <c r="P5" s="233"/>
      <c r="Q5" s="256"/>
      <c r="R5" s="258" t="s">
        <v>31</v>
      </c>
      <c r="S5" s="259"/>
      <c r="T5" s="258" t="s">
        <v>32</v>
      </c>
      <c r="U5" s="259"/>
      <c r="V5" s="260" t="s">
        <v>33</v>
      </c>
      <c r="W5" s="260"/>
      <c r="X5" s="260"/>
      <c r="Y5" s="260"/>
      <c r="Z5" s="248"/>
      <c r="AA5" s="243" t="s">
        <v>31</v>
      </c>
      <c r="AB5" s="244"/>
      <c r="AC5" s="243" t="s">
        <v>32</v>
      </c>
      <c r="AD5" s="244"/>
      <c r="AE5" s="243" t="s">
        <v>33</v>
      </c>
      <c r="AF5" s="244"/>
      <c r="AG5" s="226"/>
      <c r="AH5" s="222" t="s">
        <v>31</v>
      </c>
      <c r="AI5" s="222"/>
      <c r="AJ5" s="222"/>
      <c r="AK5" s="222"/>
      <c r="AL5" s="222" t="s">
        <v>32</v>
      </c>
      <c r="AM5" s="222"/>
      <c r="AN5" s="222"/>
      <c r="AO5" s="222"/>
      <c r="AP5" s="222" t="s">
        <v>33</v>
      </c>
      <c r="AQ5" s="222"/>
      <c r="AR5" s="222"/>
      <c r="AS5" s="222"/>
      <c r="AT5" s="210" t="s">
        <v>45</v>
      </c>
      <c r="AU5" s="224" t="s">
        <v>39</v>
      </c>
      <c r="AV5" s="224"/>
      <c r="AW5" s="224"/>
      <c r="AX5" s="224"/>
      <c r="AY5" s="224"/>
      <c r="AZ5" s="225"/>
      <c r="BA5" s="223" t="s">
        <v>600</v>
      </c>
      <c r="BB5" s="223"/>
      <c r="BC5" s="223"/>
      <c r="BD5" s="223"/>
      <c r="BE5" s="223"/>
      <c r="BF5" s="223"/>
      <c r="BG5" s="215" t="s">
        <v>45</v>
      </c>
      <c r="BH5" s="213"/>
      <c r="BI5" s="214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0"/>
      <c r="BW5" s="209"/>
    </row>
    <row r="6" spans="1:75" s="7" customFormat="1">
      <c r="A6" s="234"/>
      <c r="B6" s="234"/>
      <c r="C6" s="234"/>
      <c r="E6" s="229" t="s">
        <v>60</v>
      </c>
      <c r="F6" s="230"/>
      <c r="G6" s="229" t="s">
        <v>601</v>
      </c>
      <c r="H6" s="230"/>
      <c r="I6" s="229" t="s">
        <v>60</v>
      </c>
      <c r="J6" s="230"/>
      <c r="K6" s="229" t="s">
        <v>601</v>
      </c>
      <c r="L6" s="230"/>
      <c r="M6" s="229" t="s">
        <v>60</v>
      </c>
      <c r="N6" s="230"/>
      <c r="O6" s="229" t="s">
        <v>601</v>
      </c>
      <c r="P6" s="230"/>
      <c r="Q6" s="257"/>
      <c r="R6" s="252"/>
      <c r="S6" s="254"/>
      <c r="T6" s="252"/>
      <c r="U6" s="254"/>
      <c r="V6" s="250" t="s">
        <v>60</v>
      </c>
      <c r="W6" s="251"/>
      <c r="X6" s="250" t="s">
        <v>601</v>
      </c>
      <c r="Y6" s="251"/>
      <c r="Z6" s="249"/>
      <c r="AA6" s="245"/>
      <c r="AB6" s="246"/>
      <c r="AC6" s="245"/>
      <c r="AD6" s="246"/>
      <c r="AE6" s="245"/>
      <c r="AF6" s="246"/>
      <c r="AG6" s="227"/>
      <c r="AH6" s="222" t="s">
        <v>60</v>
      </c>
      <c r="AI6" s="222"/>
      <c r="AJ6" s="222" t="s">
        <v>61</v>
      </c>
      <c r="AK6" s="222"/>
      <c r="AL6" s="222" t="s">
        <v>60</v>
      </c>
      <c r="AM6" s="222"/>
      <c r="AN6" s="222" t="s">
        <v>61</v>
      </c>
      <c r="AO6" s="222"/>
      <c r="AP6" s="222" t="s">
        <v>60</v>
      </c>
      <c r="AQ6" s="222"/>
      <c r="AR6" s="222" t="s">
        <v>61</v>
      </c>
      <c r="AS6" s="222"/>
      <c r="AT6" s="210"/>
      <c r="AU6" s="222" t="s">
        <v>31</v>
      </c>
      <c r="AV6" s="222"/>
      <c r="AW6" s="222" t="s">
        <v>32</v>
      </c>
      <c r="AX6" s="222"/>
      <c r="AY6" s="222" t="s">
        <v>33</v>
      </c>
      <c r="AZ6" s="222"/>
      <c r="BA6" s="222" t="s">
        <v>31</v>
      </c>
      <c r="BB6" s="222"/>
      <c r="BC6" s="222" t="s">
        <v>32</v>
      </c>
      <c r="BD6" s="222"/>
      <c r="BE6" s="222" t="s">
        <v>33</v>
      </c>
      <c r="BF6" s="222"/>
      <c r="BG6" s="210"/>
      <c r="BH6" s="213"/>
      <c r="BI6" s="214"/>
      <c r="BJ6" s="211"/>
      <c r="BK6" s="211"/>
      <c r="BL6" s="211"/>
      <c r="BM6" s="211"/>
      <c r="BN6" s="212" t="s">
        <v>31</v>
      </c>
      <c r="BO6" s="212"/>
      <c r="BP6" s="212" t="s">
        <v>32</v>
      </c>
      <c r="BQ6" s="212"/>
      <c r="BR6" s="212" t="s">
        <v>33</v>
      </c>
      <c r="BS6" s="212"/>
      <c r="BT6" s="40" t="s">
        <v>45</v>
      </c>
      <c r="BU6" s="211"/>
      <c r="BV6" s="210"/>
      <c r="BW6" s="209"/>
    </row>
    <row r="7" spans="1:75" s="7" customFormat="1">
      <c r="A7" s="234"/>
      <c r="B7" s="234"/>
      <c r="C7" s="234"/>
      <c r="E7" s="41"/>
      <c r="F7" s="41"/>
      <c r="G7" s="41"/>
      <c r="H7" s="41"/>
      <c r="I7" s="41"/>
      <c r="J7" s="41"/>
      <c r="K7" s="42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s="7" customFormat="1" ht="22.5">
      <c r="A8" s="235">
        <v>1</v>
      </c>
      <c r="B8" s="235"/>
      <c r="C8" s="235"/>
      <c r="E8" s="44">
        <v>2</v>
      </c>
      <c r="F8" s="44" t="s">
        <v>66</v>
      </c>
      <c r="G8" s="44">
        <v>4</v>
      </c>
      <c r="H8" s="44" t="s">
        <v>67</v>
      </c>
      <c r="I8" s="44">
        <v>6</v>
      </c>
      <c r="J8" s="44" t="s">
        <v>68</v>
      </c>
      <c r="K8" s="12">
        <v>8</v>
      </c>
      <c r="L8" s="12" t="s">
        <v>69</v>
      </c>
      <c r="M8" s="12">
        <v>10</v>
      </c>
      <c r="N8" s="12" t="s">
        <v>70</v>
      </c>
      <c r="O8" s="12">
        <v>12</v>
      </c>
      <c r="P8" s="12" t="s">
        <v>71</v>
      </c>
      <c r="Q8" s="12">
        <v>14</v>
      </c>
      <c r="R8" s="12">
        <v>15</v>
      </c>
      <c r="S8" s="12" t="s">
        <v>602</v>
      </c>
      <c r="T8" s="12">
        <v>17</v>
      </c>
      <c r="U8" s="12" t="s">
        <v>603</v>
      </c>
      <c r="V8" s="12">
        <v>19</v>
      </c>
      <c r="W8" s="12" t="s">
        <v>604</v>
      </c>
      <c r="X8" s="12" t="s">
        <v>605</v>
      </c>
      <c r="Y8" s="12" t="s">
        <v>606</v>
      </c>
      <c r="Z8" s="12">
        <v>21</v>
      </c>
      <c r="AA8" s="45">
        <v>22</v>
      </c>
      <c r="AB8" s="45" t="s">
        <v>76</v>
      </c>
      <c r="AC8" s="45">
        <v>24</v>
      </c>
      <c r="AD8" s="45" t="s">
        <v>77</v>
      </c>
      <c r="AE8" s="45">
        <v>26</v>
      </c>
      <c r="AF8" s="45" t="s">
        <v>78</v>
      </c>
      <c r="AG8" s="45">
        <v>28</v>
      </c>
      <c r="AH8" s="46">
        <v>29</v>
      </c>
      <c r="AI8" s="46" t="s">
        <v>607</v>
      </c>
      <c r="AJ8" s="46">
        <v>31</v>
      </c>
      <c r="AK8" s="46" t="s">
        <v>608</v>
      </c>
      <c r="AL8" s="46">
        <v>33</v>
      </c>
      <c r="AM8" s="46" t="s">
        <v>609</v>
      </c>
      <c r="AN8" s="45">
        <v>35</v>
      </c>
      <c r="AO8" s="45" t="s">
        <v>610</v>
      </c>
      <c r="AP8" s="45">
        <v>37</v>
      </c>
      <c r="AQ8" s="45" t="s">
        <v>611</v>
      </c>
      <c r="AR8" s="45">
        <v>39</v>
      </c>
      <c r="AS8" s="45" t="s">
        <v>612</v>
      </c>
      <c r="AT8" s="45">
        <v>41</v>
      </c>
      <c r="AU8" s="45">
        <v>42</v>
      </c>
      <c r="AV8" s="45" t="s">
        <v>86</v>
      </c>
      <c r="AW8" s="45">
        <v>44</v>
      </c>
      <c r="AX8" s="45" t="s">
        <v>87</v>
      </c>
      <c r="AY8" s="45">
        <v>46</v>
      </c>
      <c r="AZ8" s="45" t="s">
        <v>88</v>
      </c>
      <c r="BA8" s="45">
        <v>48</v>
      </c>
      <c r="BB8" s="45" t="s">
        <v>89</v>
      </c>
      <c r="BC8" s="45">
        <v>50</v>
      </c>
      <c r="BD8" s="45" t="s">
        <v>613</v>
      </c>
      <c r="BE8" s="45">
        <v>52</v>
      </c>
      <c r="BF8" s="45" t="s">
        <v>614</v>
      </c>
      <c r="BG8" s="45">
        <v>54</v>
      </c>
      <c r="BH8" s="45" t="s">
        <v>615</v>
      </c>
      <c r="BI8" s="45">
        <v>55</v>
      </c>
      <c r="BJ8" s="45">
        <v>56</v>
      </c>
      <c r="BK8" s="45">
        <v>57</v>
      </c>
      <c r="BL8" s="45">
        <v>58</v>
      </c>
      <c r="BM8" s="45">
        <v>59</v>
      </c>
      <c r="BN8" s="45">
        <v>60</v>
      </c>
      <c r="BO8" s="45">
        <v>61</v>
      </c>
      <c r="BP8" s="45">
        <v>62</v>
      </c>
      <c r="BQ8" s="45">
        <v>63</v>
      </c>
      <c r="BR8" s="45">
        <v>64</v>
      </c>
      <c r="BS8" s="45">
        <v>65</v>
      </c>
      <c r="BT8" s="45">
        <v>66</v>
      </c>
      <c r="BU8" s="45">
        <v>67</v>
      </c>
      <c r="BV8" s="45">
        <v>68</v>
      </c>
      <c r="BW8" s="47">
        <v>69</v>
      </c>
    </row>
    <row r="9" spans="1:75" s="7" customFormat="1" ht="33.75">
      <c r="A9" s="236"/>
      <c r="B9" s="236"/>
      <c r="C9" s="236"/>
      <c r="E9" s="48" t="s">
        <v>616</v>
      </c>
      <c r="F9" s="49" t="s">
        <v>180</v>
      </c>
      <c r="G9" s="48" t="s">
        <v>616</v>
      </c>
      <c r="H9" s="49" t="s">
        <v>180</v>
      </c>
      <c r="I9" s="48" t="s">
        <v>616</v>
      </c>
      <c r="J9" s="49" t="s">
        <v>180</v>
      </c>
      <c r="K9" s="48" t="s">
        <v>616</v>
      </c>
      <c r="L9" s="49" t="s">
        <v>180</v>
      </c>
      <c r="M9" s="48" t="s">
        <v>616</v>
      </c>
      <c r="N9" s="49" t="s">
        <v>180</v>
      </c>
      <c r="O9" s="48" t="s">
        <v>616</v>
      </c>
      <c r="P9" s="49" t="s">
        <v>180</v>
      </c>
      <c r="Q9" s="49" t="s">
        <v>180</v>
      </c>
      <c r="R9" s="48" t="s">
        <v>616</v>
      </c>
      <c r="S9" s="49" t="s">
        <v>180</v>
      </c>
      <c r="T9" s="48" t="s">
        <v>616</v>
      </c>
      <c r="U9" s="49" t="s">
        <v>180</v>
      </c>
      <c r="V9" s="50" t="s">
        <v>616</v>
      </c>
      <c r="W9" s="51" t="s">
        <v>180</v>
      </c>
      <c r="X9" s="50" t="s">
        <v>616</v>
      </c>
      <c r="Y9" s="51" t="s">
        <v>180</v>
      </c>
      <c r="Z9" s="49" t="s">
        <v>180</v>
      </c>
      <c r="AA9" s="52" t="s">
        <v>616</v>
      </c>
      <c r="AB9" s="53" t="s">
        <v>180</v>
      </c>
      <c r="AC9" s="52" t="s">
        <v>616</v>
      </c>
      <c r="AD9" s="53" t="s">
        <v>180</v>
      </c>
      <c r="AE9" s="52" t="s">
        <v>616</v>
      </c>
      <c r="AF9" s="53" t="s">
        <v>180</v>
      </c>
      <c r="AG9" s="53" t="s">
        <v>180</v>
      </c>
      <c r="AH9" s="52" t="s">
        <v>616</v>
      </c>
      <c r="AI9" s="53" t="s">
        <v>180</v>
      </c>
      <c r="AJ9" s="52" t="s">
        <v>616</v>
      </c>
      <c r="AK9" s="53" t="s">
        <v>180</v>
      </c>
      <c r="AL9" s="52" t="s">
        <v>616</v>
      </c>
      <c r="AM9" s="53" t="s">
        <v>180</v>
      </c>
      <c r="AN9" s="52" t="s">
        <v>616</v>
      </c>
      <c r="AO9" s="53" t="s">
        <v>180</v>
      </c>
      <c r="AP9" s="52" t="s">
        <v>616</v>
      </c>
      <c r="AQ9" s="53" t="s">
        <v>180</v>
      </c>
      <c r="AR9" s="52" t="s">
        <v>616</v>
      </c>
      <c r="AS9" s="53" t="s">
        <v>180</v>
      </c>
      <c r="AT9" s="53" t="s">
        <v>180</v>
      </c>
      <c r="AU9" s="52" t="s">
        <v>616</v>
      </c>
      <c r="AV9" s="53" t="s">
        <v>180</v>
      </c>
      <c r="AW9" s="52" t="s">
        <v>616</v>
      </c>
      <c r="AX9" s="53" t="s">
        <v>180</v>
      </c>
      <c r="AY9" s="52" t="s">
        <v>616</v>
      </c>
      <c r="AZ9" s="53" t="s">
        <v>180</v>
      </c>
      <c r="BA9" s="52" t="s">
        <v>616</v>
      </c>
      <c r="BB9" s="53" t="s">
        <v>180</v>
      </c>
      <c r="BC9" s="52" t="s">
        <v>616</v>
      </c>
      <c r="BD9" s="53" t="s">
        <v>180</v>
      </c>
      <c r="BE9" s="52" t="s">
        <v>616</v>
      </c>
      <c r="BF9" s="53" t="s">
        <v>180</v>
      </c>
      <c r="BG9" s="53" t="s">
        <v>180</v>
      </c>
      <c r="BH9" s="53" t="s">
        <v>180</v>
      </c>
      <c r="BI9" s="53" t="s">
        <v>180</v>
      </c>
      <c r="BJ9" s="54" t="s">
        <v>617</v>
      </c>
      <c r="BK9" s="55" t="s">
        <v>180</v>
      </c>
      <c r="BL9" s="54" t="s">
        <v>617</v>
      </c>
      <c r="BM9" s="56" t="s">
        <v>180</v>
      </c>
      <c r="BN9" s="54" t="s">
        <v>179</v>
      </c>
      <c r="BO9" s="56" t="s">
        <v>180</v>
      </c>
      <c r="BP9" s="54" t="s">
        <v>179</v>
      </c>
      <c r="BQ9" s="56" t="s">
        <v>180</v>
      </c>
      <c r="BR9" s="54" t="s">
        <v>179</v>
      </c>
      <c r="BS9" s="56" t="s">
        <v>180</v>
      </c>
      <c r="BT9" s="55" t="s">
        <v>180</v>
      </c>
      <c r="BU9" s="55" t="s">
        <v>180</v>
      </c>
      <c r="BV9" s="55" t="s">
        <v>618</v>
      </c>
      <c r="BW9" s="55" t="s">
        <v>180</v>
      </c>
    </row>
    <row r="10" spans="1:75" s="7" customFormat="1" ht="27.75" customHeight="1">
      <c r="A10" s="237" t="s">
        <v>184</v>
      </c>
      <c r="B10" s="237"/>
      <c r="C10" s="237"/>
      <c r="E10" s="57"/>
      <c r="F10" s="58">
        <v>107936</v>
      </c>
      <c r="G10" s="59"/>
      <c r="H10" s="58">
        <v>114604</v>
      </c>
      <c r="I10" s="59"/>
      <c r="J10" s="58">
        <v>135518</v>
      </c>
      <c r="K10" s="57"/>
      <c r="L10" s="58">
        <v>144584</v>
      </c>
      <c r="M10" s="59"/>
      <c r="N10" s="58">
        <v>144896</v>
      </c>
      <c r="O10" s="59"/>
      <c r="P10" s="58">
        <v>154777</v>
      </c>
      <c r="Q10" s="59"/>
      <c r="R10" s="59"/>
      <c r="S10" s="58">
        <v>131175</v>
      </c>
      <c r="T10" s="59"/>
      <c r="U10" s="58">
        <v>162894</v>
      </c>
      <c r="V10" s="60"/>
      <c r="W10" s="58">
        <v>173679</v>
      </c>
      <c r="X10" s="60"/>
      <c r="Y10" s="58">
        <v>185042</v>
      </c>
      <c r="Z10" s="57"/>
      <c r="AA10" s="61"/>
      <c r="AB10" s="62">
        <v>269687</v>
      </c>
      <c r="AC10" s="63"/>
      <c r="AD10" s="62">
        <v>338641</v>
      </c>
      <c r="AE10" s="61"/>
      <c r="AF10" s="62">
        <v>361626</v>
      </c>
      <c r="AG10" s="63"/>
      <c r="AH10" s="61"/>
      <c r="AI10" s="62">
        <v>179874</v>
      </c>
      <c r="AJ10" s="63"/>
      <c r="AK10" s="62">
        <v>224842</v>
      </c>
      <c r="AL10" s="61"/>
      <c r="AM10" s="62">
        <v>167026</v>
      </c>
      <c r="AN10" s="63"/>
      <c r="AO10" s="62">
        <v>208782</v>
      </c>
      <c r="AP10" s="61"/>
      <c r="AQ10" s="62">
        <v>205570</v>
      </c>
      <c r="AR10" s="63"/>
      <c r="AS10" s="62">
        <v>256962</v>
      </c>
      <c r="AT10" s="61"/>
      <c r="AU10" s="61"/>
      <c r="AV10" s="62">
        <v>0</v>
      </c>
      <c r="AW10" s="63"/>
      <c r="AX10" s="62">
        <v>0</v>
      </c>
      <c r="AY10" s="61"/>
      <c r="AZ10" s="62">
        <v>0</v>
      </c>
      <c r="BA10" s="63"/>
      <c r="BB10" s="62">
        <v>0</v>
      </c>
      <c r="BC10" s="61"/>
      <c r="BD10" s="62">
        <v>0</v>
      </c>
      <c r="BE10" s="63"/>
      <c r="BF10" s="62">
        <v>0</v>
      </c>
      <c r="BG10" s="63"/>
      <c r="BH10" s="63"/>
      <c r="BI10" s="63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</row>
    <row r="11" spans="1:75" s="7" customFormat="1">
      <c r="A11" s="237" t="s">
        <v>185</v>
      </c>
      <c r="B11" s="237"/>
      <c r="C11" s="237"/>
      <c r="E11" s="57"/>
      <c r="F11" s="58">
        <v>139682</v>
      </c>
      <c r="G11" s="59"/>
      <c r="H11" s="58">
        <v>148311</v>
      </c>
      <c r="I11" s="59"/>
      <c r="J11" s="58">
        <v>175376</v>
      </c>
      <c r="K11" s="57"/>
      <c r="L11" s="58">
        <v>187108</v>
      </c>
      <c r="M11" s="59"/>
      <c r="N11" s="58">
        <v>187512</v>
      </c>
      <c r="O11" s="59"/>
      <c r="P11" s="58">
        <v>200300</v>
      </c>
      <c r="Q11" s="59"/>
      <c r="R11" s="59"/>
      <c r="S11" s="58">
        <v>169756</v>
      </c>
      <c r="T11" s="59"/>
      <c r="U11" s="58">
        <v>210804</v>
      </c>
      <c r="V11" s="60"/>
      <c r="W11" s="58">
        <v>224760</v>
      </c>
      <c r="X11" s="60"/>
      <c r="Y11" s="58">
        <v>239466</v>
      </c>
      <c r="Z11" s="57"/>
      <c r="AA11" s="61"/>
      <c r="AB11" s="62">
        <v>349007</v>
      </c>
      <c r="AC11" s="63"/>
      <c r="AD11" s="62">
        <v>438242</v>
      </c>
      <c r="AE11" s="61"/>
      <c r="AF11" s="62">
        <v>467987</v>
      </c>
      <c r="AG11" s="63"/>
      <c r="AH11" s="61"/>
      <c r="AI11" s="62">
        <v>232778</v>
      </c>
      <c r="AJ11" s="63"/>
      <c r="AK11" s="62">
        <v>290972</v>
      </c>
      <c r="AL11" s="61"/>
      <c r="AM11" s="62">
        <v>216151</v>
      </c>
      <c r="AN11" s="63"/>
      <c r="AO11" s="62">
        <v>270188</v>
      </c>
      <c r="AP11" s="61"/>
      <c r="AQ11" s="62">
        <v>266032</v>
      </c>
      <c r="AR11" s="63"/>
      <c r="AS11" s="62">
        <v>332540</v>
      </c>
      <c r="AT11" s="61"/>
      <c r="AU11" s="61"/>
      <c r="AV11" s="62">
        <v>0</v>
      </c>
      <c r="AW11" s="63"/>
      <c r="AX11" s="62">
        <v>0</v>
      </c>
      <c r="AY11" s="61"/>
      <c r="AZ11" s="62">
        <v>0</v>
      </c>
      <c r="BA11" s="63"/>
      <c r="BB11" s="62">
        <v>0</v>
      </c>
      <c r="BC11" s="61"/>
      <c r="BD11" s="62">
        <v>0</v>
      </c>
      <c r="BE11" s="63"/>
      <c r="BF11" s="62">
        <v>0</v>
      </c>
      <c r="BG11" s="63"/>
      <c r="BH11" s="63"/>
      <c r="BI11" s="63"/>
      <c r="BJ11" s="64"/>
      <c r="BK11" s="65">
        <v>1553</v>
      </c>
      <c r="BL11" s="64"/>
      <c r="BM11" s="65">
        <v>75</v>
      </c>
      <c r="BN11" s="64"/>
      <c r="BO11" s="65">
        <v>2105</v>
      </c>
      <c r="BP11" s="64"/>
      <c r="BQ11" s="65">
        <v>2909</v>
      </c>
      <c r="BR11" s="65"/>
      <c r="BS11" s="65">
        <v>3392</v>
      </c>
      <c r="BT11" s="64"/>
      <c r="BU11" s="64"/>
      <c r="BV11" s="64"/>
      <c r="BW11" s="64"/>
    </row>
    <row r="12" spans="1:75" s="7" customFormat="1">
      <c r="A12" s="228" t="s">
        <v>186</v>
      </c>
      <c r="B12" s="228"/>
      <c r="C12" s="228"/>
      <c r="E12" s="38">
        <v>218</v>
      </c>
      <c r="F12" s="38">
        <v>25530046</v>
      </c>
      <c r="G12" s="38">
        <v>22</v>
      </c>
      <c r="H12" s="38">
        <v>2554995</v>
      </c>
      <c r="I12" s="38">
        <v>321</v>
      </c>
      <c r="J12" s="38">
        <v>46012332</v>
      </c>
      <c r="K12" s="38">
        <v>30</v>
      </c>
      <c r="L12" s="38">
        <v>4720236</v>
      </c>
      <c r="M12" s="38">
        <v>55</v>
      </c>
      <c r="N12" s="38">
        <v>8395440</v>
      </c>
      <c r="O12" s="38">
        <v>2</v>
      </c>
      <c r="P12" s="38">
        <v>309554</v>
      </c>
      <c r="Q12" s="38">
        <v>87522603</v>
      </c>
      <c r="R12" s="38">
        <v>27</v>
      </c>
      <c r="S12" s="38">
        <v>4236183</v>
      </c>
      <c r="T12" s="38">
        <v>47</v>
      </c>
      <c r="U12" s="38">
        <v>9237048</v>
      </c>
      <c r="V12" s="38">
        <v>36</v>
      </c>
      <c r="W12" s="38">
        <v>7529469</v>
      </c>
      <c r="X12" s="38">
        <v>1</v>
      </c>
      <c r="Y12" s="38">
        <v>185042</v>
      </c>
      <c r="Z12" s="38">
        <v>21187742</v>
      </c>
      <c r="AA12" s="66">
        <v>106</v>
      </c>
      <c r="AB12" s="66">
        <v>29697302</v>
      </c>
      <c r="AC12" s="66">
        <v>97</v>
      </c>
      <c r="AD12" s="66">
        <v>34043389</v>
      </c>
      <c r="AE12" s="66">
        <v>0</v>
      </c>
      <c r="AF12" s="66">
        <v>0</v>
      </c>
      <c r="AG12" s="66">
        <v>63740691</v>
      </c>
      <c r="AH12" s="66">
        <v>55</v>
      </c>
      <c r="AI12" s="66">
        <v>10422110</v>
      </c>
      <c r="AJ12" s="66">
        <v>44</v>
      </c>
      <c r="AK12" s="66">
        <v>9959178</v>
      </c>
      <c r="AL12" s="66">
        <v>84</v>
      </c>
      <c r="AM12" s="66">
        <v>14865309</v>
      </c>
      <c r="AN12" s="66">
        <v>50</v>
      </c>
      <c r="AO12" s="66">
        <v>10561912</v>
      </c>
      <c r="AP12" s="66">
        <v>19</v>
      </c>
      <c r="AQ12" s="66">
        <v>4147678</v>
      </c>
      <c r="AR12" s="66">
        <v>5</v>
      </c>
      <c r="AS12" s="66">
        <v>1284810</v>
      </c>
      <c r="AT12" s="66">
        <v>51240997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223692033</v>
      </c>
      <c r="BJ12" s="66">
        <v>1219</v>
      </c>
      <c r="BK12" s="66">
        <v>1893107</v>
      </c>
      <c r="BL12" s="66">
        <v>1219</v>
      </c>
      <c r="BM12" s="66">
        <v>91425</v>
      </c>
      <c r="BN12" s="66">
        <v>472</v>
      </c>
      <c r="BO12" s="66">
        <v>993560</v>
      </c>
      <c r="BP12" s="66">
        <v>629</v>
      </c>
      <c r="BQ12" s="66">
        <v>1829761</v>
      </c>
      <c r="BR12" s="66">
        <v>118</v>
      </c>
      <c r="BS12" s="66">
        <v>400256</v>
      </c>
      <c r="BT12" s="66">
        <v>3223577</v>
      </c>
      <c r="BU12" s="66">
        <v>228900142</v>
      </c>
      <c r="BV12" s="66">
        <f t="shared" ref="BV12:BW12" si="0">SUM(BV16:BV40)</f>
        <v>0</v>
      </c>
      <c r="BW12" s="66">
        <f t="shared" si="0"/>
        <v>228900142</v>
      </c>
    </row>
    <row r="13" spans="1:75" hidden="1">
      <c r="E13" s="1" t="s">
        <v>619</v>
      </c>
      <c r="F13" s="1" t="s">
        <v>620</v>
      </c>
      <c r="G13" s="1" t="s">
        <v>621</v>
      </c>
      <c r="H13" s="1" t="s">
        <v>622</v>
      </c>
      <c r="I13" s="1" t="s">
        <v>623</v>
      </c>
      <c r="J13" s="1" t="s">
        <v>624</v>
      </c>
      <c r="K13" s="1" t="s">
        <v>625</v>
      </c>
      <c r="L13" s="1" t="s">
        <v>626</v>
      </c>
      <c r="M13" s="1" t="s">
        <v>627</v>
      </c>
      <c r="N13" s="1" t="s">
        <v>628</v>
      </c>
      <c r="O13" s="1" t="s">
        <v>629</v>
      </c>
      <c r="P13" s="1" t="s">
        <v>630</v>
      </c>
      <c r="Q13" s="1" t="s">
        <v>631</v>
      </c>
      <c r="R13" s="1" t="s">
        <v>632</v>
      </c>
      <c r="S13" s="1" t="s">
        <v>633</v>
      </c>
      <c r="T13" s="1" t="s">
        <v>634</v>
      </c>
      <c r="U13" s="1" t="s">
        <v>635</v>
      </c>
      <c r="V13" s="1" t="s">
        <v>636</v>
      </c>
      <c r="W13" s="1" t="s">
        <v>637</v>
      </c>
      <c r="X13" s="1" t="s">
        <v>638</v>
      </c>
      <c r="Y13" s="1" t="s">
        <v>639</v>
      </c>
      <c r="Z13" s="1" t="s">
        <v>640</v>
      </c>
      <c r="AA13" s="1" t="s">
        <v>641</v>
      </c>
      <c r="AB13" s="1" t="s">
        <v>642</v>
      </c>
      <c r="AC13" s="1" t="s">
        <v>643</v>
      </c>
      <c r="AD13" s="1" t="s">
        <v>644</v>
      </c>
      <c r="AE13" s="1" t="s">
        <v>645</v>
      </c>
      <c r="AF13" s="1" t="s">
        <v>646</v>
      </c>
      <c r="AG13" s="1" t="s">
        <v>647</v>
      </c>
      <c r="AH13" s="1" t="s">
        <v>648</v>
      </c>
      <c r="AI13" s="1" t="s">
        <v>649</v>
      </c>
      <c r="AJ13" s="1" t="s">
        <v>650</v>
      </c>
      <c r="AK13" s="1" t="s">
        <v>651</v>
      </c>
      <c r="AL13" s="1" t="s">
        <v>652</v>
      </c>
      <c r="AM13" s="1" t="s">
        <v>653</v>
      </c>
      <c r="AN13" s="1" t="s">
        <v>654</v>
      </c>
      <c r="AO13" s="1" t="s">
        <v>655</v>
      </c>
      <c r="AP13" s="1" t="s">
        <v>656</v>
      </c>
      <c r="AQ13" s="1" t="s">
        <v>657</v>
      </c>
      <c r="AR13" s="1" t="s">
        <v>658</v>
      </c>
      <c r="AS13" s="1" t="s">
        <v>659</v>
      </c>
      <c r="AT13" s="1" t="s">
        <v>660</v>
      </c>
      <c r="AU13" s="1" t="s">
        <v>661</v>
      </c>
      <c r="AV13" s="1" t="s">
        <v>662</v>
      </c>
      <c r="AW13" s="1" t="s">
        <v>663</v>
      </c>
      <c r="AX13" s="1" t="s">
        <v>664</v>
      </c>
      <c r="AY13" s="1" t="s">
        <v>665</v>
      </c>
      <c r="AZ13" s="1" t="s">
        <v>666</v>
      </c>
      <c r="BA13" s="1" t="s">
        <v>667</v>
      </c>
      <c r="BB13" s="1" t="s">
        <v>668</v>
      </c>
      <c r="BC13" s="1" t="s">
        <v>669</v>
      </c>
      <c r="BD13" s="1" t="s">
        <v>670</v>
      </c>
      <c r="BE13" s="1" t="s">
        <v>671</v>
      </c>
      <c r="BF13" s="1" t="s">
        <v>672</v>
      </c>
      <c r="BG13" s="1" t="s">
        <v>673</v>
      </c>
      <c r="BH13" s="1" t="s">
        <v>674</v>
      </c>
      <c r="BI13" s="1" t="s">
        <v>675</v>
      </c>
      <c r="BJ13" s="1" t="s">
        <v>676</v>
      </c>
      <c r="BK13" s="1" t="s">
        <v>677</v>
      </c>
      <c r="BL13" s="1" t="s">
        <v>678</v>
      </c>
      <c r="BM13" s="1" t="s">
        <v>679</v>
      </c>
      <c r="BN13" s="1" t="s">
        <v>680</v>
      </c>
      <c r="BO13" s="1" t="s">
        <v>681</v>
      </c>
      <c r="BP13" s="1" t="s">
        <v>682</v>
      </c>
      <c r="BQ13" s="1" t="s">
        <v>683</v>
      </c>
      <c r="BR13" s="1" t="s">
        <v>684</v>
      </c>
      <c r="BS13" s="1" t="s">
        <v>685</v>
      </c>
      <c r="BT13" s="1" t="s">
        <v>686</v>
      </c>
      <c r="BU13" s="1" t="s">
        <v>687</v>
      </c>
      <c r="BV13" s="1" t="s">
        <v>688</v>
      </c>
      <c r="BW13" s="1" t="s">
        <v>689</v>
      </c>
    </row>
    <row r="14" spans="1:75" hidden="1">
      <c r="A14" s="1" t="s">
        <v>525</v>
      </c>
      <c r="B14" s="1" t="s">
        <v>526</v>
      </c>
      <c r="E14" s="1">
        <v>107936</v>
      </c>
      <c r="F14" s="1">
        <v>0</v>
      </c>
      <c r="G14" s="1">
        <v>114604</v>
      </c>
      <c r="H14" s="1">
        <v>0</v>
      </c>
      <c r="I14" s="1">
        <v>135518</v>
      </c>
      <c r="J14" s="1">
        <v>0</v>
      </c>
      <c r="K14" s="1">
        <v>144584</v>
      </c>
      <c r="L14" s="1">
        <v>0</v>
      </c>
      <c r="M14" s="1">
        <v>144896</v>
      </c>
      <c r="N14" s="1">
        <v>0</v>
      </c>
      <c r="O14" s="1">
        <v>154777</v>
      </c>
      <c r="P14" s="1">
        <v>0</v>
      </c>
      <c r="Q14" s="1">
        <v>0</v>
      </c>
      <c r="R14" s="1">
        <v>131175</v>
      </c>
      <c r="S14" s="1">
        <v>0</v>
      </c>
      <c r="T14" s="1">
        <v>162894</v>
      </c>
      <c r="U14" s="1">
        <v>0</v>
      </c>
      <c r="V14" s="1">
        <v>173679</v>
      </c>
      <c r="W14" s="1">
        <v>0</v>
      </c>
      <c r="X14" s="1">
        <v>185042</v>
      </c>
      <c r="Y14" s="1">
        <v>0</v>
      </c>
      <c r="Z14" s="1">
        <v>0</v>
      </c>
      <c r="AA14" s="1">
        <v>269687</v>
      </c>
      <c r="AB14" s="1">
        <v>0</v>
      </c>
      <c r="AC14" s="1">
        <v>338641</v>
      </c>
      <c r="AD14" s="1">
        <v>0</v>
      </c>
      <c r="AE14" s="1">
        <v>361626</v>
      </c>
      <c r="AF14" s="1">
        <v>0</v>
      </c>
      <c r="AG14" s="1">
        <v>0</v>
      </c>
      <c r="AH14" s="1">
        <v>179874</v>
      </c>
      <c r="AI14" s="1">
        <v>0</v>
      </c>
      <c r="AJ14" s="1">
        <v>224842</v>
      </c>
      <c r="AK14" s="1">
        <v>0</v>
      </c>
      <c r="AL14" s="1">
        <v>167026</v>
      </c>
      <c r="AM14" s="1">
        <v>0</v>
      </c>
      <c r="AN14" s="1">
        <v>208782</v>
      </c>
      <c r="AO14" s="1">
        <v>0</v>
      </c>
      <c r="AP14" s="1">
        <v>205570</v>
      </c>
      <c r="AQ14" s="1">
        <v>0</v>
      </c>
      <c r="AR14" s="1">
        <v>256962</v>
      </c>
      <c r="AS14" s="1">
        <v>0</v>
      </c>
      <c r="AT14" s="1">
        <v>0</v>
      </c>
      <c r="AV14" s="1">
        <v>0</v>
      </c>
      <c r="AX14" s="1">
        <v>0</v>
      </c>
      <c r="AZ14" s="1">
        <v>0</v>
      </c>
      <c r="BB14" s="1">
        <v>0</v>
      </c>
      <c r="BD14" s="1">
        <v>0</v>
      </c>
      <c r="BF14" s="1">
        <v>0</v>
      </c>
      <c r="BG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W14" s="1">
        <f t="shared" ref="BW14:BW41" si="1">SUM(BI14,BK14,BM14,BT14,BV14)</f>
        <v>0</v>
      </c>
    </row>
    <row r="15" spans="1:75" hidden="1">
      <c r="A15" s="1" t="s">
        <v>527</v>
      </c>
      <c r="B15" s="1" t="s">
        <v>528</v>
      </c>
      <c r="E15" s="1">
        <v>139682</v>
      </c>
      <c r="F15" s="1">
        <v>0</v>
      </c>
      <c r="G15" s="1">
        <v>148311</v>
      </c>
      <c r="H15" s="1">
        <v>0</v>
      </c>
      <c r="I15" s="1">
        <v>175376</v>
      </c>
      <c r="J15" s="1">
        <v>0</v>
      </c>
      <c r="K15" s="1">
        <v>187108</v>
      </c>
      <c r="L15" s="1">
        <v>0</v>
      </c>
      <c r="M15" s="1">
        <v>187512</v>
      </c>
      <c r="N15" s="1">
        <v>0</v>
      </c>
      <c r="O15" s="1">
        <v>200300</v>
      </c>
      <c r="P15" s="1">
        <v>0</v>
      </c>
      <c r="Q15" s="1">
        <v>0</v>
      </c>
      <c r="R15" s="1">
        <v>169756</v>
      </c>
      <c r="S15" s="1">
        <v>0</v>
      </c>
      <c r="T15" s="1">
        <v>210804</v>
      </c>
      <c r="U15" s="1">
        <v>0</v>
      </c>
      <c r="V15" s="1">
        <v>224760</v>
      </c>
      <c r="W15" s="1">
        <v>0</v>
      </c>
      <c r="X15" s="1">
        <v>239466</v>
      </c>
      <c r="Y15" s="1">
        <v>0</v>
      </c>
      <c r="Z15" s="1">
        <v>0</v>
      </c>
      <c r="AA15" s="1">
        <v>349007</v>
      </c>
      <c r="AB15" s="1">
        <v>0</v>
      </c>
      <c r="AC15" s="1">
        <v>438242</v>
      </c>
      <c r="AD15" s="1">
        <v>0</v>
      </c>
      <c r="AE15" s="1">
        <v>467987</v>
      </c>
      <c r="AF15" s="1">
        <v>0</v>
      </c>
      <c r="AG15" s="1">
        <v>0</v>
      </c>
      <c r="AH15" s="1">
        <v>232778</v>
      </c>
      <c r="AI15" s="1">
        <v>0</v>
      </c>
      <c r="AJ15" s="1">
        <v>290972</v>
      </c>
      <c r="AK15" s="1">
        <v>0</v>
      </c>
      <c r="AL15" s="1">
        <v>216151</v>
      </c>
      <c r="AM15" s="1">
        <v>0</v>
      </c>
      <c r="AN15" s="1">
        <v>270188</v>
      </c>
      <c r="AO15" s="1">
        <v>0</v>
      </c>
      <c r="AP15" s="1">
        <v>266032</v>
      </c>
      <c r="AQ15" s="1">
        <v>0</v>
      </c>
      <c r="AR15" s="1">
        <v>332540</v>
      </c>
      <c r="AS15" s="1">
        <v>0</v>
      </c>
      <c r="AT15" s="1">
        <v>0</v>
      </c>
      <c r="AV15" s="1">
        <v>0</v>
      </c>
      <c r="AX15" s="1">
        <v>0</v>
      </c>
      <c r="AZ15" s="1">
        <v>0</v>
      </c>
      <c r="BB15" s="1">
        <v>0</v>
      </c>
      <c r="BD15" s="1">
        <v>0</v>
      </c>
      <c r="BF15" s="1">
        <v>0</v>
      </c>
      <c r="BG15" s="1">
        <v>0</v>
      </c>
      <c r="BI15" s="1">
        <v>0</v>
      </c>
      <c r="BJ15" s="1">
        <v>1553</v>
      </c>
      <c r="BK15" s="1">
        <v>0</v>
      </c>
      <c r="BL15" s="1">
        <v>75</v>
      </c>
      <c r="BM15" s="1">
        <v>0</v>
      </c>
      <c r="BN15" s="1">
        <v>2105</v>
      </c>
      <c r="BO15" s="1">
        <v>0</v>
      </c>
      <c r="BP15" s="1">
        <v>2909</v>
      </c>
      <c r="BQ15" s="1">
        <v>0</v>
      </c>
      <c r="BR15" s="1">
        <v>3392</v>
      </c>
      <c r="BS15" s="1">
        <v>0</v>
      </c>
      <c r="BT15" s="1">
        <v>0</v>
      </c>
      <c r="BU15" s="1">
        <v>0</v>
      </c>
      <c r="BW15" s="1">
        <f t="shared" si="1"/>
        <v>0</v>
      </c>
    </row>
    <row r="16" spans="1:75">
      <c r="A16" s="1" t="s">
        <v>531</v>
      </c>
      <c r="B16" s="5" t="s">
        <v>532</v>
      </c>
      <c r="C16" s="5" t="s">
        <v>533</v>
      </c>
      <c r="D16" s="5" t="s">
        <v>534</v>
      </c>
      <c r="E16" s="6">
        <v>12</v>
      </c>
      <c r="F16" s="6">
        <v>1295232</v>
      </c>
      <c r="G16" s="6">
        <v>0</v>
      </c>
      <c r="H16" s="6">
        <v>0</v>
      </c>
      <c r="I16" s="6">
        <v>20</v>
      </c>
      <c r="J16" s="6">
        <v>2710360</v>
      </c>
      <c r="K16" s="6">
        <v>0</v>
      </c>
      <c r="L16" s="6">
        <v>0</v>
      </c>
      <c r="M16" s="6">
        <v>4</v>
      </c>
      <c r="N16" s="6">
        <v>579584</v>
      </c>
      <c r="O16" s="6">
        <v>0</v>
      </c>
      <c r="P16" s="6">
        <v>0</v>
      </c>
      <c r="Q16" s="6">
        <v>4585176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4</v>
      </c>
      <c r="AD16" s="6">
        <v>1354564</v>
      </c>
      <c r="AE16" s="6">
        <v>0</v>
      </c>
      <c r="AF16" s="6">
        <v>0</v>
      </c>
      <c r="AG16" s="6">
        <v>1354564</v>
      </c>
      <c r="AH16" s="6">
        <v>2</v>
      </c>
      <c r="AI16" s="6">
        <v>359748</v>
      </c>
      <c r="AJ16" s="6">
        <v>2</v>
      </c>
      <c r="AK16" s="6">
        <v>449684</v>
      </c>
      <c r="AL16" s="6">
        <v>3</v>
      </c>
      <c r="AM16" s="6">
        <v>501078</v>
      </c>
      <c r="AN16" s="6">
        <v>2</v>
      </c>
      <c r="AO16" s="6">
        <v>417564</v>
      </c>
      <c r="AP16" s="6">
        <v>3</v>
      </c>
      <c r="AQ16" s="6">
        <v>616710</v>
      </c>
      <c r="AR16" s="6">
        <v>0</v>
      </c>
      <c r="AS16" s="6">
        <v>0</v>
      </c>
      <c r="AT16" s="6">
        <v>2344784</v>
      </c>
      <c r="AU16" s="6"/>
      <c r="AV16" s="6">
        <v>0</v>
      </c>
      <c r="AW16" s="6"/>
      <c r="AX16" s="6">
        <v>0</v>
      </c>
      <c r="AY16" s="6"/>
      <c r="AZ16" s="6">
        <v>0</v>
      </c>
      <c r="BA16" s="6"/>
      <c r="BB16" s="6">
        <v>0</v>
      </c>
      <c r="BC16" s="6"/>
      <c r="BD16" s="6">
        <v>0</v>
      </c>
      <c r="BE16" s="6"/>
      <c r="BF16" s="6">
        <v>0</v>
      </c>
      <c r="BG16" s="6">
        <v>0</v>
      </c>
      <c r="BH16" s="6"/>
      <c r="BI16" s="6">
        <v>8284524</v>
      </c>
      <c r="BJ16" s="6">
        <v>52</v>
      </c>
      <c r="BK16" s="6">
        <v>80756</v>
      </c>
      <c r="BL16" s="6">
        <v>52</v>
      </c>
      <c r="BM16" s="6">
        <v>3900</v>
      </c>
      <c r="BN16" s="6">
        <v>16</v>
      </c>
      <c r="BO16" s="6">
        <v>33680</v>
      </c>
      <c r="BP16" s="6">
        <v>29</v>
      </c>
      <c r="BQ16" s="6">
        <v>84361</v>
      </c>
      <c r="BR16" s="6">
        <v>7</v>
      </c>
      <c r="BS16" s="6">
        <v>23744</v>
      </c>
      <c r="BT16" s="6">
        <v>141785</v>
      </c>
      <c r="BU16" s="6">
        <v>8510965</v>
      </c>
      <c r="BV16" s="6"/>
      <c r="BW16" s="6">
        <f t="shared" si="1"/>
        <v>8510965</v>
      </c>
    </row>
    <row r="17" spans="1:75">
      <c r="A17" s="1" t="s">
        <v>535</v>
      </c>
      <c r="B17" s="5" t="s">
        <v>536</v>
      </c>
      <c r="C17" s="5" t="s">
        <v>533</v>
      </c>
      <c r="D17" s="5" t="s">
        <v>534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2</v>
      </c>
      <c r="AO17" s="6">
        <v>417564</v>
      </c>
      <c r="AP17" s="6">
        <v>0</v>
      </c>
      <c r="AQ17" s="6">
        <v>0</v>
      </c>
      <c r="AR17" s="6">
        <v>0</v>
      </c>
      <c r="AS17" s="6">
        <v>0</v>
      </c>
      <c r="AT17" s="6">
        <v>417564</v>
      </c>
      <c r="AU17" s="6"/>
      <c r="AV17" s="6">
        <v>0</v>
      </c>
      <c r="AW17" s="6"/>
      <c r="AX17" s="6">
        <v>0</v>
      </c>
      <c r="AY17" s="6"/>
      <c r="AZ17" s="6">
        <v>0</v>
      </c>
      <c r="BA17" s="6"/>
      <c r="BB17" s="6">
        <v>0</v>
      </c>
      <c r="BC17" s="6"/>
      <c r="BD17" s="6">
        <v>0</v>
      </c>
      <c r="BE17" s="6"/>
      <c r="BF17" s="6">
        <v>0</v>
      </c>
      <c r="BG17" s="6">
        <v>0</v>
      </c>
      <c r="BH17" s="6"/>
      <c r="BI17" s="6">
        <v>417564</v>
      </c>
      <c r="BJ17" s="6">
        <v>2</v>
      </c>
      <c r="BK17" s="6">
        <v>3106</v>
      </c>
      <c r="BL17" s="6">
        <v>2</v>
      </c>
      <c r="BM17" s="6">
        <v>150</v>
      </c>
      <c r="BN17" s="6">
        <v>0</v>
      </c>
      <c r="BO17" s="6">
        <v>0</v>
      </c>
      <c r="BP17" s="6">
        <v>2</v>
      </c>
      <c r="BQ17" s="6">
        <v>5818</v>
      </c>
      <c r="BR17" s="6">
        <v>0</v>
      </c>
      <c r="BS17" s="6">
        <v>0</v>
      </c>
      <c r="BT17" s="6">
        <v>5818</v>
      </c>
      <c r="BU17" s="6">
        <v>426638</v>
      </c>
      <c r="BV17" s="6"/>
      <c r="BW17" s="6">
        <f t="shared" si="1"/>
        <v>426638</v>
      </c>
    </row>
    <row r="18" spans="1:75">
      <c r="A18" s="1" t="s">
        <v>537</v>
      </c>
      <c r="B18" s="5" t="s">
        <v>538</v>
      </c>
      <c r="C18" s="5" t="s">
        <v>533</v>
      </c>
      <c r="D18" s="5" t="s">
        <v>534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4</v>
      </c>
      <c r="AK18" s="6">
        <v>899368</v>
      </c>
      <c r="AL18" s="6">
        <v>0</v>
      </c>
      <c r="AM18" s="6">
        <v>0</v>
      </c>
      <c r="AN18" s="6">
        <v>4</v>
      </c>
      <c r="AO18" s="6">
        <v>835128</v>
      </c>
      <c r="AP18" s="6">
        <v>0</v>
      </c>
      <c r="AQ18" s="6">
        <v>0</v>
      </c>
      <c r="AR18" s="6">
        <v>0</v>
      </c>
      <c r="AS18" s="6">
        <v>0</v>
      </c>
      <c r="AT18" s="6">
        <v>1734496</v>
      </c>
      <c r="AU18" s="6"/>
      <c r="AV18" s="6">
        <v>0</v>
      </c>
      <c r="AW18" s="6"/>
      <c r="AX18" s="6">
        <v>0</v>
      </c>
      <c r="AY18" s="6"/>
      <c r="AZ18" s="6">
        <v>0</v>
      </c>
      <c r="BA18" s="6"/>
      <c r="BB18" s="6">
        <v>0</v>
      </c>
      <c r="BC18" s="6"/>
      <c r="BD18" s="6">
        <v>0</v>
      </c>
      <c r="BE18" s="6"/>
      <c r="BF18" s="6">
        <v>0</v>
      </c>
      <c r="BG18" s="6">
        <v>0</v>
      </c>
      <c r="BH18" s="6"/>
      <c r="BI18" s="6">
        <v>1734496</v>
      </c>
      <c r="BJ18" s="6">
        <v>8</v>
      </c>
      <c r="BK18" s="6">
        <v>12424</v>
      </c>
      <c r="BL18" s="6">
        <v>8</v>
      </c>
      <c r="BM18" s="6">
        <v>600</v>
      </c>
      <c r="BN18" s="6">
        <v>4</v>
      </c>
      <c r="BO18" s="6">
        <v>8420</v>
      </c>
      <c r="BP18" s="6">
        <v>4</v>
      </c>
      <c r="BQ18" s="6">
        <v>11636</v>
      </c>
      <c r="BR18" s="6">
        <v>0</v>
      </c>
      <c r="BS18" s="6">
        <v>0</v>
      </c>
      <c r="BT18" s="6">
        <v>20056</v>
      </c>
      <c r="BU18" s="6">
        <v>1767576</v>
      </c>
      <c r="BV18" s="6"/>
      <c r="BW18" s="6">
        <f t="shared" si="1"/>
        <v>1767576</v>
      </c>
    </row>
    <row r="19" spans="1:75">
      <c r="A19" s="1" t="s">
        <v>539</v>
      </c>
      <c r="B19" s="5" t="s">
        <v>540</v>
      </c>
      <c r="C19" s="5" t="s">
        <v>533</v>
      </c>
      <c r="D19" s="5" t="s">
        <v>534</v>
      </c>
      <c r="E19" s="6">
        <v>11</v>
      </c>
      <c r="F19" s="6">
        <v>1187296</v>
      </c>
      <c r="G19" s="6">
        <v>0</v>
      </c>
      <c r="H19" s="6">
        <v>0</v>
      </c>
      <c r="I19" s="6">
        <v>8</v>
      </c>
      <c r="J19" s="6">
        <v>1084144</v>
      </c>
      <c r="K19" s="6">
        <v>0</v>
      </c>
      <c r="L19" s="6">
        <v>0</v>
      </c>
      <c r="M19" s="6">
        <v>1</v>
      </c>
      <c r="N19" s="6">
        <v>144896</v>
      </c>
      <c r="O19" s="6">
        <v>0</v>
      </c>
      <c r="P19" s="6">
        <v>0</v>
      </c>
      <c r="Q19" s="6">
        <v>2416336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/>
      <c r="AV19" s="6">
        <v>0</v>
      </c>
      <c r="AW19" s="6"/>
      <c r="AX19" s="6">
        <v>0</v>
      </c>
      <c r="AY19" s="6"/>
      <c r="AZ19" s="6">
        <v>0</v>
      </c>
      <c r="BA19" s="6"/>
      <c r="BB19" s="6">
        <v>0</v>
      </c>
      <c r="BC19" s="6"/>
      <c r="BD19" s="6">
        <v>0</v>
      </c>
      <c r="BE19" s="6"/>
      <c r="BF19" s="6">
        <v>0</v>
      </c>
      <c r="BG19" s="6">
        <v>0</v>
      </c>
      <c r="BH19" s="6"/>
      <c r="BI19" s="6">
        <v>2416336</v>
      </c>
      <c r="BJ19" s="6">
        <v>20</v>
      </c>
      <c r="BK19" s="6">
        <v>31060</v>
      </c>
      <c r="BL19" s="6">
        <v>20</v>
      </c>
      <c r="BM19" s="6">
        <v>1500</v>
      </c>
      <c r="BN19" s="6">
        <v>11</v>
      </c>
      <c r="BO19" s="6">
        <v>23155</v>
      </c>
      <c r="BP19" s="6">
        <v>8</v>
      </c>
      <c r="BQ19" s="6">
        <v>23272</v>
      </c>
      <c r="BR19" s="6">
        <v>1</v>
      </c>
      <c r="BS19" s="6">
        <v>3392</v>
      </c>
      <c r="BT19" s="6">
        <v>49819</v>
      </c>
      <c r="BU19" s="6">
        <v>2498715</v>
      </c>
      <c r="BV19" s="6"/>
      <c r="BW19" s="6">
        <f t="shared" si="1"/>
        <v>2498715</v>
      </c>
    </row>
    <row r="20" spans="1:75">
      <c r="A20" s="1" t="s">
        <v>541</v>
      </c>
      <c r="B20" s="5" t="s">
        <v>542</v>
      </c>
      <c r="C20" s="5" t="s">
        <v>533</v>
      </c>
      <c r="D20" s="5" t="s">
        <v>534</v>
      </c>
      <c r="E20" s="6">
        <v>3</v>
      </c>
      <c r="F20" s="6">
        <v>323808</v>
      </c>
      <c r="G20" s="6">
        <v>0</v>
      </c>
      <c r="H20" s="6">
        <v>0</v>
      </c>
      <c r="I20" s="6">
        <v>6</v>
      </c>
      <c r="J20" s="6">
        <v>813108</v>
      </c>
      <c r="K20" s="6">
        <v>0</v>
      </c>
      <c r="L20" s="6">
        <v>0</v>
      </c>
      <c r="M20" s="6">
        <v>2</v>
      </c>
      <c r="N20" s="6">
        <v>289792</v>
      </c>
      <c r="O20" s="6">
        <v>0</v>
      </c>
      <c r="P20" s="6">
        <v>0</v>
      </c>
      <c r="Q20" s="6">
        <v>1426708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2</v>
      </c>
      <c r="AI20" s="6">
        <v>359748</v>
      </c>
      <c r="AJ20" s="6">
        <v>6</v>
      </c>
      <c r="AK20" s="6">
        <v>1349052</v>
      </c>
      <c r="AL20" s="6">
        <v>6</v>
      </c>
      <c r="AM20" s="6">
        <v>1002156</v>
      </c>
      <c r="AN20" s="6">
        <v>5</v>
      </c>
      <c r="AO20" s="6">
        <v>1043910</v>
      </c>
      <c r="AP20" s="6">
        <v>0</v>
      </c>
      <c r="AQ20" s="6">
        <v>0</v>
      </c>
      <c r="AR20" s="6">
        <v>0</v>
      </c>
      <c r="AS20" s="6">
        <v>0</v>
      </c>
      <c r="AT20" s="6">
        <v>3754866</v>
      </c>
      <c r="AU20" s="6"/>
      <c r="AV20" s="6">
        <v>0</v>
      </c>
      <c r="AW20" s="6"/>
      <c r="AX20" s="6">
        <v>0</v>
      </c>
      <c r="AY20" s="6"/>
      <c r="AZ20" s="6">
        <v>0</v>
      </c>
      <c r="BA20" s="6"/>
      <c r="BB20" s="6">
        <v>0</v>
      </c>
      <c r="BC20" s="6"/>
      <c r="BD20" s="6">
        <v>0</v>
      </c>
      <c r="BE20" s="6"/>
      <c r="BF20" s="6">
        <v>0</v>
      </c>
      <c r="BG20" s="6">
        <v>0</v>
      </c>
      <c r="BH20" s="6"/>
      <c r="BI20" s="6">
        <v>5181574</v>
      </c>
      <c r="BJ20" s="6">
        <v>30</v>
      </c>
      <c r="BK20" s="6">
        <v>46590</v>
      </c>
      <c r="BL20" s="6">
        <v>30</v>
      </c>
      <c r="BM20" s="6">
        <v>2250</v>
      </c>
      <c r="BN20" s="6">
        <v>11</v>
      </c>
      <c r="BO20" s="6">
        <v>23155</v>
      </c>
      <c r="BP20" s="6">
        <v>17</v>
      </c>
      <c r="BQ20" s="6">
        <v>49453</v>
      </c>
      <c r="BR20" s="6">
        <v>2</v>
      </c>
      <c r="BS20" s="6">
        <v>6784</v>
      </c>
      <c r="BT20" s="6">
        <v>79392</v>
      </c>
      <c r="BU20" s="6">
        <v>5309806</v>
      </c>
      <c r="BV20" s="6"/>
      <c r="BW20" s="6">
        <f t="shared" si="1"/>
        <v>5309806</v>
      </c>
    </row>
    <row r="21" spans="1:75">
      <c r="A21" s="1" t="s">
        <v>543</v>
      </c>
      <c r="B21" s="5" t="s">
        <v>544</v>
      </c>
      <c r="C21" s="5" t="s">
        <v>533</v>
      </c>
      <c r="D21" s="5" t="s">
        <v>534</v>
      </c>
      <c r="E21" s="6">
        <v>7</v>
      </c>
      <c r="F21" s="6">
        <v>755552</v>
      </c>
      <c r="G21" s="6">
        <v>0</v>
      </c>
      <c r="H21" s="6">
        <v>0</v>
      </c>
      <c r="I21" s="6">
        <v>6</v>
      </c>
      <c r="J21" s="6">
        <v>813108</v>
      </c>
      <c r="K21" s="6">
        <v>0</v>
      </c>
      <c r="L21" s="6">
        <v>0</v>
      </c>
      <c r="M21" s="6">
        <v>2</v>
      </c>
      <c r="N21" s="6">
        <v>289792</v>
      </c>
      <c r="O21" s="6">
        <v>0</v>
      </c>
      <c r="P21" s="6">
        <v>0</v>
      </c>
      <c r="Q21" s="6">
        <v>1858452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2</v>
      </c>
      <c r="AB21" s="6">
        <v>539374</v>
      </c>
      <c r="AC21" s="6">
        <v>1</v>
      </c>
      <c r="AD21" s="6">
        <v>338641</v>
      </c>
      <c r="AE21" s="6">
        <v>0</v>
      </c>
      <c r="AF21" s="6">
        <v>0</v>
      </c>
      <c r="AG21" s="6">
        <v>878015</v>
      </c>
      <c r="AH21" s="6">
        <v>10</v>
      </c>
      <c r="AI21" s="6">
        <v>1798740</v>
      </c>
      <c r="AJ21" s="6">
        <v>3</v>
      </c>
      <c r="AK21" s="6">
        <v>674526</v>
      </c>
      <c r="AL21" s="6">
        <v>11</v>
      </c>
      <c r="AM21" s="6">
        <v>1837286</v>
      </c>
      <c r="AN21" s="6">
        <v>2</v>
      </c>
      <c r="AO21" s="6">
        <v>417564</v>
      </c>
      <c r="AP21" s="6">
        <v>2</v>
      </c>
      <c r="AQ21" s="6">
        <v>411140</v>
      </c>
      <c r="AR21" s="6">
        <v>0</v>
      </c>
      <c r="AS21" s="6">
        <v>0</v>
      </c>
      <c r="AT21" s="6">
        <v>5139256</v>
      </c>
      <c r="AU21" s="6"/>
      <c r="AV21" s="6">
        <v>0</v>
      </c>
      <c r="AW21" s="6"/>
      <c r="AX21" s="6">
        <v>0</v>
      </c>
      <c r="AY21" s="6"/>
      <c r="AZ21" s="6">
        <v>0</v>
      </c>
      <c r="BA21" s="6"/>
      <c r="BB21" s="6">
        <v>0</v>
      </c>
      <c r="BC21" s="6"/>
      <c r="BD21" s="6">
        <v>0</v>
      </c>
      <c r="BE21" s="6"/>
      <c r="BF21" s="6">
        <v>0</v>
      </c>
      <c r="BG21" s="6">
        <v>0</v>
      </c>
      <c r="BH21" s="6"/>
      <c r="BI21" s="6">
        <v>7875723</v>
      </c>
      <c r="BJ21" s="6">
        <v>46</v>
      </c>
      <c r="BK21" s="6">
        <v>71438</v>
      </c>
      <c r="BL21" s="6">
        <v>46</v>
      </c>
      <c r="BM21" s="6">
        <v>3450</v>
      </c>
      <c r="BN21" s="6">
        <v>22</v>
      </c>
      <c r="BO21" s="6">
        <v>46310</v>
      </c>
      <c r="BP21" s="6">
        <v>20</v>
      </c>
      <c r="BQ21" s="6">
        <v>58180</v>
      </c>
      <c r="BR21" s="6">
        <v>4</v>
      </c>
      <c r="BS21" s="6">
        <v>13568</v>
      </c>
      <c r="BT21" s="6">
        <v>118058</v>
      </c>
      <c r="BU21" s="6">
        <v>8068669</v>
      </c>
      <c r="BV21" s="6"/>
      <c r="BW21" s="6">
        <f t="shared" si="1"/>
        <v>8068669</v>
      </c>
    </row>
    <row r="22" spans="1:75">
      <c r="A22" s="1" t="s">
        <v>545</v>
      </c>
      <c r="B22" s="5" t="s">
        <v>546</v>
      </c>
      <c r="C22" s="5" t="s">
        <v>533</v>
      </c>
      <c r="D22" s="5" t="s">
        <v>534</v>
      </c>
      <c r="E22" s="6">
        <v>0</v>
      </c>
      <c r="F22" s="6">
        <v>0</v>
      </c>
      <c r="G22" s="6">
        <v>11</v>
      </c>
      <c r="H22" s="6">
        <v>1260644</v>
      </c>
      <c r="I22" s="6">
        <v>0</v>
      </c>
      <c r="J22" s="6">
        <v>0</v>
      </c>
      <c r="K22" s="6">
        <v>15</v>
      </c>
      <c r="L22" s="6">
        <v>2168760</v>
      </c>
      <c r="M22" s="6">
        <v>0</v>
      </c>
      <c r="N22" s="6">
        <v>0</v>
      </c>
      <c r="O22" s="6">
        <v>0</v>
      </c>
      <c r="P22" s="6">
        <v>0</v>
      </c>
      <c r="Q22" s="6">
        <v>3429404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2</v>
      </c>
      <c r="AI22" s="6">
        <v>359748</v>
      </c>
      <c r="AJ22" s="6">
        <v>2</v>
      </c>
      <c r="AK22" s="6">
        <v>449684</v>
      </c>
      <c r="AL22" s="6">
        <v>3</v>
      </c>
      <c r="AM22" s="6">
        <v>501078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1310510</v>
      </c>
      <c r="AU22" s="6"/>
      <c r="AV22" s="6">
        <v>0</v>
      </c>
      <c r="AW22" s="6"/>
      <c r="AX22" s="6">
        <v>0</v>
      </c>
      <c r="AY22" s="6"/>
      <c r="AZ22" s="6">
        <v>0</v>
      </c>
      <c r="BA22" s="6"/>
      <c r="BB22" s="6">
        <v>0</v>
      </c>
      <c r="BC22" s="6"/>
      <c r="BD22" s="6">
        <v>0</v>
      </c>
      <c r="BE22" s="6"/>
      <c r="BF22" s="6">
        <v>0</v>
      </c>
      <c r="BG22" s="6">
        <v>0</v>
      </c>
      <c r="BH22" s="6"/>
      <c r="BI22" s="6">
        <v>4739914</v>
      </c>
      <c r="BJ22" s="6">
        <v>33</v>
      </c>
      <c r="BK22" s="6">
        <v>51249</v>
      </c>
      <c r="BL22" s="6">
        <v>33</v>
      </c>
      <c r="BM22" s="6">
        <v>2475</v>
      </c>
      <c r="BN22" s="6">
        <v>15</v>
      </c>
      <c r="BO22" s="6">
        <v>31575</v>
      </c>
      <c r="BP22" s="6">
        <v>18</v>
      </c>
      <c r="BQ22" s="6">
        <v>52362</v>
      </c>
      <c r="BR22" s="6">
        <v>0</v>
      </c>
      <c r="BS22" s="6">
        <v>0</v>
      </c>
      <c r="BT22" s="6">
        <v>83937</v>
      </c>
      <c r="BU22" s="6">
        <v>4877575</v>
      </c>
      <c r="BV22" s="6"/>
      <c r="BW22" s="6">
        <f t="shared" si="1"/>
        <v>4877575</v>
      </c>
    </row>
    <row r="23" spans="1:75">
      <c r="A23" s="1" t="s">
        <v>547</v>
      </c>
      <c r="B23" s="5" t="s">
        <v>548</v>
      </c>
      <c r="C23" s="5" t="s">
        <v>533</v>
      </c>
      <c r="D23" s="5" t="s">
        <v>534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</v>
      </c>
      <c r="AK23" s="6">
        <v>224842</v>
      </c>
      <c r="AL23" s="6">
        <v>0</v>
      </c>
      <c r="AM23" s="6">
        <v>0</v>
      </c>
      <c r="AN23" s="6">
        <v>1</v>
      </c>
      <c r="AO23" s="6">
        <v>208782</v>
      </c>
      <c r="AP23" s="6">
        <v>0</v>
      </c>
      <c r="AQ23" s="6">
        <v>0</v>
      </c>
      <c r="AR23" s="6">
        <v>0</v>
      </c>
      <c r="AS23" s="6">
        <v>0</v>
      </c>
      <c r="AT23" s="6">
        <v>433624</v>
      </c>
      <c r="AU23" s="6"/>
      <c r="AV23" s="6">
        <v>0</v>
      </c>
      <c r="AW23" s="6"/>
      <c r="AX23" s="6">
        <v>0</v>
      </c>
      <c r="AY23" s="6"/>
      <c r="AZ23" s="6">
        <v>0</v>
      </c>
      <c r="BA23" s="6"/>
      <c r="BB23" s="6">
        <v>0</v>
      </c>
      <c r="BC23" s="6"/>
      <c r="BD23" s="6">
        <v>0</v>
      </c>
      <c r="BE23" s="6"/>
      <c r="BF23" s="6">
        <v>0</v>
      </c>
      <c r="BG23" s="6">
        <v>0</v>
      </c>
      <c r="BH23" s="6"/>
      <c r="BI23" s="6">
        <v>433624</v>
      </c>
      <c r="BJ23" s="6">
        <v>2</v>
      </c>
      <c r="BK23" s="6">
        <v>3106</v>
      </c>
      <c r="BL23" s="6">
        <v>2</v>
      </c>
      <c r="BM23" s="6">
        <v>150</v>
      </c>
      <c r="BN23" s="6">
        <v>1</v>
      </c>
      <c r="BO23" s="6">
        <v>2105</v>
      </c>
      <c r="BP23" s="6">
        <v>1</v>
      </c>
      <c r="BQ23" s="6">
        <v>2909</v>
      </c>
      <c r="BR23" s="6">
        <v>0</v>
      </c>
      <c r="BS23" s="6">
        <v>0</v>
      </c>
      <c r="BT23" s="6">
        <v>5014</v>
      </c>
      <c r="BU23" s="6">
        <v>441894</v>
      </c>
      <c r="BV23" s="6"/>
      <c r="BW23" s="6">
        <f t="shared" si="1"/>
        <v>441894</v>
      </c>
    </row>
    <row r="24" spans="1:75">
      <c r="A24" s="1" t="s">
        <v>549</v>
      </c>
      <c r="B24" s="5" t="s">
        <v>550</v>
      </c>
      <c r="C24" s="5" t="s">
        <v>533</v>
      </c>
      <c r="D24" s="5" t="s">
        <v>534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4</v>
      </c>
      <c r="AK24" s="6">
        <v>899368</v>
      </c>
      <c r="AL24" s="6">
        <v>0</v>
      </c>
      <c r="AM24" s="6">
        <v>0</v>
      </c>
      <c r="AN24" s="6">
        <v>9</v>
      </c>
      <c r="AO24" s="6">
        <v>1879038</v>
      </c>
      <c r="AP24" s="6">
        <v>0</v>
      </c>
      <c r="AQ24" s="6">
        <v>0</v>
      </c>
      <c r="AR24" s="6">
        <v>1</v>
      </c>
      <c r="AS24" s="6">
        <v>256962</v>
      </c>
      <c r="AT24" s="6">
        <v>3035368</v>
      </c>
      <c r="AU24" s="6"/>
      <c r="AV24" s="6">
        <v>0</v>
      </c>
      <c r="AW24" s="6"/>
      <c r="AX24" s="6">
        <v>0</v>
      </c>
      <c r="AY24" s="6"/>
      <c r="AZ24" s="6">
        <v>0</v>
      </c>
      <c r="BA24" s="6"/>
      <c r="BB24" s="6">
        <v>0</v>
      </c>
      <c r="BC24" s="6"/>
      <c r="BD24" s="6">
        <v>0</v>
      </c>
      <c r="BE24" s="6"/>
      <c r="BF24" s="6">
        <v>0</v>
      </c>
      <c r="BG24" s="6">
        <v>0</v>
      </c>
      <c r="BH24" s="6"/>
      <c r="BI24" s="6">
        <v>3035368</v>
      </c>
      <c r="BJ24" s="6">
        <v>14</v>
      </c>
      <c r="BK24" s="6">
        <v>21742</v>
      </c>
      <c r="BL24" s="6">
        <v>14</v>
      </c>
      <c r="BM24" s="6">
        <v>1050</v>
      </c>
      <c r="BN24" s="6">
        <v>4</v>
      </c>
      <c r="BO24" s="6">
        <v>8420</v>
      </c>
      <c r="BP24" s="6">
        <v>9</v>
      </c>
      <c r="BQ24" s="6">
        <v>26181</v>
      </c>
      <c r="BR24" s="6">
        <v>1</v>
      </c>
      <c r="BS24" s="6">
        <v>3392</v>
      </c>
      <c r="BT24" s="6">
        <v>37993</v>
      </c>
      <c r="BU24" s="6">
        <v>3096153</v>
      </c>
      <c r="BV24" s="6"/>
      <c r="BW24" s="6">
        <f t="shared" si="1"/>
        <v>3096153</v>
      </c>
    </row>
    <row r="25" spans="1:75">
      <c r="A25" s="1" t="s">
        <v>551</v>
      </c>
      <c r="B25" s="5" t="s">
        <v>552</v>
      </c>
      <c r="C25" s="5" t="s">
        <v>533</v>
      </c>
      <c r="D25" s="5" t="s">
        <v>553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1</v>
      </c>
      <c r="AO25" s="6">
        <v>270188</v>
      </c>
      <c r="AP25" s="6">
        <v>0</v>
      </c>
      <c r="AQ25" s="6">
        <v>0</v>
      </c>
      <c r="AR25" s="6">
        <v>0</v>
      </c>
      <c r="AS25" s="6">
        <v>0</v>
      </c>
      <c r="AT25" s="6">
        <v>270188</v>
      </c>
      <c r="AU25" s="6"/>
      <c r="AV25" s="6">
        <v>0</v>
      </c>
      <c r="AW25" s="6"/>
      <c r="AX25" s="6">
        <v>0</v>
      </c>
      <c r="AY25" s="6"/>
      <c r="AZ25" s="6">
        <v>0</v>
      </c>
      <c r="BA25" s="6"/>
      <c r="BB25" s="6">
        <v>0</v>
      </c>
      <c r="BC25" s="6"/>
      <c r="BD25" s="6">
        <v>0</v>
      </c>
      <c r="BE25" s="6"/>
      <c r="BF25" s="6">
        <v>0</v>
      </c>
      <c r="BG25" s="6">
        <v>0</v>
      </c>
      <c r="BH25" s="6"/>
      <c r="BI25" s="6">
        <v>270188</v>
      </c>
      <c r="BJ25" s="6">
        <v>1</v>
      </c>
      <c r="BK25" s="6">
        <v>1553</v>
      </c>
      <c r="BL25" s="6">
        <v>1</v>
      </c>
      <c r="BM25" s="6">
        <v>75</v>
      </c>
      <c r="BN25" s="6">
        <v>0</v>
      </c>
      <c r="BO25" s="6">
        <v>0</v>
      </c>
      <c r="BP25" s="6">
        <v>1</v>
      </c>
      <c r="BQ25" s="6">
        <v>2909</v>
      </c>
      <c r="BR25" s="6">
        <v>0</v>
      </c>
      <c r="BS25" s="6">
        <v>0</v>
      </c>
      <c r="BT25" s="6">
        <v>2909</v>
      </c>
      <c r="BU25" s="6">
        <v>274725</v>
      </c>
      <c r="BV25" s="6"/>
      <c r="BW25" s="6">
        <f t="shared" si="1"/>
        <v>274725</v>
      </c>
    </row>
    <row r="26" spans="1:75">
      <c r="A26" s="1" t="s">
        <v>554</v>
      </c>
      <c r="B26" s="5" t="s">
        <v>555</v>
      </c>
      <c r="C26" s="5" t="s">
        <v>533</v>
      </c>
      <c r="D26" s="5" t="s">
        <v>553</v>
      </c>
      <c r="E26" s="6">
        <v>0</v>
      </c>
      <c r="F26" s="6">
        <v>0</v>
      </c>
      <c r="G26" s="6">
        <v>1</v>
      </c>
      <c r="H26" s="6">
        <v>148311</v>
      </c>
      <c r="I26" s="6">
        <v>0</v>
      </c>
      <c r="J26" s="6">
        <v>0</v>
      </c>
      <c r="K26" s="6">
        <v>9</v>
      </c>
      <c r="L26" s="6">
        <v>1683972</v>
      </c>
      <c r="M26" s="6">
        <v>0</v>
      </c>
      <c r="N26" s="6">
        <v>0</v>
      </c>
      <c r="O26" s="6">
        <v>0</v>
      </c>
      <c r="P26" s="6">
        <v>0</v>
      </c>
      <c r="Q26" s="6">
        <v>1832283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3</v>
      </c>
      <c r="AI26" s="6">
        <v>698334</v>
      </c>
      <c r="AJ26" s="6">
        <v>1</v>
      </c>
      <c r="AK26" s="6">
        <v>290972</v>
      </c>
      <c r="AL26" s="6">
        <v>2</v>
      </c>
      <c r="AM26" s="6">
        <v>432302</v>
      </c>
      <c r="AN26" s="6">
        <v>1</v>
      </c>
      <c r="AO26" s="6">
        <v>270188</v>
      </c>
      <c r="AP26" s="6">
        <v>0</v>
      </c>
      <c r="AQ26" s="6">
        <v>0</v>
      </c>
      <c r="AR26" s="6">
        <v>0</v>
      </c>
      <c r="AS26" s="6">
        <v>0</v>
      </c>
      <c r="AT26" s="6">
        <v>1691796</v>
      </c>
      <c r="AU26" s="6"/>
      <c r="AV26" s="6">
        <v>0</v>
      </c>
      <c r="AW26" s="6"/>
      <c r="AX26" s="6">
        <v>0</v>
      </c>
      <c r="AY26" s="6"/>
      <c r="AZ26" s="6">
        <v>0</v>
      </c>
      <c r="BA26" s="6"/>
      <c r="BB26" s="6">
        <v>0</v>
      </c>
      <c r="BC26" s="6"/>
      <c r="BD26" s="6">
        <v>0</v>
      </c>
      <c r="BE26" s="6"/>
      <c r="BF26" s="6">
        <v>0</v>
      </c>
      <c r="BG26" s="6">
        <v>0</v>
      </c>
      <c r="BH26" s="6"/>
      <c r="BI26" s="6">
        <v>3524079</v>
      </c>
      <c r="BJ26" s="6">
        <v>17</v>
      </c>
      <c r="BK26" s="6">
        <v>26401</v>
      </c>
      <c r="BL26" s="6">
        <v>17</v>
      </c>
      <c r="BM26" s="6">
        <v>1275</v>
      </c>
      <c r="BN26" s="6">
        <v>5</v>
      </c>
      <c r="BO26" s="6">
        <v>10525</v>
      </c>
      <c r="BP26" s="6">
        <v>12</v>
      </c>
      <c r="BQ26" s="6">
        <v>34908</v>
      </c>
      <c r="BR26" s="6">
        <v>0</v>
      </c>
      <c r="BS26" s="6">
        <v>0</v>
      </c>
      <c r="BT26" s="6">
        <v>45433</v>
      </c>
      <c r="BU26" s="6">
        <v>3597188</v>
      </c>
      <c r="BV26" s="6"/>
      <c r="BW26" s="6">
        <f t="shared" si="1"/>
        <v>3597188</v>
      </c>
    </row>
    <row r="27" spans="1:75">
      <c r="A27" s="1" t="s">
        <v>556</v>
      </c>
      <c r="B27" s="5" t="s">
        <v>557</v>
      </c>
      <c r="C27" s="5" t="s">
        <v>533</v>
      </c>
      <c r="D27" s="5" t="s">
        <v>534</v>
      </c>
      <c r="E27" s="6">
        <v>7</v>
      </c>
      <c r="F27" s="6">
        <v>755552</v>
      </c>
      <c r="G27" s="6">
        <v>0</v>
      </c>
      <c r="H27" s="6">
        <v>0</v>
      </c>
      <c r="I27" s="6">
        <v>13</v>
      </c>
      <c r="J27" s="6">
        <v>1761734</v>
      </c>
      <c r="K27" s="6">
        <v>0</v>
      </c>
      <c r="L27" s="6">
        <v>0</v>
      </c>
      <c r="M27" s="6">
        <v>3</v>
      </c>
      <c r="N27" s="6">
        <v>434688</v>
      </c>
      <c r="O27" s="6">
        <v>0</v>
      </c>
      <c r="P27" s="6">
        <v>0</v>
      </c>
      <c r="Q27" s="6">
        <v>2951974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1</v>
      </c>
      <c r="AK27" s="6">
        <v>224842</v>
      </c>
      <c r="AL27" s="6">
        <v>0</v>
      </c>
      <c r="AM27" s="6">
        <v>0</v>
      </c>
      <c r="AN27" s="6">
        <v>2</v>
      </c>
      <c r="AO27" s="6">
        <v>417564</v>
      </c>
      <c r="AP27" s="6">
        <v>1</v>
      </c>
      <c r="AQ27" s="6">
        <v>205570</v>
      </c>
      <c r="AR27" s="6">
        <v>0</v>
      </c>
      <c r="AS27" s="6">
        <v>0</v>
      </c>
      <c r="AT27" s="6">
        <v>847976</v>
      </c>
      <c r="AU27" s="6"/>
      <c r="AV27" s="6">
        <v>0</v>
      </c>
      <c r="AW27" s="6"/>
      <c r="AX27" s="6">
        <v>0</v>
      </c>
      <c r="AY27" s="6"/>
      <c r="AZ27" s="6">
        <v>0</v>
      </c>
      <c r="BA27" s="6"/>
      <c r="BB27" s="6">
        <v>0</v>
      </c>
      <c r="BC27" s="6"/>
      <c r="BD27" s="6">
        <v>0</v>
      </c>
      <c r="BE27" s="6"/>
      <c r="BF27" s="6">
        <v>0</v>
      </c>
      <c r="BG27" s="6">
        <v>0</v>
      </c>
      <c r="BH27" s="6"/>
      <c r="BI27" s="6">
        <v>3799950</v>
      </c>
      <c r="BJ27" s="6">
        <v>27</v>
      </c>
      <c r="BK27" s="6">
        <v>41931</v>
      </c>
      <c r="BL27" s="6">
        <v>27</v>
      </c>
      <c r="BM27" s="6">
        <v>2025</v>
      </c>
      <c r="BN27" s="6">
        <v>8</v>
      </c>
      <c r="BO27" s="6">
        <v>16840</v>
      </c>
      <c r="BP27" s="6">
        <v>15</v>
      </c>
      <c r="BQ27" s="6">
        <v>43635</v>
      </c>
      <c r="BR27" s="6">
        <v>4</v>
      </c>
      <c r="BS27" s="6">
        <v>13568</v>
      </c>
      <c r="BT27" s="6">
        <v>74043</v>
      </c>
      <c r="BU27" s="6">
        <v>3917949</v>
      </c>
      <c r="BV27" s="6"/>
      <c r="BW27" s="6">
        <f t="shared" si="1"/>
        <v>3917949</v>
      </c>
    </row>
    <row r="28" spans="1:75">
      <c r="A28" s="1" t="s">
        <v>558</v>
      </c>
      <c r="B28" s="5" t="s">
        <v>559</v>
      </c>
      <c r="C28" s="5" t="s">
        <v>533</v>
      </c>
      <c r="D28" s="5" t="s">
        <v>534</v>
      </c>
      <c r="E28" s="6">
        <v>6</v>
      </c>
      <c r="F28" s="6">
        <v>647616</v>
      </c>
      <c r="G28" s="6">
        <v>1</v>
      </c>
      <c r="H28" s="6">
        <v>114604</v>
      </c>
      <c r="I28" s="6">
        <v>13</v>
      </c>
      <c r="J28" s="6">
        <v>1761734</v>
      </c>
      <c r="K28" s="6">
        <v>3</v>
      </c>
      <c r="L28" s="6">
        <v>433752</v>
      </c>
      <c r="M28" s="6">
        <v>2</v>
      </c>
      <c r="N28" s="6">
        <v>289792</v>
      </c>
      <c r="O28" s="6">
        <v>2</v>
      </c>
      <c r="P28" s="6">
        <v>309554</v>
      </c>
      <c r="Q28" s="6">
        <v>3557052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1</v>
      </c>
      <c r="AK28" s="6">
        <v>224842</v>
      </c>
      <c r="AL28" s="6">
        <v>3</v>
      </c>
      <c r="AM28" s="6">
        <v>501078</v>
      </c>
      <c r="AN28" s="6">
        <v>2</v>
      </c>
      <c r="AO28" s="6">
        <v>417564</v>
      </c>
      <c r="AP28" s="6">
        <v>0</v>
      </c>
      <c r="AQ28" s="6">
        <v>0</v>
      </c>
      <c r="AR28" s="6">
        <v>0</v>
      </c>
      <c r="AS28" s="6">
        <v>0</v>
      </c>
      <c r="AT28" s="6">
        <v>1143484</v>
      </c>
      <c r="AU28" s="6"/>
      <c r="AV28" s="6">
        <v>0</v>
      </c>
      <c r="AW28" s="6"/>
      <c r="AX28" s="6">
        <v>0</v>
      </c>
      <c r="AY28" s="6"/>
      <c r="AZ28" s="6">
        <v>0</v>
      </c>
      <c r="BA28" s="6"/>
      <c r="BB28" s="6">
        <v>0</v>
      </c>
      <c r="BC28" s="6"/>
      <c r="BD28" s="6">
        <v>0</v>
      </c>
      <c r="BE28" s="6"/>
      <c r="BF28" s="6">
        <v>0</v>
      </c>
      <c r="BG28" s="6">
        <v>0</v>
      </c>
      <c r="BH28" s="6"/>
      <c r="BI28" s="6">
        <v>4700536</v>
      </c>
      <c r="BJ28" s="6">
        <v>33</v>
      </c>
      <c r="BK28" s="6">
        <v>51249</v>
      </c>
      <c r="BL28" s="6">
        <v>33</v>
      </c>
      <c r="BM28" s="6">
        <v>2475</v>
      </c>
      <c r="BN28" s="6">
        <v>8</v>
      </c>
      <c r="BO28" s="6">
        <v>16840</v>
      </c>
      <c r="BP28" s="6">
        <v>21</v>
      </c>
      <c r="BQ28" s="6">
        <v>61089</v>
      </c>
      <c r="BR28" s="6">
        <v>4</v>
      </c>
      <c r="BS28" s="6">
        <v>13568</v>
      </c>
      <c r="BT28" s="6">
        <v>91497</v>
      </c>
      <c r="BU28" s="6">
        <v>4845757</v>
      </c>
      <c r="BV28" s="6"/>
      <c r="BW28" s="6">
        <f t="shared" si="1"/>
        <v>4845757</v>
      </c>
    </row>
    <row r="29" spans="1:75">
      <c r="A29" s="1" t="s">
        <v>560</v>
      </c>
      <c r="B29" s="5" t="s">
        <v>561</v>
      </c>
      <c r="C29" s="5" t="s">
        <v>533</v>
      </c>
      <c r="D29" s="5" t="s">
        <v>553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/>
      <c r="AV29" s="6">
        <v>0</v>
      </c>
      <c r="AW29" s="6"/>
      <c r="AX29" s="6">
        <v>0</v>
      </c>
      <c r="AY29" s="6"/>
      <c r="AZ29" s="6">
        <v>0</v>
      </c>
      <c r="BA29" s="6"/>
      <c r="BB29" s="6">
        <v>0</v>
      </c>
      <c r="BC29" s="6"/>
      <c r="BD29" s="6">
        <v>0</v>
      </c>
      <c r="BE29" s="6"/>
      <c r="BF29" s="6">
        <v>0</v>
      </c>
      <c r="BG29" s="6">
        <v>0</v>
      </c>
      <c r="BH29" s="6"/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/>
      <c r="BW29" s="6">
        <f t="shared" si="1"/>
        <v>0</v>
      </c>
    </row>
    <row r="30" spans="1:75">
      <c r="A30" s="1" t="s">
        <v>562</v>
      </c>
      <c r="B30" s="5" t="s">
        <v>563</v>
      </c>
      <c r="C30" s="5" t="s">
        <v>533</v>
      </c>
      <c r="D30" s="5" t="s">
        <v>534</v>
      </c>
      <c r="E30" s="6">
        <v>19</v>
      </c>
      <c r="F30" s="6">
        <v>2050784</v>
      </c>
      <c r="G30" s="6">
        <v>3</v>
      </c>
      <c r="H30" s="6">
        <v>343812</v>
      </c>
      <c r="I30" s="6">
        <v>16</v>
      </c>
      <c r="J30" s="6">
        <v>2168288</v>
      </c>
      <c r="K30" s="6">
        <v>1</v>
      </c>
      <c r="L30" s="6">
        <v>144584</v>
      </c>
      <c r="M30" s="6">
        <v>2</v>
      </c>
      <c r="N30" s="6">
        <v>289792</v>
      </c>
      <c r="O30" s="6">
        <v>0</v>
      </c>
      <c r="P30" s="6">
        <v>0</v>
      </c>
      <c r="Q30" s="6">
        <v>4997260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6</v>
      </c>
      <c r="AI30" s="6">
        <v>1079244</v>
      </c>
      <c r="AJ30" s="6">
        <v>2</v>
      </c>
      <c r="AK30" s="6">
        <v>449684</v>
      </c>
      <c r="AL30" s="6">
        <v>15</v>
      </c>
      <c r="AM30" s="6">
        <v>2505390</v>
      </c>
      <c r="AN30" s="6">
        <v>7</v>
      </c>
      <c r="AO30" s="6">
        <v>1461474</v>
      </c>
      <c r="AP30" s="6">
        <v>2</v>
      </c>
      <c r="AQ30" s="6">
        <v>411140</v>
      </c>
      <c r="AR30" s="6">
        <v>0</v>
      </c>
      <c r="AS30" s="6">
        <v>0</v>
      </c>
      <c r="AT30" s="6">
        <v>5906932</v>
      </c>
      <c r="AU30" s="6"/>
      <c r="AV30" s="6">
        <v>0</v>
      </c>
      <c r="AW30" s="6"/>
      <c r="AX30" s="6">
        <v>0</v>
      </c>
      <c r="AY30" s="6"/>
      <c r="AZ30" s="6">
        <v>0</v>
      </c>
      <c r="BA30" s="6"/>
      <c r="BB30" s="6">
        <v>0</v>
      </c>
      <c r="BC30" s="6"/>
      <c r="BD30" s="6">
        <v>0</v>
      </c>
      <c r="BE30" s="6"/>
      <c r="BF30" s="6">
        <v>0</v>
      </c>
      <c r="BG30" s="6">
        <v>0</v>
      </c>
      <c r="BH30" s="6"/>
      <c r="BI30" s="6">
        <v>10904192</v>
      </c>
      <c r="BJ30" s="6">
        <v>73</v>
      </c>
      <c r="BK30" s="6">
        <v>113369</v>
      </c>
      <c r="BL30" s="6">
        <v>73</v>
      </c>
      <c r="BM30" s="6">
        <v>5475</v>
      </c>
      <c r="BN30" s="6">
        <v>30</v>
      </c>
      <c r="BO30" s="6">
        <v>63150</v>
      </c>
      <c r="BP30" s="6">
        <v>39</v>
      </c>
      <c r="BQ30" s="6">
        <v>113451</v>
      </c>
      <c r="BR30" s="6">
        <v>4</v>
      </c>
      <c r="BS30" s="6">
        <v>13568</v>
      </c>
      <c r="BT30" s="6">
        <v>190169</v>
      </c>
      <c r="BU30" s="6">
        <v>11213205</v>
      </c>
      <c r="BV30" s="6"/>
      <c r="BW30" s="6">
        <f t="shared" si="1"/>
        <v>11213205</v>
      </c>
    </row>
    <row r="31" spans="1:75">
      <c r="A31" s="1" t="s">
        <v>564</v>
      </c>
      <c r="B31" s="5" t="s">
        <v>565</v>
      </c>
      <c r="C31" s="5" t="s">
        <v>533</v>
      </c>
      <c r="D31" s="5" t="s">
        <v>534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1</v>
      </c>
      <c r="AK31" s="6">
        <v>224842</v>
      </c>
      <c r="AL31" s="6">
        <v>0</v>
      </c>
      <c r="AM31" s="6">
        <v>0</v>
      </c>
      <c r="AN31" s="6">
        <v>1</v>
      </c>
      <c r="AO31" s="6">
        <v>208782</v>
      </c>
      <c r="AP31" s="6">
        <v>0</v>
      </c>
      <c r="AQ31" s="6">
        <v>0</v>
      </c>
      <c r="AR31" s="6">
        <v>0</v>
      </c>
      <c r="AS31" s="6">
        <v>0</v>
      </c>
      <c r="AT31" s="6">
        <v>433624</v>
      </c>
      <c r="AU31" s="6"/>
      <c r="AV31" s="6">
        <v>0</v>
      </c>
      <c r="AW31" s="6"/>
      <c r="AX31" s="6">
        <v>0</v>
      </c>
      <c r="AY31" s="6"/>
      <c r="AZ31" s="6">
        <v>0</v>
      </c>
      <c r="BA31" s="6"/>
      <c r="BB31" s="6">
        <v>0</v>
      </c>
      <c r="BC31" s="6"/>
      <c r="BD31" s="6">
        <v>0</v>
      </c>
      <c r="BE31" s="6"/>
      <c r="BF31" s="6">
        <v>0</v>
      </c>
      <c r="BG31" s="6">
        <v>0</v>
      </c>
      <c r="BH31" s="6"/>
      <c r="BI31" s="6">
        <v>433624</v>
      </c>
      <c r="BJ31" s="6">
        <v>2</v>
      </c>
      <c r="BK31" s="6">
        <v>3106</v>
      </c>
      <c r="BL31" s="6">
        <v>2</v>
      </c>
      <c r="BM31" s="6">
        <v>150</v>
      </c>
      <c r="BN31" s="6">
        <v>1</v>
      </c>
      <c r="BO31" s="6">
        <v>2105</v>
      </c>
      <c r="BP31" s="6">
        <v>1</v>
      </c>
      <c r="BQ31" s="6">
        <v>2909</v>
      </c>
      <c r="BR31" s="6">
        <v>0</v>
      </c>
      <c r="BS31" s="6">
        <v>0</v>
      </c>
      <c r="BT31" s="6">
        <v>5014</v>
      </c>
      <c r="BU31" s="6">
        <v>441894</v>
      </c>
      <c r="BV31" s="6"/>
      <c r="BW31" s="6">
        <f t="shared" si="1"/>
        <v>441894</v>
      </c>
    </row>
    <row r="32" spans="1:75">
      <c r="A32" s="1" t="s">
        <v>566</v>
      </c>
      <c r="B32" s="5" t="s">
        <v>567</v>
      </c>
      <c r="C32" s="5" t="s">
        <v>533</v>
      </c>
      <c r="D32" s="5" t="s">
        <v>534</v>
      </c>
      <c r="E32" s="6">
        <v>4</v>
      </c>
      <c r="F32" s="6">
        <v>431744</v>
      </c>
      <c r="G32" s="6">
        <v>0</v>
      </c>
      <c r="H32" s="6">
        <v>0</v>
      </c>
      <c r="I32" s="6">
        <v>8</v>
      </c>
      <c r="J32" s="6">
        <v>1084144</v>
      </c>
      <c r="K32" s="6">
        <v>0</v>
      </c>
      <c r="L32" s="6">
        <v>0</v>
      </c>
      <c r="M32" s="6">
        <v>3</v>
      </c>
      <c r="N32" s="6">
        <v>434688</v>
      </c>
      <c r="O32" s="6">
        <v>0</v>
      </c>
      <c r="P32" s="6">
        <v>0</v>
      </c>
      <c r="Q32" s="6">
        <v>1950576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7</v>
      </c>
      <c r="AI32" s="6">
        <v>1259118</v>
      </c>
      <c r="AJ32" s="6">
        <v>7</v>
      </c>
      <c r="AK32" s="6">
        <v>1573894</v>
      </c>
      <c r="AL32" s="6">
        <v>1</v>
      </c>
      <c r="AM32" s="6">
        <v>167026</v>
      </c>
      <c r="AN32" s="6">
        <v>6</v>
      </c>
      <c r="AO32" s="6">
        <v>1252692</v>
      </c>
      <c r="AP32" s="6">
        <v>0</v>
      </c>
      <c r="AQ32" s="6">
        <v>0</v>
      </c>
      <c r="AR32" s="6">
        <v>4</v>
      </c>
      <c r="AS32" s="6">
        <v>1027848</v>
      </c>
      <c r="AT32" s="6">
        <v>5280578</v>
      </c>
      <c r="AU32" s="6"/>
      <c r="AV32" s="6">
        <v>0</v>
      </c>
      <c r="AW32" s="6"/>
      <c r="AX32" s="6">
        <v>0</v>
      </c>
      <c r="AY32" s="6"/>
      <c r="AZ32" s="6">
        <v>0</v>
      </c>
      <c r="BA32" s="6"/>
      <c r="BB32" s="6">
        <v>0</v>
      </c>
      <c r="BC32" s="6"/>
      <c r="BD32" s="6">
        <v>0</v>
      </c>
      <c r="BE32" s="6"/>
      <c r="BF32" s="6">
        <v>0</v>
      </c>
      <c r="BG32" s="6">
        <v>0</v>
      </c>
      <c r="BH32" s="6"/>
      <c r="BI32" s="6">
        <v>7231154</v>
      </c>
      <c r="BJ32" s="6">
        <v>40</v>
      </c>
      <c r="BK32" s="6">
        <v>62120</v>
      </c>
      <c r="BL32" s="6">
        <v>40</v>
      </c>
      <c r="BM32" s="6">
        <v>3000</v>
      </c>
      <c r="BN32" s="6">
        <v>18</v>
      </c>
      <c r="BO32" s="6">
        <v>37890</v>
      </c>
      <c r="BP32" s="6">
        <v>15</v>
      </c>
      <c r="BQ32" s="6">
        <v>43635</v>
      </c>
      <c r="BR32" s="6">
        <v>7</v>
      </c>
      <c r="BS32" s="6">
        <v>23744</v>
      </c>
      <c r="BT32" s="6">
        <v>105269</v>
      </c>
      <c r="BU32" s="6">
        <v>7401543</v>
      </c>
      <c r="BV32" s="6"/>
      <c r="BW32" s="6">
        <f t="shared" si="1"/>
        <v>7401543</v>
      </c>
    </row>
    <row r="33" spans="1:75">
      <c r="A33" s="1" t="s">
        <v>568</v>
      </c>
      <c r="B33" s="5" t="s">
        <v>569</v>
      </c>
      <c r="C33" s="5" t="s">
        <v>533</v>
      </c>
      <c r="D33" s="5" t="s">
        <v>534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7</v>
      </c>
      <c r="AK33" s="6">
        <v>1573894</v>
      </c>
      <c r="AL33" s="6">
        <v>0</v>
      </c>
      <c r="AM33" s="6">
        <v>0</v>
      </c>
      <c r="AN33" s="6">
        <v>4</v>
      </c>
      <c r="AO33" s="6">
        <v>835128</v>
      </c>
      <c r="AP33" s="6">
        <v>0</v>
      </c>
      <c r="AQ33" s="6">
        <v>0</v>
      </c>
      <c r="AR33" s="6">
        <v>0</v>
      </c>
      <c r="AS33" s="6">
        <v>0</v>
      </c>
      <c r="AT33" s="6">
        <v>2409022</v>
      </c>
      <c r="AU33" s="6"/>
      <c r="AV33" s="6">
        <v>0</v>
      </c>
      <c r="AW33" s="6"/>
      <c r="AX33" s="6">
        <v>0</v>
      </c>
      <c r="AY33" s="6"/>
      <c r="AZ33" s="6">
        <v>0</v>
      </c>
      <c r="BA33" s="6"/>
      <c r="BB33" s="6">
        <v>0</v>
      </c>
      <c r="BC33" s="6"/>
      <c r="BD33" s="6">
        <v>0</v>
      </c>
      <c r="BE33" s="6"/>
      <c r="BF33" s="6">
        <v>0</v>
      </c>
      <c r="BG33" s="6">
        <v>0</v>
      </c>
      <c r="BH33" s="6"/>
      <c r="BI33" s="6">
        <v>2409022</v>
      </c>
      <c r="BJ33" s="6">
        <v>11</v>
      </c>
      <c r="BK33" s="6">
        <v>17083</v>
      </c>
      <c r="BL33" s="6">
        <v>11</v>
      </c>
      <c r="BM33" s="6">
        <v>825</v>
      </c>
      <c r="BN33" s="6">
        <v>7</v>
      </c>
      <c r="BO33" s="6">
        <v>14735</v>
      </c>
      <c r="BP33" s="6">
        <v>4</v>
      </c>
      <c r="BQ33" s="6">
        <v>11636</v>
      </c>
      <c r="BR33" s="6">
        <v>0</v>
      </c>
      <c r="BS33" s="6">
        <v>0</v>
      </c>
      <c r="BT33" s="6">
        <v>26371</v>
      </c>
      <c r="BU33" s="6">
        <v>2453301</v>
      </c>
      <c r="BV33" s="6"/>
      <c r="BW33" s="6">
        <f t="shared" si="1"/>
        <v>2453301</v>
      </c>
    </row>
    <row r="34" spans="1:75">
      <c r="A34" s="1" t="s">
        <v>570</v>
      </c>
      <c r="B34" s="5" t="s">
        <v>571</v>
      </c>
      <c r="C34" s="5" t="s">
        <v>533</v>
      </c>
      <c r="D34" s="5" t="s">
        <v>534</v>
      </c>
      <c r="E34" s="6">
        <v>0</v>
      </c>
      <c r="F34" s="6">
        <v>0</v>
      </c>
      <c r="G34" s="6">
        <v>6</v>
      </c>
      <c r="H34" s="6">
        <v>687624</v>
      </c>
      <c r="I34" s="6">
        <v>0</v>
      </c>
      <c r="J34" s="6">
        <v>0</v>
      </c>
      <c r="K34" s="6">
        <v>2</v>
      </c>
      <c r="L34" s="6">
        <v>289168</v>
      </c>
      <c r="M34" s="6">
        <v>0</v>
      </c>
      <c r="N34" s="6">
        <v>0</v>
      </c>
      <c r="O34" s="6">
        <v>0</v>
      </c>
      <c r="P34" s="6">
        <v>0</v>
      </c>
      <c r="Q34" s="6">
        <v>976792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1</v>
      </c>
      <c r="Y34" s="6">
        <v>185042</v>
      </c>
      <c r="Z34" s="6">
        <v>185042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2</v>
      </c>
      <c r="AK34" s="6">
        <v>449684</v>
      </c>
      <c r="AL34" s="6">
        <v>0</v>
      </c>
      <c r="AM34" s="6">
        <v>0</v>
      </c>
      <c r="AN34" s="6">
        <v>1</v>
      </c>
      <c r="AO34" s="6">
        <v>208782</v>
      </c>
      <c r="AP34" s="6">
        <v>1</v>
      </c>
      <c r="AQ34" s="6">
        <v>205570</v>
      </c>
      <c r="AR34" s="6">
        <v>0</v>
      </c>
      <c r="AS34" s="6">
        <v>0</v>
      </c>
      <c r="AT34" s="6">
        <v>864036</v>
      </c>
      <c r="AU34" s="6"/>
      <c r="AV34" s="6">
        <v>0</v>
      </c>
      <c r="AW34" s="6"/>
      <c r="AX34" s="6">
        <v>0</v>
      </c>
      <c r="AY34" s="6"/>
      <c r="AZ34" s="6">
        <v>0</v>
      </c>
      <c r="BA34" s="6"/>
      <c r="BB34" s="6">
        <v>0</v>
      </c>
      <c r="BC34" s="6"/>
      <c r="BD34" s="6">
        <v>0</v>
      </c>
      <c r="BE34" s="6"/>
      <c r="BF34" s="6">
        <v>0</v>
      </c>
      <c r="BG34" s="6">
        <v>0</v>
      </c>
      <c r="BH34" s="6"/>
      <c r="BI34" s="6">
        <v>2025870</v>
      </c>
      <c r="BJ34" s="6">
        <v>13</v>
      </c>
      <c r="BK34" s="6">
        <v>20189</v>
      </c>
      <c r="BL34" s="6">
        <v>13</v>
      </c>
      <c r="BM34" s="6">
        <v>975</v>
      </c>
      <c r="BN34" s="6">
        <v>8</v>
      </c>
      <c r="BO34" s="6">
        <v>16840</v>
      </c>
      <c r="BP34" s="6">
        <v>3</v>
      </c>
      <c r="BQ34" s="6">
        <v>8727</v>
      </c>
      <c r="BR34" s="6">
        <v>2</v>
      </c>
      <c r="BS34" s="6">
        <v>6784</v>
      </c>
      <c r="BT34" s="6">
        <v>32351</v>
      </c>
      <c r="BU34" s="6">
        <v>2079385</v>
      </c>
      <c r="BV34" s="6"/>
      <c r="BW34" s="6">
        <f t="shared" si="1"/>
        <v>2079385</v>
      </c>
    </row>
    <row r="35" spans="1:75">
      <c r="A35" s="1" t="s">
        <v>572</v>
      </c>
      <c r="B35" s="5" t="s">
        <v>573</v>
      </c>
      <c r="C35" s="5" t="s">
        <v>574</v>
      </c>
      <c r="D35" s="5" t="s">
        <v>534</v>
      </c>
      <c r="E35" s="6">
        <v>20</v>
      </c>
      <c r="F35" s="6">
        <v>2158720</v>
      </c>
      <c r="G35" s="6">
        <v>0</v>
      </c>
      <c r="H35" s="6">
        <v>0</v>
      </c>
      <c r="I35" s="6">
        <v>86</v>
      </c>
      <c r="J35" s="6">
        <v>11654548</v>
      </c>
      <c r="K35" s="6">
        <v>0</v>
      </c>
      <c r="L35" s="6">
        <v>0</v>
      </c>
      <c r="M35" s="6">
        <v>11</v>
      </c>
      <c r="N35" s="6">
        <v>1593856</v>
      </c>
      <c r="O35" s="6">
        <v>0</v>
      </c>
      <c r="P35" s="6">
        <v>0</v>
      </c>
      <c r="Q35" s="6">
        <v>15407124</v>
      </c>
      <c r="R35" s="6">
        <v>4</v>
      </c>
      <c r="S35" s="6">
        <v>524700</v>
      </c>
      <c r="T35" s="6">
        <v>10</v>
      </c>
      <c r="U35" s="6">
        <v>1628940</v>
      </c>
      <c r="V35" s="6">
        <v>7</v>
      </c>
      <c r="W35" s="6">
        <v>1215753</v>
      </c>
      <c r="X35" s="6">
        <v>0</v>
      </c>
      <c r="Y35" s="6">
        <v>0</v>
      </c>
      <c r="Z35" s="6">
        <v>3369393</v>
      </c>
      <c r="AA35" s="6">
        <v>75</v>
      </c>
      <c r="AB35" s="6">
        <v>20226525</v>
      </c>
      <c r="AC35" s="6">
        <v>65</v>
      </c>
      <c r="AD35" s="6">
        <v>22011665</v>
      </c>
      <c r="AE35" s="6">
        <v>0</v>
      </c>
      <c r="AF35" s="6">
        <v>0</v>
      </c>
      <c r="AG35" s="6">
        <v>42238190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/>
      <c r="AV35" s="6">
        <v>0</v>
      </c>
      <c r="AW35" s="6"/>
      <c r="AX35" s="6">
        <v>0</v>
      </c>
      <c r="AY35" s="6"/>
      <c r="AZ35" s="6">
        <v>0</v>
      </c>
      <c r="BA35" s="6"/>
      <c r="BB35" s="6">
        <v>0</v>
      </c>
      <c r="BC35" s="6"/>
      <c r="BD35" s="6">
        <v>0</v>
      </c>
      <c r="BE35" s="6"/>
      <c r="BF35" s="6">
        <v>0</v>
      </c>
      <c r="BG35" s="6">
        <v>0</v>
      </c>
      <c r="BH35" s="6"/>
      <c r="BI35" s="6">
        <v>61014707</v>
      </c>
      <c r="BJ35" s="6">
        <v>278</v>
      </c>
      <c r="BK35" s="6">
        <v>431734</v>
      </c>
      <c r="BL35" s="6">
        <v>278</v>
      </c>
      <c r="BM35" s="6">
        <v>20850</v>
      </c>
      <c r="BN35" s="6">
        <v>99</v>
      </c>
      <c r="BO35" s="6">
        <v>208395</v>
      </c>
      <c r="BP35" s="6">
        <v>161</v>
      </c>
      <c r="BQ35" s="6">
        <v>468349</v>
      </c>
      <c r="BR35" s="6">
        <v>18</v>
      </c>
      <c r="BS35" s="6">
        <v>61056</v>
      </c>
      <c r="BT35" s="6">
        <v>737800</v>
      </c>
      <c r="BU35" s="6">
        <v>62205091</v>
      </c>
      <c r="BV35" s="6"/>
      <c r="BW35" s="6">
        <f t="shared" si="1"/>
        <v>62205091</v>
      </c>
    </row>
    <row r="36" spans="1:75">
      <c r="A36" s="1" t="s">
        <v>575</v>
      </c>
      <c r="B36" s="5" t="s">
        <v>576</v>
      </c>
      <c r="C36" s="5" t="s">
        <v>574</v>
      </c>
      <c r="D36" s="5" t="s">
        <v>553</v>
      </c>
      <c r="E36" s="6">
        <v>63</v>
      </c>
      <c r="F36" s="6">
        <v>8799966</v>
      </c>
      <c r="G36" s="6">
        <v>0</v>
      </c>
      <c r="H36" s="6">
        <v>0</v>
      </c>
      <c r="I36" s="6">
        <v>63</v>
      </c>
      <c r="J36" s="6">
        <v>11048688</v>
      </c>
      <c r="K36" s="6">
        <v>0</v>
      </c>
      <c r="L36" s="6">
        <v>0</v>
      </c>
      <c r="M36" s="6">
        <v>10</v>
      </c>
      <c r="N36" s="6">
        <v>1875120</v>
      </c>
      <c r="O36" s="6">
        <v>0</v>
      </c>
      <c r="P36" s="6">
        <v>0</v>
      </c>
      <c r="Q36" s="6">
        <v>21723774</v>
      </c>
      <c r="R36" s="6">
        <v>18</v>
      </c>
      <c r="S36" s="6">
        <v>3055608</v>
      </c>
      <c r="T36" s="6">
        <v>33</v>
      </c>
      <c r="U36" s="6">
        <v>6956532</v>
      </c>
      <c r="V36" s="6">
        <v>25</v>
      </c>
      <c r="W36" s="6">
        <v>5619000</v>
      </c>
      <c r="X36" s="6">
        <v>0</v>
      </c>
      <c r="Y36" s="6">
        <v>0</v>
      </c>
      <c r="Z36" s="6">
        <v>15631140</v>
      </c>
      <c r="AA36" s="6">
        <v>14</v>
      </c>
      <c r="AB36" s="6">
        <v>4886098</v>
      </c>
      <c r="AC36" s="6">
        <v>12</v>
      </c>
      <c r="AD36" s="6">
        <v>5258904</v>
      </c>
      <c r="AE36" s="6">
        <v>0</v>
      </c>
      <c r="AF36" s="6">
        <v>0</v>
      </c>
      <c r="AG36" s="6">
        <v>10145002</v>
      </c>
      <c r="AH36" s="6">
        <v>7</v>
      </c>
      <c r="AI36" s="6">
        <v>1629446</v>
      </c>
      <c r="AJ36" s="6">
        <v>0</v>
      </c>
      <c r="AK36" s="6">
        <v>0</v>
      </c>
      <c r="AL36" s="6">
        <v>15</v>
      </c>
      <c r="AM36" s="6">
        <v>3242265</v>
      </c>
      <c r="AN36" s="6">
        <v>0</v>
      </c>
      <c r="AO36" s="6">
        <v>0</v>
      </c>
      <c r="AP36" s="6">
        <v>4</v>
      </c>
      <c r="AQ36" s="6">
        <v>1064128</v>
      </c>
      <c r="AR36" s="6">
        <v>0</v>
      </c>
      <c r="AS36" s="6">
        <v>0</v>
      </c>
      <c r="AT36" s="6">
        <v>5935839</v>
      </c>
      <c r="AU36" s="6"/>
      <c r="AV36" s="6">
        <v>0</v>
      </c>
      <c r="AW36" s="6"/>
      <c r="AX36" s="6">
        <v>0</v>
      </c>
      <c r="AY36" s="6"/>
      <c r="AZ36" s="6">
        <v>0</v>
      </c>
      <c r="BA36" s="6"/>
      <c r="BB36" s="6">
        <v>0</v>
      </c>
      <c r="BC36" s="6"/>
      <c r="BD36" s="6">
        <v>0</v>
      </c>
      <c r="BE36" s="6"/>
      <c r="BF36" s="6">
        <v>0</v>
      </c>
      <c r="BG36" s="6">
        <v>0</v>
      </c>
      <c r="BH36" s="6"/>
      <c r="BI36" s="6">
        <v>53435755</v>
      </c>
      <c r="BJ36" s="6">
        <v>264</v>
      </c>
      <c r="BK36" s="6">
        <v>409992</v>
      </c>
      <c r="BL36" s="6">
        <v>264</v>
      </c>
      <c r="BM36" s="6">
        <v>19800</v>
      </c>
      <c r="BN36" s="6">
        <v>102</v>
      </c>
      <c r="BO36" s="6">
        <v>214710</v>
      </c>
      <c r="BP36" s="6">
        <v>123</v>
      </c>
      <c r="BQ36" s="6">
        <v>357807</v>
      </c>
      <c r="BR36" s="6">
        <v>39</v>
      </c>
      <c r="BS36" s="6">
        <v>132288</v>
      </c>
      <c r="BT36" s="6">
        <v>704805</v>
      </c>
      <c r="BU36" s="6">
        <v>54570352</v>
      </c>
      <c r="BV36" s="6"/>
      <c r="BW36" s="6">
        <f t="shared" si="1"/>
        <v>54570352</v>
      </c>
    </row>
    <row r="37" spans="1:75">
      <c r="A37" s="1" t="s">
        <v>577</v>
      </c>
      <c r="B37" s="5" t="s">
        <v>578</v>
      </c>
      <c r="C37" s="5" t="s">
        <v>574</v>
      </c>
      <c r="D37" s="5" t="s">
        <v>534</v>
      </c>
      <c r="E37" s="6">
        <v>27</v>
      </c>
      <c r="F37" s="6">
        <v>2914272</v>
      </c>
      <c r="G37" s="6">
        <v>0</v>
      </c>
      <c r="H37" s="6">
        <v>0</v>
      </c>
      <c r="I37" s="6">
        <v>34</v>
      </c>
      <c r="J37" s="6">
        <v>4607612</v>
      </c>
      <c r="K37" s="6">
        <v>0</v>
      </c>
      <c r="L37" s="6">
        <v>0</v>
      </c>
      <c r="M37" s="6">
        <v>8</v>
      </c>
      <c r="N37" s="6">
        <v>1159168</v>
      </c>
      <c r="O37" s="6">
        <v>0</v>
      </c>
      <c r="P37" s="6">
        <v>0</v>
      </c>
      <c r="Q37" s="6">
        <v>8681052</v>
      </c>
      <c r="R37" s="6">
        <v>3</v>
      </c>
      <c r="S37" s="6">
        <v>393525</v>
      </c>
      <c r="T37" s="6">
        <v>2</v>
      </c>
      <c r="U37" s="6">
        <v>325788</v>
      </c>
      <c r="V37" s="6">
        <v>0</v>
      </c>
      <c r="W37" s="6">
        <v>0</v>
      </c>
      <c r="X37" s="6">
        <v>0</v>
      </c>
      <c r="Y37" s="6">
        <v>0</v>
      </c>
      <c r="Z37" s="6">
        <v>719313</v>
      </c>
      <c r="AA37" s="6">
        <v>9</v>
      </c>
      <c r="AB37" s="6">
        <v>2427183</v>
      </c>
      <c r="AC37" s="6">
        <v>4</v>
      </c>
      <c r="AD37" s="6">
        <v>1354564</v>
      </c>
      <c r="AE37" s="6">
        <v>0</v>
      </c>
      <c r="AF37" s="6">
        <v>0</v>
      </c>
      <c r="AG37" s="6">
        <v>3781747</v>
      </c>
      <c r="AH37" s="6">
        <v>8</v>
      </c>
      <c r="AI37" s="6">
        <v>1438992</v>
      </c>
      <c r="AJ37" s="6">
        <v>0</v>
      </c>
      <c r="AK37" s="6">
        <v>0</v>
      </c>
      <c r="AL37" s="6">
        <v>15</v>
      </c>
      <c r="AM37" s="6">
        <v>2505390</v>
      </c>
      <c r="AN37" s="6">
        <v>0</v>
      </c>
      <c r="AO37" s="6">
        <v>0</v>
      </c>
      <c r="AP37" s="6">
        <v>3</v>
      </c>
      <c r="AQ37" s="6">
        <v>616710</v>
      </c>
      <c r="AR37" s="6">
        <v>0</v>
      </c>
      <c r="AS37" s="6">
        <v>0</v>
      </c>
      <c r="AT37" s="6">
        <v>4561092</v>
      </c>
      <c r="AU37" s="6"/>
      <c r="AV37" s="6">
        <v>0</v>
      </c>
      <c r="AW37" s="6"/>
      <c r="AX37" s="6">
        <v>0</v>
      </c>
      <c r="AY37" s="6"/>
      <c r="AZ37" s="6">
        <v>0</v>
      </c>
      <c r="BA37" s="6"/>
      <c r="BB37" s="6">
        <v>0</v>
      </c>
      <c r="BC37" s="6"/>
      <c r="BD37" s="6">
        <v>0</v>
      </c>
      <c r="BE37" s="6"/>
      <c r="BF37" s="6">
        <v>0</v>
      </c>
      <c r="BG37" s="6">
        <v>0</v>
      </c>
      <c r="BH37" s="6"/>
      <c r="BI37" s="6">
        <v>17743204</v>
      </c>
      <c r="BJ37" s="6">
        <v>113</v>
      </c>
      <c r="BK37" s="6">
        <v>175489</v>
      </c>
      <c r="BL37" s="6">
        <v>113</v>
      </c>
      <c r="BM37" s="6">
        <v>8475</v>
      </c>
      <c r="BN37" s="6">
        <v>47</v>
      </c>
      <c r="BO37" s="6">
        <v>98935</v>
      </c>
      <c r="BP37" s="6">
        <v>55</v>
      </c>
      <c r="BQ37" s="6">
        <v>159995</v>
      </c>
      <c r="BR37" s="6">
        <v>11</v>
      </c>
      <c r="BS37" s="6">
        <v>37312</v>
      </c>
      <c r="BT37" s="6">
        <v>296242</v>
      </c>
      <c r="BU37" s="6">
        <v>18223410</v>
      </c>
      <c r="BV37" s="6"/>
      <c r="BW37" s="6">
        <f t="shared" si="1"/>
        <v>18223410</v>
      </c>
    </row>
    <row r="38" spans="1:75">
      <c r="A38" s="1" t="s">
        <v>579</v>
      </c>
      <c r="B38" s="5" t="s">
        <v>580</v>
      </c>
      <c r="C38" s="5" t="s">
        <v>574</v>
      </c>
      <c r="D38" s="5" t="s">
        <v>534</v>
      </c>
      <c r="E38" s="6">
        <v>16</v>
      </c>
      <c r="F38" s="6">
        <v>1726976</v>
      </c>
      <c r="G38" s="6">
        <v>0</v>
      </c>
      <c r="H38" s="6">
        <v>0</v>
      </c>
      <c r="I38" s="6">
        <v>17</v>
      </c>
      <c r="J38" s="6">
        <v>2303806</v>
      </c>
      <c r="K38" s="6">
        <v>0</v>
      </c>
      <c r="L38" s="6">
        <v>0</v>
      </c>
      <c r="M38" s="6">
        <v>2</v>
      </c>
      <c r="N38" s="6">
        <v>289792</v>
      </c>
      <c r="O38" s="6">
        <v>0</v>
      </c>
      <c r="P38" s="6">
        <v>0</v>
      </c>
      <c r="Q38" s="6">
        <v>4320574</v>
      </c>
      <c r="R38" s="6">
        <v>1</v>
      </c>
      <c r="S38" s="6">
        <v>131175</v>
      </c>
      <c r="T38" s="6">
        <v>2</v>
      </c>
      <c r="U38" s="6">
        <v>325788</v>
      </c>
      <c r="V38" s="6">
        <v>3</v>
      </c>
      <c r="W38" s="6">
        <v>521037</v>
      </c>
      <c r="X38" s="6">
        <v>0</v>
      </c>
      <c r="Y38" s="6">
        <v>0</v>
      </c>
      <c r="Z38" s="6">
        <v>978000</v>
      </c>
      <c r="AA38" s="6">
        <v>1</v>
      </c>
      <c r="AB38" s="6">
        <v>269687</v>
      </c>
      <c r="AC38" s="6">
        <v>1</v>
      </c>
      <c r="AD38" s="6">
        <v>338641</v>
      </c>
      <c r="AE38" s="6">
        <v>0</v>
      </c>
      <c r="AF38" s="6">
        <v>0</v>
      </c>
      <c r="AG38" s="6">
        <v>608328</v>
      </c>
      <c r="AH38" s="6">
        <v>0</v>
      </c>
      <c r="AI38" s="6">
        <v>0</v>
      </c>
      <c r="AJ38" s="6">
        <v>0</v>
      </c>
      <c r="AK38" s="6">
        <v>0</v>
      </c>
      <c r="AL38" s="6">
        <v>2</v>
      </c>
      <c r="AM38" s="6">
        <v>334052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334052</v>
      </c>
      <c r="AU38" s="6"/>
      <c r="AV38" s="6">
        <v>0</v>
      </c>
      <c r="AW38" s="6"/>
      <c r="AX38" s="6">
        <v>0</v>
      </c>
      <c r="AY38" s="6"/>
      <c r="AZ38" s="6">
        <v>0</v>
      </c>
      <c r="BA38" s="6"/>
      <c r="BB38" s="6">
        <v>0</v>
      </c>
      <c r="BC38" s="6"/>
      <c r="BD38" s="6">
        <v>0</v>
      </c>
      <c r="BE38" s="6"/>
      <c r="BF38" s="6">
        <v>0</v>
      </c>
      <c r="BG38" s="6">
        <v>0</v>
      </c>
      <c r="BH38" s="6"/>
      <c r="BI38" s="6">
        <v>6240954</v>
      </c>
      <c r="BJ38" s="6">
        <v>45</v>
      </c>
      <c r="BK38" s="6">
        <v>69885</v>
      </c>
      <c r="BL38" s="6">
        <v>45</v>
      </c>
      <c r="BM38" s="6">
        <v>3375</v>
      </c>
      <c r="BN38" s="6">
        <v>18</v>
      </c>
      <c r="BO38" s="6">
        <v>37890</v>
      </c>
      <c r="BP38" s="6">
        <v>22</v>
      </c>
      <c r="BQ38" s="6">
        <v>63998</v>
      </c>
      <c r="BR38" s="6">
        <v>5</v>
      </c>
      <c r="BS38" s="6">
        <v>16960</v>
      </c>
      <c r="BT38" s="6">
        <v>118848</v>
      </c>
      <c r="BU38" s="6">
        <v>6433062</v>
      </c>
      <c r="BV38" s="6"/>
      <c r="BW38" s="6">
        <f t="shared" si="1"/>
        <v>6433062</v>
      </c>
    </row>
    <row r="39" spans="1:75">
      <c r="A39" s="1" t="s">
        <v>581</v>
      </c>
      <c r="B39" s="5" t="s">
        <v>582</v>
      </c>
      <c r="C39" s="5" t="s">
        <v>574</v>
      </c>
      <c r="D39" s="5" t="s">
        <v>534</v>
      </c>
      <c r="E39" s="6">
        <v>11</v>
      </c>
      <c r="F39" s="6">
        <v>1187296</v>
      </c>
      <c r="G39" s="6">
        <v>0</v>
      </c>
      <c r="H39" s="6">
        <v>0</v>
      </c>
      <c r="I39" s="6">
        <v>12</v>
      </c>
      <c r="J39" s="6">
        <v>1626216</v>
      </c>
      <c r="K39" s="6">
        <v>0</v>
      </c>
      <c r="L39" s="6">
        <v>0</v>
      </c>
      <c r="M39" s="6">
        <v>1</v>
      </c>
      <c r="N39" s="6">
        <v>144896</v>
      </c>
      <c r="O39" s="6">
        <v>0</v>
      </c>
      <c r="P39" s="6">
        <v>0</v>
      </c>
      <c r="Q39" s="6">
        <v>2958408</v>
      </c>
      <c r="R39" s="6">
        <v>1</v>
      </c>
      <c r="S39" s="6">
        <v>131175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131175</v>
      </c>
      <c r="AA39" s="6">
        <v>3</v>
      </c>
      <c r="AB39" s="6">
        <v>809061</v>
      </c>
      <c r="AC39" s="6">
        <v>1</v>
      </c>
      <c r="AD39" s="6">
        <v>338641</v>
      </c>
      <c r="AE39" s="6">
        <v>0</v>
      </c>
      <c r="AF39" s="6">
        <v>0</v>
      </c>
      <c r="AG39" s="6">
        <v>1147702</v>
      </c>
      <c r="AH39" s="6">
        <v>2</v>
      </c>
      <c r="AI39" s="6">
        <v>359748</v>
      </c>
      <c r="AJ39" s="6">
        <v>0</v>
      </c>
      <c r="AK39" s="6">
        <v>0</v>
      </c>
      <c r="AL39" s="6">
        <v>2</v>
      </c>
      <c r="AM39" s="6">
        <v>334052</v>
      </c>
      <c r="AN39" s="6">
        <v>0</v>
      </c>
      <c r="AO39" s="6">
        <v>0</v>
      </c>
      <c r="AP39" s="6">
        <v>2</v>
      </c>
      <c r="AQ39" s="6">
        <v>411140</v>
      </c>
      <c r="AR39" s="6">
        <v>0</v>
      </c>
      <c r="AS39" s="6">
        <v>0</v>
      </c>
      <c r="AT39" s="6">
        <v>1104940</v>
      </c>
      <c r="AU39" s="6"/>
      <c r="AV39" s="6">
        <v>0</v>
      </c>
      <c r="AW39" s="6"/>
      <c r="AX39" s="6">
        <v>0</v>
      </c>
      <c r="AY39" s="6"/>
      <c r="AZ39" s="6">
        <v>0</v>
      </c>
      <c r="BA39" s="6"/>
      <c r="BB39" s="6">
        <v>0</v>
      </c>
      <c r="BC39" s="6"/>
      <c r="BD39" s="6">
        <v>0</v>
      </c>
      <c r="BE39" s="6"/>
      <c r="BF39" s="6">
        <v>0</v>
      </c>
      <c r="BG39" s="6">
        <v>0</v>
      </c>
      <c r="BH39" s="6"/>
      <c r="BI39" s="6">
        <v>5342225</v>
      </c>
      <c r="BJ39" s="6">
        <v>35</v>
      </c>
      <c r="BK39" s="6">
        <v>54355</v>
      </c>
      <c r="BL39" s="6">
        <v>35</v>
      </c>
      <c r="BM39" s="6">
        <v>2625</v>
      </c>
      <c r="BN39" s="6">
        <v>17</v>
      </c>
      <c r="BO39" s="6">
        <v>35785</v>
      </c>
      <c r="BP39" s="6">
        <v>15</v>
      </c>
      <c r="BQ39" s="6">
        <v>43635</v>
      </c>
      <c r="BR39" s="6">
        <v>3</v>
      </c>
      <c r="BS39" s="6">
        <v>10176</v>
      </c>
      <c r="BT39" s="6">
        <v>89596</v>
      </c>
      <c r="BU39" s="6">
        <v>5488801</v>
      </c>
      <c r="BV39" s="6"/>
      <c r="BW39" s="6">
        <f t="shared" si="1"/>
        <v>5488801</v>
      </c>
    </row>
    <row r="40" spans="1:75">
      <c r="A40" s="1" t="s">
        <v>583</v>
      </c>
      <c r="B40" s="5" t="s">
        <v>584</v>
      </c>
      <c r="C40" s="5" t="s">
        <v>574</v>
      </c>
      <c r="D40" s="5" t="s">
        <v>534</v>
      </c>
      <c r="E40" s="6">
        <v>12</v>
      </c>
      <c r="F40" s="6">
        <v>1295232</v>
      </c>
      <c r="G40" s="6">
        <v>0</v>
      </c>
      <c r="H40" s="6">
        <v>0</v>
      </c>
      <c r="I40" s="6">
        <v>19</v>
      </c>
      <c r="J40" s="6">
        <v>2574842</v>
      </c>
      <c r="K40" s="6">
        <v>0</v>
      </c>
      <c r="L40" s="6">
        <v>0</v>
      </c>
      <c r="M40" s="6">
        <v>4</v>
      </c>
      <c r="N40" s="6">
        <v>579584</v>
      </c>
      <c r="O40" s="6">
        <v>0</v>
      </c>
      <c r="P40" s="6">
        <v>0</v>
      </c>
      <c r="Q40" s="6">
        <v>4449658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173679</v>
      </c>
      <c r="X40" s="6">
        <v>0</v>
      </c>
      <c r="Y40" s="6">
        <v>0</v>
      </c>
      <c r="Z40" s="6">
        <v>173679</v>
      </c>
      <c r="AA40" s="6">
        <v>2</v>
      </c>
      <c r="AB40" s="6">
        <v>539374</v>
      </c>
      <c r="AC40" s="6">
        <v>9</v>
      </c>
      <c r="AD40" s="6">
        <v>3047769</v>
      </c>
      <c r="AE40" s="6">
        <v>0</v>
      </c>
      <c r="AF40" s="6">
        <v>0</v>
      </c>
      <c r="AG40" s="6">
        <v>3587143</v>
      </c>
      <c r="AH40" s="6">
        <v>6</v>
      </c>
      <c r="AI40" s="6">
        <v>1079244</v>
      </c>
      <c r="AJ40" s="6">
        <v>0</v>
      </c>
      <c r="AK40" s="6">
        <v>0</v>
      </c>
      <c r="AL40" s="6">
        <v>6</v>
      </c>
      <c r="AM40" s="6">
        <v>1002156</v>
      </c>
      <c r="AN40" s="6">
        <v>0</v>
      </c>
      <c r="AO40" s="6">
        <v>0</v>
      </c>
      <c r="AP40" s="6">
        <v>1</v>
      </c>
      <c r="AQ40" s="6">
        <v>205570</v>
      </c>
      <c r="AR40" s="6">
        <v>0</v>
      </c>
      <c r="AS40" s="6">
        <v>0</v>
      </c>
      <c r="AT40" s="6">
        <v>2286970</v>
      </c>
      <c r="AU40" s="6"/>
      <c r="AV40" s="6">
        <v>0</v>
      </c>
      <c r="AW40" s="6"/>
      <c r="AX40" s="6">
        <v>0</v>
      </c>
      <c r="AY40" s="6"/>
      <c r="AZ40" s="6">
        <v>0</v>
      </c>
      <c r="BA40" s="6"/>
      <c r="BB40" s="6">
        <v>0</v>
      </c>
      <c r="BC40" s="6"/>
      <c r="BD40" s="6">
        <v>0</v>
      </c>
      <c r="BE40" s="6"/>
      <c r="BF40" s="6">
        <v>0</v>
      </c>
      <c r="BG40" s="6">
        <v>0</v>
      </c>
      <c r="BH40" s="6"/>
      <c r="BI40" s="6">
        <v>10497450</v>
      </c>
      <c r="BJ40" s="6">
        <v>60</v>
      </c>
      <c r="BK40" s="6">
        <v>93180</v>
      </c>
      <c r="BL40" s="6">
        <v>60</v>
      </c>
      <c r="BM40" s="6">
        <v>4500</v>
      </c>
      <c r="BN40" s="6">
        <v>20</v>
      </c>
      <c r="BO40" s="6">
        <v>42100</v>
      </c>
      <c r="BP40" s="6">
        <v>34</v>
      </c>
      <c r="BQ40" s="6">
        <v>98906</v>
      </c>
      <c r="BR40" s="6">
        <v>6</v>
      </c>
      <c r="BS40" s="6">
        <v>20352</v>
      </c>
      <c r="BT40" s="6">
        <v>161358</v>
      </c>
      <c r="BU40" s="6">
        <v>10756488</v>
      </c>
      <c r="BV40" s="6"/>
      <c r="BW40" s="6">
        <f t="shared" si="1"/>
        <v>10756488</v>
      </c>
    </row>
    <row r="41" spans="1:75" hidden="1">
      <c r="A41" s="1" t="s">
        <v>585</v>
      </c>
      <c r="B41" s="5" t="s">
        <v>586</v>
      </c>
      <c r="C41" s="5" t="s">
        <v>574</v>
      </c>
      <c r="D41" s="5" t="s">
        <v>553</v>
      </c>
      <c r="E41" s="5"/>
      <c r="F41" s="5">
        <f ca="1">OFFSET(F41,0,-1) * OFFSET(F41,11 - ROW(F41),0)</f>
        <v>0</v>
      </c>
      <c r="G41" s="5"/>
      <c r="H41" s="5">
        <f ca="1">OFFSET(H41,0,-1) * OFFSET(H41,11 - ROW(H41),0)</f>
        <v>0</v>
      </c>
      <c r="I41" s="5"/>
      <c r="J41" s="5">
        <f ca="1">OFFSET(J41,0,-1) * OFFSET(J41,11 - ROW(J41),0)</f>
        <v>0</v>
      </c>
      <c r="K41" s="5"/>
      <c r="L41" s="5">
        <f ca="1">OFFSET(L41,0,-1) * OFFSET(L41,11 - ROW(L41),0)</f>
        <v>0</v>
      </c>
      <c r="M41" s="5"/>
      <c r="N41" s="5">
        <f ca="1">OFFSET(N41,0,-1) * OFFSET(N41,11 - ROW(N41),0)</f>
        <v>0</v>
      </c>
      <c r="O41" s="5"/>
      <c r="P41" s="5">
        <f ca="1">OFFSET(P41,0,-1) * OFFSET(P41,11 - ROW(P41),0)</f>
        <v>0</v>
      </c>
      <c r="Q41" s="5">
        <f t="shared" ref="Q41" ca="1" si="2">SUM(F41,H41,J41,L41,N41,P41)</f>
        <v>0</v>
      </c>
      <c r="R41" s="5"/>
      <c r="S41" s="5">
        <f ca="1">OFFSET(S41,0,-1) * OFFSET(S41,11 - ROW(S41),0)</f>
        <v>0</v>
      </c>
      <c r="T41" s="5"/>
      <c r="U41" s="5">
        <f ca="1">OFFSET(U41,0,-1) * OFFSET(U41,11 - ROW(U41),0)</f>
        <v>0</v>
      </c>
      <c r="V41" s="5"/>
      <c r="W41" s="5">
        <f ca="1">OFFSET(W41,0,-1) * OFFSET(W41,11 - ROW(W41),0)</f>
        <v>0</v>
      </c>
      <c r="X41" s="5"/>
      <c r="Y41" s="5">
        <f ca="1">OFFSET(Y41,0,-1) * OFFSET(Y41,11 - ROW(Y41),0)</f>
        <v>0</v>
      </c>
      <c r="Z41" s="5">
        <f t="shared" ref="Z41" ca="1" si="3">SUM(S41,U41,W41,Y41)</f>
        <v>0</v>
      </c>
      <c r="AA41" s="5"/>
      <c r="AB41" s="5">
        <f ca="1">OFFSET(AB41,0,-1) * OFFSET(AB41,11 - ROW(AB41),0)</f>
        <v>0</v>
      </c>
      <c r="AC41" s="5"/>
      <c r="AD41" s="5">
        <f ca="1">OFFSET(AD41,0,-1) * OFFSET(AD41,11 - ROW(AD41),0)</f>
        <v>0</v>
      </c>
      <c r="AE41" s="5"/>
      <c r="AF41" s="5">
        <f ca="1">OFFSET(AF41,0,-1) * OFFSET(AF41,11 - ROW(AF41),0)</f>
        <v>0</v>
      </c>
      <c r="AG41" s="5">
        <f t="shared" ref="AG41" ca="1" si="4">SUM(AB41,AD41,AF41)</f>
        <v>0</v>
      </c>
      <c r="AH41" s="5"/>
      <c r="AI41" s="5">
        <f ca="1">OFFSET(AI41,0,-1) * OFFSET(AI41,11 - ROW(AI41),0)</f>
        <v>0</v>
      </c>
      <c r="AJ41" s="5"/>
      <c r="AK41" s="5">
        <f ca="1">OFFSET(AK41,0,-1) * OFFSET(AK41,11 - ROW(AK41),0)</f>
        <v>0</v>
      </c>
      <c r="AL41" s="5"/>
      <c r="AM41" s="5">
        <f ca="1">OFFSET(AM41,0,-1) * OFFSET(AM41,11 - ROW(AM41),0)</f>
        <v>0</v>
      </c>
      <c r="AN41" s="5"/>
      <c r="AO41" s="5">
        <f ca="1">OFFSET(AO41,0,-1) * OFFSET(AO41,11 - ROW(AO41),0)</f>
        <v>0</v>
      </c>
      <c r="AP41" s="5"/>
      <c r="AQ41" s="5">
        <f ca="1">OFFSET(AQ41,0,-1) * OFFSET(AQ41,11 - ROW(AQ41),0)</f>
        <v>0</v>
      </c>
      <c r="AR41" s="5"/>
      <c r="AS41" s="5">
        <f ca="1">OFFSET(AS41,0,-1) * OFFSET(AS41,11 - ROW(AS41),0)</f>
        <v>0</v>
      </c>
      <c r="AT41" s="5">
        <f t="shared" ref="AT41" ca="1" si="5">SUM(AI41,AK41,AM41,AO41,AQ41,AS41)</f>
        <v>0</v>
      </c>
      <c r="AU41" s="5"/>
      <c r="AV41" s="5">
        <f ca="1">OFFSET(AV41,0,-1) * OFFSET(AV41,11 - ROW(AV41),0)</f>
        <v>0</v>
      </c>
      <c r="AW41" s="5"/>
      <c r="AX41" s="5">
        <f ca="1">OFFSET(AX41,0,-1) * OFFSET(AX41,11 - ROW(AX41),0)</f>
        <v>0</v>
      </c>
      <c r="AY41" s="5"/>
      <c r="AZ41" s="5">
        <f ca="1">OFFSET(AZ41,0,-1) * OFFSET(AZ41,11 - ROW(AZ41),0)</f>
        <v>0</v>
      </c>
      <c r="BA41" s="5"/>
      <c r="BB41" s="5">
        <f ca="1">OFFSET(BB41,0,-1) * OFFSET(BB41,11 - ROW(BB41),0)</f>
        <v>0</v>
      </c>
      <c r="BC41" s="5"/>
      <c r="BD41" s="5">
        <f ca="1">OFFSET(BD41,0,-1) * OFFSET(BD41,11 - ROW(BD41),0)</f>
        <v>0</v>
      </c>
      <c r="BE41" s="5"/>
      <c r="BF41" s="5">
        <f ca="1">OFFSET(BF41,0,-1) * OFFSET(BF41,11 - ROW(BF41),0)</f>
        <v>0</v>
      </c>
      <c r="BG41" s="5">
        <f t="shared" ref="BG41" ca="1" si="6">SUM(AV41,AX41,AZ41,BB41,BD41,BF41)</f>
        <v>0</v>
      </c>
      <c r="BH41" s="5"/>
      <c r="BI41" s="5">
        <f t="shared" ref="BI41" ca="1" si="7">SUM(Q41,Z41,AG41,AT41,BG41:BH41)</f>
        <v>0</v>
      </c>
      <c r="BJ41" s="5">
        <f t="shared" ref="BJ41" si="8">SUM(BN41,BP41,BR41)</f>
        <v>0</v>
      </c>
      <c r="BK41" s="5">
        <f t="shared" ref="BK41" ca="1" si="9">OFFSET(BK41,0,-1) * OFFSET(BK41,11 - ROW(BK41),0)</f>
        <v>0</v>
      </c>
      <c r="BL41" s="5">
        <f t="shared" ref="BL41" si="10">SUM(BN41,BP41,BR41)</f>
        <v>0</v>
      </c>
      <c r="BM41" s="5">
        <f t="shared" ref="BM41" ca="1" si="11">OFFSET(BM41,0,-1) * OFFSET(BM41,11 - ROW(BM41),0)</f>
        <v>0</v>
      </c>
      <c r="BN41" s="5">
        <f t="shared" ref="BN41" si="12">SUM(E41,G41,R41,AA41,AH41,AJ41,AU41,BA41)</f>
        <v>0</v>
      </c>
      <c r="BO41" s="5">
        <f t="shared" ref="BO41" ca="1" si="13">OFFSET(BO41,0,-1) * OFFSET(BO41,11 - ROW(BO41),0)</f>
        <v>0</v>
      </c>
      <c r="BP41" s="5">
        <f t="shared" ref="BP41" si="14">SUM(I41,K41,T41,AC41,AL41,AN41,AW41,BC41)</f>
        <v>0</v>
      </c>
      <c r="BQ41" s="5">
        <f t="shared" ref="BQ41" ca="1" si="15">OFFSET(BQ41,0,-1) * OFFSET(BQ41,11 - ROW(BQ41),0)</f>
        <v>0</v>
      </c>
      <c r="BR41" s="5">
        <f t="shared" ref="BR41" si="16">SUM(M41,O41,V41,X41,AE41,AP41,AR41,AY41,BE41)</f>
        <v>0</v>
      </c>
      <c r="BS41" s="5">
        <f t="shared" ref="BS41" ca="1" si="17">OFFSET(BS41,0,-1) * OFFSET(BS41,11 - ROW(BS41),0)</f>
        <v>0</v>
      </c>
      <c r="BT41" s="5">
        <f t="shared" ref="BT41" ca="1" si="18">SUM(BO41,BQ41,BS41)</f>
        <v>0</v>
      </c>
      <c r="BU41" s="5">
        <f t="shared" ref="BU41" ca="1" si="19">SUM(BI41,BK41,BM41,BT41)</f>
        <v>0</v>
      </c>
      <c r="BV41" s="5"/>
      <c r="BW41" s="5">
        <f t="shared" ca="1" si="1"/>
        <v>0</v>
      </c>
    </row>
  </sheetData>
  <mergeCells count="63">
    <mergeCell ref="E1:P1"/>
    <mergeCell ref="AC5:AD6"/>
    <mergeCell ref="AA4:AF4"/>
    <mergeCell ref="Z4:Z6"/>
    <mergeCell ref="X6:Y6"/>
    <mergeCell ref="AA5:AB6"/>
    <mergeCell ref="V6:W6"/>
    <mergeCell ref="R4:Y4"/>
    <mergeCell ref="Q4:Q6"/>
    <mergeCell ref="R5:S6"/>
    <mergeCell ref="T5:U6"/>
    <mergeCell ref="K6:L6"/>
    <mergeCell ref="I5:L5"/>
    <mergeCell ref="AE5:AF6"/>
    <mergeCell ref="V5:Y5"/>
    <mergeCell ref="AH3:AT4"/>
    <mergeCell ref="AP6:AQ6"/>
    <mergeCell ref="AH5:AK5"/>
    <mergeCell ref="AL6:AM6"/>
    <mergeCell ref="AN6:AO6"/>
    <mergeCell ref="AP5:AS5"/>
    <mergeCell ref="AH6:AI6"/>
    <mergeCell ref="AT5:AT6"/>
    <mergeCell ref="AR6:AS6"/>
    <mergeCell ref="AJ6:AK6"/>
    <mergeCell ref="AL5:AO5"/>
    <mergeCell ref="AG4:AG6"/>
    <mergeCell ref="A12:C12"/>
    <mergeCell ref="E6:F6"/>
    <mergeCell ref="G6:H6"/>
    <mergeCell ref="E5:H5"/>
    <mergeCell ref="I6:J6"/>
    <mergeCell ref="A3:C7"/>
    <mergeCell ref="A8:C8"/>
    <mergeCell ref="A9:C9"/>
    <mergeCell ref="A10:C10"/>
    <mergeCell ref="A11:C11"/>
    <mergeCell ref="E3:AG3"/>
    <mergeCell ref="E4:P4"/>
    <mergeCell ref="M6:N6"/>
    <mergeCell ref="O6:P6"/>
    <mergeCell ref="M5:P5"/>
    <mergeCell ref="BL3:BM6"/>
    <mergeCell ref="BH3:BH6"/>
    <mergeCell ref="BI3:BI6"/>
    <mergeCell ref="BJ3:BK6"/>
    <mergeCell ref="BG5:BG6"/>
    <mergeCell ref="AU3:BG4"/>
    <mergeCell ref="BE6:BF6"/>
    <mergeCell ref="BA6:BB6"/>
    <mergeCell ref="BC6:BD6"/>
    <mergeCell ref="BA5:BF5"/>
    <mergeCell ref="AU6:AV6"/>
    <mergeCell ref="AY6:AZ6"/>
    <mergeCell ref="AU5:AZ5"/>
    <mergeCell ref="AW6:AX6"/>
    <mergeCell ref="BW3:BW6"/>
    <mergeCell ref="BV3:BV6"/>
    <mergeCell ref="BU3:BU6"/>
    <mergeCell ref="BN3:BT5"/>
    <mergeCell ref="BP6:BQ6"/>
    <mergeCell ref="BR6:BS6"/>
    <mergeCell ref="BN6:BO6"/>
  </mergeCells>
  <conditionalFormatting sqref="X6:Y6 Y5 U5:W6 Z4:Z5 V10:Z11 BJ3:BW12 BH3:BH6 BA6:BF6 AH3:BD4 AH5:AZ6 BA5:BC5 BG5:BG6 AB5:AB6 AD5:AD6 AF6 AA5 AC5 AE5:AF5 AA4:AF4 AG4:AG5 AA10:BH12 AU8:BH8 A2:B2 K8:AM8 S5:S6 R5 T5 R4:X4 Q4:Q6 E5:P6 K10:U12 U12:Z12 K9:BH9 E3:X3 E4:K4 E7:K7 E8:J12">
    <cfRule type="expression" dxfId="24" priority="1">
      <formula>LockedByCondition()</formula>
    </cfRule>
    <cfRule type="expression" dxfId="23" priority="2">
      <formula>HasError()</formula>
    </cfRule>
  </conditionalFormatting>
  <conditionalFormatting sqref="BI8:BI12 BI3:BI6">
    <cfRule type="expression" dxfId="22" priority="55">
      <formula>HasError()</formula>
    </cfRule>
    <cfRule type="expression" dxfId="21" priority="59">
      <formula>LockedByCondition()</formula>
    </cfRule>
  </conditionalFormatting>
  <conditionalFormatting sqref="AN8:AT8 A8:A12 A3:A6">
    <cfRule type="expression" dxfId="20" priority="168">
      <formula>Locked()</formula>
    </cfRule>
    <cfRule type="expression" dxfId="19" priority="173">
      <formula>LockedByCondition()</formula>
    </cfRule>
    <cfRule type="expression" dxfId="18" priority="183">
      <formula>HasError()</formula>
    </cfRule>
  </conditionalFormatting>
  <conditionalFormatting sqref="A1 C1:D1">
    <cfRule type="expression" dxfId="17" priority="188">
      <formula>Locked()</formula>
    </cfRule>
  </conditionalFormatting>
  <dataValidations count="1">
    <dataValidation allowBlank="1" showInputMessage="1" showErrorMessage="1" sqref="A1 AU8:BV8 K8:AG8 AU5 AU3 E12:BI12 A8:A12 E1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B1" workbookViewId="0">
      <selection activeCell="B29" sqref="B29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customWidth="1"/>
    <col min="6" max="6" width="14" style="1" customWidth="1"/>
    <col min="7" max="7" width="9.8554687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5703125" style="1" customWidth="1"/>
    <col min="14" max="14" width="13.5703125" style="1" customWidth="1"/>
    <col min="15" max="15" width="9.5703125" style="1" customWidth="1"/>
    <col min="16" max="16" width="13.5703125" style="1" customWidth="1"/>
    <col min="17" max="17" width="8" style="1" customWidth="1"/>
    <col min="18" max="18" width="13.28515625" style="1" customWidth="1"/>
    <col min="19" max="19" width="9.140625" style="1" customWidth="1"/>
    <col min="20" max="20" width="13.28515625" style="1" customWidth="1"/>
    <col min="21" max="21" width="17.28515625" style="1" hidden="1" customWidth="1"/>
    <col min="22" max="22" width="15.5703125" style="1" customWidth="1"/>
    <col min="23" max="23" width="12.42578125" style="1" customWidth="1"/>
    <col min="24" max="24" width="17.28515625" style="1" customWidth="1"/>
    <col min="25" max="25" width="13.28515625" style="1" customWidth="1"/>
    <col min="26" max="26" width="15" style="1" customWidth="1"/>
    <col min="27" max="27" width="18.42578125" style="1" hidden="1" customWidth="1"/>
    <col min="28" max="28" width="17.28515625" style="1" hidden="1" customWidth="1"/>
    <col min="29" max="29" width="15" style="1" customWidth="1"/>
  </cols>
  <sheetData>
    <row r="1" spans="1:29" ht="38.25" customHeight="1">
      <c r="C1" s="102"/>
      <c r="D1" s="102"/>
      <c r="E1" s="242" t="s">
        <v>1311</v>
      </c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29">
      <c r="B2" s="2" t="s">
        <v>690</v>
      </c>
    </row>
    <row r="3" spans="1:29" s="7" customFormat="1" ht="15" customHeight="1">
      <c r="B3" s="234" t="s">
        <v>1</v>
      </c>
      <c r="C3" s="234"/>
      <c r="D3" s="234"/>
      <c r="E3" s="270" t="s">
        <v>691</v>
      </c>
      <c r="F3" s="271"/>
      <c r="G3" s="271"/>
      <c r="H3" s="271"/>
      <c r="I3" s="271"/>
      <c r="J3" s="271"/>
      <c r="K3" s="271"/>
      <c r="L3" s="272"/>
      <c r="M3" s="261" t="s">
        <v>692</v>
      </c>
      <c r="N3" s="261"/>
      <c r="O3" s="261"/>
      <c r="P3" s="261"/>
      <c r="Q3" s="261" t="s">
        <v>693</v>
      </c>
      <c r="R3" s="261"/>
      <c r="S3" s="261"/>
      <c r="T3" s="261"/>
      <c r="U3" s="261" t="s">
        <v>591</v>
      </c>
      <c r="V3" s="261" t="s">
        <v>694</v>
      </c>
      <c r="W3" s="262" t="s">
        <v>593</v>
      </c>
      <c r="X3" s="262"/>
      <c r="Y3" s="262" t="s">
        <v>594</v>
      </c>
      <c r="Z3" s="262"/>
      <c r="AA3" s="266" t="s">
        <v>695</v>
      </c>
      <c r="AB3" s="267" t="s">
        <v>596</v>
      </c>
      <c r="AC3" s="263" t="str">
        <f>CONCATENATE("Всего расходы на ","2020" + 1," год, рублей - 3 часть субвенции")</f>
        <v>Всего расходы на 2021 год, рублей - 3 часть субвенции</v>
      </c>
    </row>
    <row r="4" spans="1:29" s="7" customFormat="1" ht="15" customHeight="1">
      <c r="B4" s="234"/>
      <c r="C4" s="234"/>
      <c r="D4" s="234"/>
      <c r="E4" s="273"/>
      <c r="F4" s="274"/>
      <c r="G4" s="274"/>
      <c r="H4" s="274"/>
      <c r="I4" s="274"/>
      <c r="J4" s="274"/>
      <c r="K4" s="274"/>
      <c r="L4" s="275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2"/>
      <c r="X4" s="262"/>
      <c r="Y4" s="262"/>
      <c r="Z4" s="262"/>
      <c r="AA4" s="266"/>
      <c r="AB4" s="268"/>
      <c r="AC4" s="264"/>
    </row>
    <row r="5" spans="1:29" s="7" customFormat="1" ht="42" customHeight="1">
      <c r="B5" s="234"/>
      <c r="C5" s="234"/>
      <c r="D5" s="234"/>
      <c r="E5" s="276"/>
      <c r="F5" s="277"/>
      <c r="G5" s="277"/>
      <c r="H5" s="277"/>
      <c r="I5" s="277"/>
      <c r="J5" s="277"/>
      <c r="K5" s="277"/>
      <c r="L5" s="278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2"/>
      <c r="X5" s="262"/>
      <c r="Y5" s="262"/>
      <c r="Z5" s="262"/>
      <c r="AA5" s="266"/>
      <c r="AB5" s="268"/>
      <c r="AC5" s="264"/>
    </row>
    <row r="6" spans="1:29" s="7" customFormat="1" ht="21.75" customHeight="1">
      <c r="B6" s="234"/>
      <c r="C6" s="234"/>
      <c r="D6" s="234"/>
      <c r="E6" s="139" t="s">
        <v>60</v>
      </c>
      <c r="F6" s="139"/>
      <c r="G6" s="139" t="s">
        <v>61</v>
      </c>
      <c r="H6" s="139"/>
      <c r="I6" s="139" t="s">
        <v>60</v>
      </c>
      <c r="J6" s="139"/>
      <c r="K6" s="139" t="s">
        <v>61</v>
      </c>
      <c r="L6" s="139"/>
      <c r="M6" s="139" t="s">
        <v>60</v>
      </c>
      <c r="N6" s="139"/>
      <c r="O6" s="139" t="s">
        <v>61</v>
      </c>
      <c r="P6" s="139"/>
      <c r="Q6" s="139" t="s">
        <v>60</v>
      </c>
      <c r="R6" s="139"/>
      <c r="S6" s="139" t="s">
        <v>61</v>
      </c>
      <c r="T6" s="139"/>
      <c r="U6" s="261"/>
      <c r="V6" s="261"/>
      <c r="W6" s="262"/>
      <c r="X6" s="262"/>
      <c r="Y6" s="262"/>
      <c r="Z6" s="262"/>
      <c r="AA6" s="266"/>
      <c r="AB6" s="269"/>
      <c r="AC6" s="265"/>
    </row>
    <row r="7" spans="1:29" s="7" customFormat="1">
      <c r="B7" s="234"/>
      <c r="C7" s="234"/>
      <c r="D7" s="234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R7" s="87"/>
      <c r="S7" s="87"/>
      <c r="T7" s="87"/>
      <c r="U7" s="87"/>
      <c r="V7" s="87"/>
      <c r="W7" s="42"/>
      <c r="X7" s="42"/>
      <c r="Y7" s="42"/>
      <c r="Z7" s="42"/>
      <c r="AA7" s="87"/>
      <c r="AB7" s="87"/>
      <c r="AC7" s="87"/>
    </row>
    <row r="8" spans="1:29" s="7" customFormat="1" ht="22.5">
      <c r="B8" s="235">
        <v>1</v>
      </c>
      <c r="C8" s="235"/>
      <c r="D8" s="235"/>
      <c r="E8" s="88" t="s">
        <v>696</v>
      </c>
      <c r="F8" s="88" t="s">
        <v>66</v>
      </c>
      <c r="G8" s="88">
        <v>4</v>
      </c>
      <c r="H8" s="88" t="s">
        <v>67</v>
      </c>
      <c r="I8" s="88">
        <v>6</v>
      </c>
      <c r="J8" s="88" t="s">
        <v>68</v>
      </c>
      <c r="K8" s="88">
        <v>8</v>
      </c>
      <c r="L8" s="88" t="s">
        <v>69</v>
      </c>
      <c r="M8" s="88">
        <v>10</v>
      </c>
      <c r="N8" s="88" t="s">
        <v>697</v>
      </c>
      <c r="O8" s="88">
        <v>12</v>
      </c>
      <c r="P8" s="88" t="s">
        <v>71</v>
      </c>
      <c r="Q8" s="88">
        <v>14</v>
      </c>
      <c r="R8" s="88" t="s">
        <v>72</v>
      </c>
      <c r="S8" s="88">
        <v>16</v>
      </c>
      <c r="T8" s="88" t="s">
        <v>73</v>
      </c>
      <c r="U8" s="88" t="s">
        <v>698</v>
      </c>
      <c r="V8" s="88" t="s">
        <v>699</v>
      </c>
      <c r="W8" s="44" t="s">
        <v>700</v>
      </c>
      <c r="X8" s="88" t="s">
        <v>604</v>
      </c>
      <c r="Y8" s="88" t="s">
        <v>701</v>
      </c>
      <c r="Z8" s="88" t="s">
        <v>702</v>
      </c>
      <c r="AA8" s="88" t="s">
        <v>703</v>
      </c>
      <c r="AB8" s="88">
        <v>24</v>
      </c>
      <c r="AC8" s="88" t="s">
        <v>704</v>
      </c>
    </row>
    <row r="9" spans="1:29" s="7" customFormat="1" ht="33.75">
      <c r="B9" s="236"/>
      <c r="C9" s="236"/>
      <c r="D9" s="236"/>
      <c r="E9" s="89" t="s">
        <v>705</v>
      </c>
      <c r="F9" s="90" t="s">
        <v>180</v>
      </c>
      <c r="G9" s="89" t="s">
        <v>705</v>
      </c>
      <c r="H9" s="90" t="s">
        <v>180</v>
      </c>
      <c r="I9" s="89" t="s">
        <v>705</v>
      </c>
      <c r="J9" s="90" t="s">
        <v>180</v>
      </c>
      <c r="K9" s="89" t="s">
        <v>705</v>
      </c>
      <c r="L9" s="90" t="s">
        <v>180</v>
      </c>
      <c r="M9" s="89" t="s">
        <v>705</v>
      </c>
      <c r="N9" s="90" t="s">
        <v>180</v>
      </c>
      <c r="O9" s="89" t="s">
        <v>705</v>
      </c>
      <c r="P9" s="90" t="s">
        <v>180</v>
      </c>
      <c r="Q9" s="89" t="s">
        <v>705</v>
      </c>
      <c r="R9" s="90" t="s">
        <v>180</v>
      </c>
      <c r="S9" s="89" t="s">
        <v>705</v>
      </c>
      <c r="T9" s="90" t="s">
        <v>180</v>
      </c>
      <c r="U9" s="91" t="s">
        <v>180</v>
      </c>
      <c r="V9" s="91" t="s">
        <v>180</v>
      </c>
      <c r="W9" s="92" t="s">
        <v>617</v>
      </c>
      <c r="X9" s="49" t="s">
        <v>180</v>
      </c>
      <c r="Y9" s="92" t="s">
        <v>617</v>
      </c>
      <c r="Z9" s="93" t="s">
        <v>180</v>
      </c>
      <c r="AA9" s="90" t="s">
        <v>180</v>
      </c>
      <c r="AB9" s="91" t="s">
        <v>180</v>
      </c>
      <c r="AC9" s="90" t="s">
        <v>180</v>
      </c>
    </row>
    <row r="10" spans="1:29" s="7" customFormat="1" ht="27" customHeight="1">
      <c r="B10" s="237" t="s">
        <v>184</v>
      </c>
      <c r="C10" s="237"/>
      <c r="D10" s="237"/>
      <c r="E10" s="94"/>
      <c r="F10" s="95">
        <v>83385</v>
      </c>
      <c r="G10" s="96"/>
      <c r="H10" s="95">
        <v>70676</v>
      </c>
      <c r="I10" s="94"/>
      <c r="J10" s="95">
        <v>83385</v>
      </c>
      <c r="K10" s="94"/>
      <c r="L10" s="95">
        <v>70676</v>
      </c>
      <c r="M10" s="96"/>
      <c r="N10" s="95">
        <v>12753</v>
      </c>
      <c r="O10" s="96"/>
      <c r="P10" s="95">
        <v>10809</v>
      </c>
      <c r="Q10" s="96"/>
      <c r="R10" s="95">
        <v>16186</v>
      </c>
      <c r="S10" s="95"/>
      <c r="T10" s="95">
        <v>13719</v>
      </c>
      <c r="U10" s="95"/>
      <c r="V10" s="95"/>
      <c r="W10" s="57"/>
      <c r="X10" s="57"/>
      <c r="Y10" s="57"/>
      <c r="Z10" s="97"/>
      <c r="AA10" s="94"/>
      <c r="AB10" s="94"/>
      <c r="AC10" s="94"/>
    </row>
    <row r="11" spans="1:29" s="7" customFormat="1">
      <c r="B11" s="237" t="s">
        <v>185</v>
      </c>
      <c r="C11" s="237"/>
      <c r="D11" s="237"/>
      <c r="E11" s="94"/>
      <c r="F11" s="95">
        <v>107909</v>
      </c>
      <c r="G11" s="96"/>
      <c r="H11" s="95">
        <v>91463</v>
      </c>
      <c r="I11" s="94"/>
      <c r="J11" s="95">
        <v>107909</v>
      </c>
      <c r="K11" s="94"/>
      <c r="L11" s="95">
        <v>91463</v>
      </c>
      <c r="M11" s="96"/>
      <c r="N11" s="95">
        <v>16504</v>
      </c>
      <c r="O11" s="96"/>
      <c r="P11" s="95">
        <v>13988</v>
      </c>
      <c r="Q11" s="96"/>
      <c r="R11" s="95">
        <v>20947</v>
      </c>
      <c r="S11" s="95"/>
      <c r="T11" s="95">
        <v>17755</v>
      </c>
      <c r="U11" s="95"/>
      <c r="V11" s="95"/>
      <c r="W11" s="57"/>
      <c r="X11" s="98">
        <v>814</v>
      </c>
      <c r="Y11" s="57"/>
      <c r="Z11" s="99">
        <v>75</v>
      </c>
      <c r="AA11" s="94"/>
      <c r="AB11" s="94"/>
      <c r="AC11" s="94"/>
    </row>
    <row r="12" spans="1:29" s="7" customFormat="1">
      <c r="B12" s="228" t="s">
        <v>186</v>
      </c>
      <c r="C12" s="228"/>
      <c r="D12" s="228"/>
      <c r="E12" s="100">
        <v>275</v>
      </c>
      <c r="F12" s="100">
        <v>22930875</v>
      </c>
      <c r="G12" s="100">
        <v>54</v>
      </c>
      <c r="H12" s="100">
        <v>3816504</v>
      </c>
      <c r="I12" s="100">
        <v>0</v>
      </c>
      <c r="J12" s="100">
        <v>0</v>
      </c>
      <c r="K12" s="100">
        <v>0</v>
      </c>
      <c r="L12" s="100">
        <v>0</v>
      </c>
      <c r="M12" s="100">
        <v>11221</v>
      </c>
      <c r="N12" s="100">
        <v>144451773</v>
      </c>
      <c r="O12" s="100">
        <v>9248</v>
      </c>
      <c r="P12" s="100">
        <v>101280917</v>
      </c>
      <c r="Q12" s="100">
        <v>1308</v>
      </c>
      <c r="R12" s="100">
        <v>21171288</v>
      </c>
      <c r="S12" s="100">
        <v>1197</v>
      </c>
      <c r="T12" s="100">
        <v>17051259</v>
      </c>
      <c r="U12" s="100">
        <v>0</v>
      </c>
      <c r="V12" s="100">
        <v>310702616</v>
      </c>
      <c r="W12" s="38">
        <v>23303</v>
      </c>
      <c r="X12" s="38">
        <v>18968642</v>
      </c>
      <c r="Y12" s="38">
        <v>23303</v>
      </c>
      <c r="Z12" s="38">
        <v>1747725</v>
      </c>
      <c r="AA12" s="38">
        <v>331418983</v>
      </c>
      <c r="AB12" s="38">
        <v>0</v>
      </c>
      <c r="AC12" s="38">
        <v>331418983</v>
      </c>
    </row>
    <row r="13" spans="1:29" hidden="1">
      <c r="A13" s="1" t="s">
        <v>187</v>
      </c>
      <c r="B13" s="1" t="s">
        <v>188</v>
      </c>
      <c r="C13" s="1" t="s">
        <v>706</v>
      </c>
      <c r="E13" s="1" t="s">
        <v>707</v>
      </c>
      <c r="F13" s="1" t="s">
        <v>708</v>
      </c>
      <c r="G13" s="1" t="s">
        <v>709</v>
      </c>
      <c r="H13" s="1" t="s">
        <v>710</v>
      </c>
      <c r="I13" s="1" t="s">
        <v>711</v>
      </c>
      <c r="J13" s="1" t="s">
        <v>712</v>
      </c>
      <c r="K13" s="1" t="s">
        <v>713</v>
      </c>
      <c r="L13" s="1" t="s">
        <v>714</v>
      </c>
      <c r="M13" s="1" t="s">
        <v>715</v>
      </c>
      <c r="N13" s="1" t="s">
        <v>716</v>
      </c>
      <c r="O13" s="1" t="s">
        <v>717</v>
      </c>
      <c r="P13" s="1" t="s">
        <v>718</v>
      </c>
      <c r="Q13" s="1" t="s">
        <v>719</v>
      </c>
      <c r="R13" s="1" t="s">
        <v>720</v>
      </c>
      <c r="S13" s="1" t="s">
        <v>721</v>
      </c>
      <c r="T13" s="1" t="s">
        <v>722</v>
      </c>
      <c r="U13" s="1" t="s">
        <v>723</v>
      </c>
      <c r="V13" s="1" t="s">
        <v>724</v>
      </c>
      <c r="W13" s="1" t="s">
        <v>725</v>
      </c>
      <c r="X13" s="1" t="s">
        <v>726</v>
      </c>
      <c r="Y13" s="1" t="s">
        <v>727</v>
      </c>
      <c r="Z13" s="1" t="s">
        <v>728</v>
      </c>
      <c r="AA13" s="1" t="s">
        <v>729</v>
      </c>
      <c r="AB13" s="1" t="s">
        <v>730</v>
      </c>
      <c r="AC13" s="1" t="s">
        <v>731</v>
      </c>
    </row>
    <row r="14" spans="1:29" hidden="1">
      <c r="A14" s="1" t="s">
        <v>525</v>
      </c>
      <c r="B14" s="1" t="s">
        <v>526</v>
      </c>
      <c r="E14" s="1">
        <v>83385</v>
      </c>
      <c r="F14" s="1">
        <v>0</v>
      </c>
      <c r="G14" s="1">
        <v>70676</v>
      </c>
      <c r="H14" s="1">
        <v>0</v>
      </c>
      <c r="I14" s="1">
        <v>83385</v>
      </c>
      <c r="J14" s="1">
        <v>0</v>
      </c>
      <c r="K14" s="1">
        <v>70676</v>
      </c>
      <c r="L14" s="1">
        <v>0</v>
      </c>
      <c r="M14" s="1">
        <v>12753</v>
      </c>
      <c r="N14" s="1">
        <v>0</v>
      </c>
      <c r="O14" s="1">
        <v>10809</v>
      </c>
      <c r="P14" s="1">
        <v>0</v>
      </c>
      <c r="Q14" s="1">
        <v>16186</v>
      </c>
      <c r="R14" s="1">
        <v>0</v>
      </c>
      <c r="S14" s="1">
        <v>13719</v>
      </c>
      <c r="T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C14" s="1">
        <v>0</v>
      </c>
    </row>
    <row r="15" spans="1:29" hidden="1">
      <c r="A15" s="1" t="s">
        <v>527</v>
      </c>
      <c r="B15" s="1" t="s">
        <v>528</v>
      </c>
      <c r="E15" s="1">
        <v>107909</v>
      </c>
      <c r="F15" s="1">
        <v>0</v>
      </c>
      <c r="G15" s="1">
        <v>91463</v>
      </c>
      <c r="H15" s="1">
        <v>0</v>
      </c>
      <c r="I15" s="1">
        <v>107909</v>
      </c>
      <c r="J15" s="1">
        <v>0</v>
      </c>
      <c r="K15" s="1">
        <v>91463</v>
      </c>
      <c r="L15" s="1">
        <v>0</v>
      </c>
      <c r="M15" s="1">
        <v>16504</v>
      </c>
      <c r="N15" s="1">
        <v>0</v>
      </c>
      <c r="O15" s="1">
        <v>13988</v>
      </c>
      <c r="P15" s="1">
        <v>0</v>
      </c>
      <c r="Q15" s="1">
        <v>20947</v>
      </c>
      <c r="R15" s="1">
        <v>0</v>
      </c>
      <c r="S15" s="1">
        <v>17755</v>
      </c>
      <c r="T15" s="1">
        <v>0</v>
      </c>
      <c r="V15" s="1">
        <v>0</v>
      </c>
      <c r="W15" s="1">
        <v>814</v>
      </c>
      <c r="X15" s="1">
        <v>0</v>
      </c>
      <c r="Y15" s="1">
        <v>75</v>
      </c>
      <c r="Z15" s="1">
        <v>0</v>
      </c>
      <c r="AA15" s="1">
        <v>0</v>
      </c>
      <c r="AC15" s="1">
        <v>0</v>
      </c>
    </row>
    <row r="16" spans="1:29">
      <c r="A16" s="1" t="s">
        <v>531</v>
      </c>
      <c r="B16" s="6" t="s">
        <v>532</v>
      </c>
      <c r="C16" s="6" t="s">
        <v>533</v>
      </c>
      <c r="D16" s="6" t="s">
        <v>534</v>
      </c>
      <c r="E16" s="6">
        <v>0</v>
      </c>
      <c r="F16" s="6">
        <v>0</v>
      </c>
      <c r="G16" s="6">
        <v>0</v>
      </c>
      <c r="H16" s="6">
        <v>0</v>
      </c>
      <c r="I16" s="6"/>
      <c r="J16" s="6">
        <v>0</v>
      </c>
      <c r="K16" s="6"/>
      <c r="L16" s="6">
        <v>0</v>
      </c>
      <c r="M16" s="6">
        <v>250</v>
      </c>
      <c r="N16" s="6">
        <v>3188250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/>
      <c r="V16" s="6">
        <v>3188250</v>
      </c>
      <c r="W16" s="6">
        <v>250</v>
      </c>
      <c r="X16" s="6">
        <v>203500</v>
      </c>
      <c r="Y16" s="6">
        <v>250</v>
      </c>
      <c r="Z16" s="6">
        <v>18750</v>
      </c>
      <c r="AA16" s="6">
        <v>3410500</v>
      </c>
      <c r="AB16" s="6"/>
      <c r="AC16" s="6">
        <v>3410500</v>
      </c>
    </row>
    <row r="17" spans="1:29">
      <c r="A17" s="1" t="s">
        <v>535</v>
      </c>
      <c r="B17" s="6" t="s">
        <v>536</v>
      </c>
      <c r="C17" s="6" t="s">
        <v>533</v>
      </c>
      <c r="D17" s="6" t="s">
        <v>534</v>
      </c>
      <c r="E17" s="6">
        <v>0</v>
      </c>
      <c r="F17" s="6">
        <v>0</v>
      </c>
      <c r="G17" s="6">
        <v>0</v>
      </c>
      <c r="H17" s="6">
        <v>0</v>
      </c>
      <c r="I17" s="6"/>
      <c r="J17" s="6">
        <v>0</v>
      </c>
      <c r="K17" s="6"/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/>
      <c r="AC17" s="6">
        <v>0</v>
      </c>
    </row>
    <row r="18" spans="1:29">
      <c r="A18" s="1" t="s">
        <v>537</v>
      </c>
      <c r="B18" s="6" t="s">
        <v>538</v>
      </c>
      <c r="C18" s="6" t="s">
        <v>533</v>
      </c>
      <c r="D18" s="6" t="s">
        <v>534</v>
      </c>
      <c r="E18" s="6">
        <v>0</v>
      </c>
      <c r="F18" s="6">
        <v>0</v>
      </c>
      <c r="G18" s="6">
        <v>0</v>
      </c>
      <c r="H18" s="6">
        <v>0</v>
      </c>
      <c r="I18" s="6"/>
      <c r="J18" s="6">
        <v>0</v>
      </c>
      <c r="K18" s="6"/>
      <c r="L18" s="6">
        <v>0</v>
      </c>
      <c r="M18" s="6">
        <v>0</v>
      </c>
      <c r="N18" s="6">
        <v>0</v>
      </c>
      <c r="O18" s="6">
        <v>920</v>
      </c>
      <c r="P18" s="6">
        <v>9944280</v>
      </c>
      <c r="Q18" s="6">
        <v>0</v>
      </c>
      <c r="R18" s="6">
        <v>0</v>
      </c>
      <c r="S18" s="6">
        <v>30</v>
      </c>
      <c r="T18" s="6">
        <v>411570</v>
      </c>
      <c r="U18" s="6"/>
      <c r="V18" s="6">
        <v>10355850</v>
      </c>
      <c r="W18" s="6">
        <v>950</v>
      </c>
      <c r="X18" s="6">
        <v>773300</v>
      </c>
      <c r="Y18" s="6">
        <v>950</v>
      </c>
      <c r="Z18" s="6">
        <v>71250</v>
      </c>
      <c r="AA18" s="6">
        <v>11200400</v>
      </c>
      <c r="AB18" s="6"/>
      <c r="AC18" s="6">
        <v>11200400</v>
      </c>
    </row>
    <row r="19" spans="1:29">
      <c r="A19" s="1" t="s">
        <v>539</v>
      </c>
      <c r="B19" s="6" t="s">
        <v>540</v>
      </c>
      <c r="C19" s="6" t="s">
        <v>533</v>
      </c>
      <c r="D19" s="6" t="s">
        <v>534</v>
      </c>
      <c r="E19" s="6">
        <v>0</v>
      </c>
      <c r="F19" s="6">
        <v>0</v>
      </c>
      <c r="G19" s="6">
        <v>0</v>
      </c>
      <c r="H19" s="6">
        <v>0</v>
      </c>
      <c r="I19" s="6"/>
      <c r="J19" s="6">
        <v>0</v>
      </c>
      <c r="K19" s="6"/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/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/>
      <c r="AC19" s="6">
        <v>0</v>
      </c>
    </row>
    <row r="20" spans="1:29">
      <c r="A20" s="1" t="s">
        <v>541</v>
      </c>
      <c r="B20" s="6" t="s">
        <v>542</v>
      </c>
      <c r="C20" s="6" t="s">
        <v>533</v>
      </c>
      <c r="D20" s="6" t="s">
        <v>534</v>
      </c>
      <c r="E20" s="6">
        <v>0</v>
      </c>
      <c r="F20" s="6">
        <v>0</v>
      </c>
      <c r="G20" s="6">
        <v>0</v>
      </c>
      <c r="H20" s="6">
        <v>0</v>
      </c>
      <c r="I20" s="6"/>
      <c r="J20" s="6">
        <v>0</v>
      </c>
      <c r="K20" s="6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/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/>
      <c r="AC20" s="6">
        <v>0</v>
      </c>
    </row>
    <row r="21" spans="1:29">
      <c r="A21" s="1" t="s">
        <v>543</v>
      </c>
      <c r="B21" s="6" t="s">
        <v>544</v>
      </c>
      <c r="C21" s="6" t="s">
        <v>533</v>
      </c>
      <c r="D21" s="6" t="s">
        <v>534</v>
      </c>
      <c r="E21" s="6">
        <v>0</v>
      </c>
      <c r="F21" s="6">
        <v>0</v>
      </c>
      <c r="G21" s="6">
        <v>0</v>
      </c>
      <c r="H21" s="6">
        <v>0</v>
      </c>
      <c r="I21" s="6"/>
      <c r="J21" s="6">
        <v>0</v>
      </c>
      <c r="K21" s="6"/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/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/>
      <c r="AC21" s="6">
        <v>0</v>
      </c>
    </row>
    <row r="22" spans="1:29">
      <c r="A22" s="1" t="s">
        <v>545</v>
      </c>
      <c r="B22" s="6" t="s">
        <v>546</v>
      </c>
      <c r="C22" s="6" t="s">
        <v>533</v>
      </c>
      <c r="D22" s="6" t="s">
        <v>534</v>
      </c>
      <c r="E22" s="6">
        <v>0</v>
      </c>
      <c r="F22" s="6">
        <v>0</v>
      </c>
      <c r="G22" s="6">
        <v>0</v>
      </c>
      <c r="H22" s="6">
        <v>0</v>
      </c>
      <c r="I22" s="6"/>
      <c r="J22" s="6">
        <v>0</v>
      </c>
      <c r="K22" s="6"/>
      <c r="L22" s="6">
        <v>0</v>
      </c>
      <c r="M22" s="6">
        <v>489</v>
      </c>
      <c r="N22" s="6">
        <v>6236217</v>
      </c>
      <c r="O22" s="6">
        <v>336</v>
      </c>
      <c r="P22" s="6">
        <v>3631824</v>
      </c>
      <c r="Q22" s="6">
        <v>91</v>
      </c>
      <c r="R22" s="6">
        <v>1472926</v>
      </c>
      <c r="S22" s="6">
        <v>92</v>
      </c>
      <c r="T22" s="6">
        <v>1262148</v>
      </c>
      <c r="U22" s="6"/>
      <c r="V22" s="6">
        <v>12603115</v>
      </c>
      <c r="W22" s="6">
        <v>1008</v>
      </c>
      <c r="X22" s="6">
        <v>820512</v>
      </c>
      <c r="Y22" s="6">
        <v>1008</v>
      </c>
      <c r="Z22" s="6">
        <v>75600</v>
      </c>
      <c r="AA22" s="6">
        <v>13499227</v>
      </c>
      <c r="AB22" s="6"/>
      <c r="AC22" s="6">
        <v>13499227</v>
      </c>
    </row>
    <row r="23" spans="1:29">
      <c r="A23" s="1" t="s">
        <v>547</v>
      </c>
      <c r="B23" s="6" t="s">
        <v>548</v>
      </c>
      <c r="C23" s="6" t="s">
        <v>533</v>
      </c>
      <c r="D23" s="6" t="s">
        <v>534</v>
      </c>
      <c r="E23" s="6">
        <v>0</v>
      </c>
      <c r="F23" s="6">
        <v>0</v>
      </c>
      <c r="G23" s="6">
        <v>0</v>
      </c>
      <c r="H23" s="6">
        <v>0</v>
      </c>
      <c r="I23" s="6"/>
      <c r="J23" s="6">
        <v>0</v>
      </c>
      <c r="K23" s="6"/>
      <c r="L23" s="6">
        <v>0</v>
      </c>
      <c r="M23" s="6">
        <v>0</v>
      </c>
      <c r="N23" s="6">
        <v>0</v>
      </c>
      <c r="O23" s="6">
        <v>900</v>
      </c>
      <c r="P23" s="6">
        <v>9728100</v>
      </c>
      <c r="Q23" s="6">
        <v>0</v>
      </c>
      <c r="R23" s="6">
        <v>0</v>
      </c>
      <c r="S23" s="6">
        <v>145</v>
      </c>
      <c r="T23" s="6">
        <v>1989255</v>
      </c>
      <c r="U23" s="6"/>
      <c r="V23" s="6">
        <v>11717355</v>
      </c>
      <c r="W23" s="6">
        <v>1045</v>
      </c>
      <c r="X23" s="6">
        <v>850630</v>
      </c>
      <c r="Y23" s="6">
        <v>1045</v>
      </c>
      <c r="Z23" s="6">
        <v>78375</v>
      </c>
      <c r="AA23" s="6">
        <v>12646360</v>
      </c>
      <c r="AB23" s="6"/>
      <c r="AC23" s="6">
        <v>12646360</v>
      </c>
    </row>
    <row r="24" spans="1:29">
      <c r="A24" s="1" t="s">
        <v>549</v>
      </c>
      <c r="B24" s="6" t="s">
        <v>550</v>
      </c>
      <c r="C24" s="6" t="s">
        <v>533</v>
      </c>
      <c r="D24" s="6" t="s">
        <v>534</v>
      </c>
      <c r="E24" s="6">
        <v>0</v>
      </c>
      <c r="F24" s="6">
        <v>0</v>
      </c>
      <c r="G24" s="6">
        <v>0</v>
      </c>
      <c r="H24" s="6">
        <v>0</v>
      </c>
      <c r="I24" s="6"/>
      <c r="J24" s="6">
        <v>0</v>
      </c>
      <c r="K24" s="6"/>
      <c r="L24" s="6">
        <v>0</v>
      </c>
      <c r="M24" s="6">
        <v>0</v>
      </c>
      <c r="N24" s="6">
        <v>0</v>
      </c>
      <c r="O24" s="6">
        <v>960</v>
      </c>
      <c r="P24" s="6">
        <v>10376640</v>
      </c>
      <c r="Q24" s="6">
        <v>0</v>
      </c>
      <c r="R24" s="6">
        <v>0</v>
      </c>
      <c r="S24" s="6">
        <v>160</v>
      </c>
      <c r="T24" s="6">
        <v>2195040</v>
      </c>
      <c r="U24" s="6"/>
      <c r="V24" s="6">
        <v>12571680</v>
      </c>
      <c r="W24" s="6">
        <v>1120</v>
      </c>
      <c r="X24" s="6">
        <v>911680</v>
      </c>
      <c r="Y24" s="6">
        <v>1120</v>
      </c>
      <c r="Z24" s="6">
        <v>84000</v>
      </c>
      <c r="AA24" s="6">
        <v>13567360</v>
      </c>
      <c r="AB24" s="6"/>
      <c r="AC24" s="6">
        <v>13567360</v>
      </c>
    </row>
    <row r="25" spans="1:29">
      <c r="A25" s="1" t="s">
        <v>551</v>
      </c>
      <c r="B25" s="6" t="s">
        <v>552</v>
      </c>
      <c r="C25" s="6" t="s">
        <v>533</v>
      </c>
      <c r="D25" s="6" t="s">
        <v>553</v>
      </c>
      <c r="E25" s="6">
        <v>0</v>
      </c>
      <c r="F25" s="6">
        <v>0</v>
      </c>
      <c r="G25" s="6">
        <v>0</v>
      </c>
      <c r="H25" s="6">
        <v>0</v>
      </c>
      <c r="I25" s="6"/>
      <c r="J25" s="6">
        <v>0</v>
      </c>
      <c r="K25" s="6"/>
      <c r="L25" s="6">
        <v>0</v>
      </c>
      <c r="M25" s="6">
        <v>0</v>
      </c>
      <c r="N25" s="6">
        <v>0</v>
      </c>
      <c r="O25" s="6">
        <v>415</v>
      </c>
      <c r="P25" s="6">
        <v>5805020</v>
      </c>
      <c r="Q25" s="6">
        <v>0</v>
      </c>
      <c r="R25" s="6">
        <v>0</v>
      </c>
      <c r="S25" s="6">
        <v>156</v>
      </c>
      <c r="T25" s="6">
        <v>2769780</v>
      </c>
      <c r="U25" s="6"/>
      <c r="V25" s="6">
        <v>8574800</v>
      </c>
      <c r="W25" s="6">
        <v>571</v>
      </c>
      <c r="X25" s="6">
        <v>464794</v>
      </c>
      <c r="Y25" s="6">
        <v>571</v>
      </c>
      <c r="Z25" s="6">
        <v>42825</v>
      </c>
      <c r="AA25" s="6">
        <v>9082419</v>
      </c>
      <c r="AB25" s="6"/>
      <c r="AC25" s="6">
        <v>9082419</v>
      </c>
    </row>
    <row r="26" spans="1:29">
      <c r="A26" s="1" t="s">
        <v>554</v>
      </c>
      <c r="B26" s="6" t="s">
        <v>555</v>
      </c>
      <c r="C26" s="6" t="s">
        <v>533</v>
      </c>
      <c r="D26" s="6" t="s">
        <v>553</v>
      </c>
      <c r="E26" s="6">
        <v>0</v>
      </c>
      <c r="F26" s="6">
        <v>0</v>
      </c>
      <c r="G26" s="6">
        <v>0</v>
      </c>
      <c r="H26" s="6">
        <v>0</v>
      </c>
      <c r="I26" s="6"/>
      <c r="J26" s="6">
        <v>0</v>
      </c>
      <c r="K26" s="6"/>
      <c r="L26" s="6">
        <v>0</v>
      </c>
      <c r="M26" s="6">
        <v>360</v>
      </c>
      <c r="N26" s="6">
        <v>5941440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/>
      <c r="V26" s="6">
        <v>5941440</v>
      </c>
      <c r="W26" s="6">
        <v>360</v>
      </c>
      <c r="X26" s="6">
        <v>293040</v>
      </c>
      <c r="Y26" s="6">
        <v>360</v>
      </c>
      <c r="Z26" s="6">
        <v>27000</v>
      </c>
      <c r="AA26" s="6">
        <v>6261480</v>
      </c>
      <c r="AB26" s="6"/>
      <c r="AC26" s="6">
        <v>6261480</v>
      </c>
    </row>
    <row r="27" spans="1:29">
      <c r="A27" s="1" t="s">
        <v>556</v>
      </c>
      <c r="B27" s="6" t="s">
        <v>557</v>
      </c>
      <c r="C27" s="6" t="s">
        <v>533</v>
      </c>
      <c r="D27" s="6" t="s">
        <v>534</v>
      </c>
      <c r="E27" s="6">
        <v>0</v>
      </c>
      <c r="F27" s="6">
        <v>0</v>
      </c>
      <c r="G27" s="6">
        <v>0</v>
      </c>
      <c r="H27" s="6">
        <v>0</v>
      </c>
      <c r="I27" s="6"/>
      <c r="J27" s="6">
        <v>0</v>
      </c>
      <c r="K27" s="6"/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/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/>
      <c r="AC27" s="6">
        <v>0</v>
      </c>
    </row>
    <row r="28" spans="1:29">
      <c r="A28" s="1" t="s">
        <v>558</v>
      </c>
      <c r="B28" s="6" t="s">
        <v>559</v>
      </c>
      <c r="C28" s="6" t="s">
        <v>533</v>
      </c>
      <c r="D28" s="6" t="s">
        <v>534</v>
      </c>
      <c r="E28" s="6">
        <v>275</v>
      </c>
      <c r="F28" s="6">
        <v>22930875</v>
      </c>
      <c r="G28" s="6">
        <v>0</v>
      </c>
      <c r="H28" s="6">
        <v>0</v>
      </c>
      <c r="I28" s="6"/>
      <c r="J28" s="6">
        <v>0</v>
      </c>
      <c r="K28" s="6"/>
      <c r="L28" s="6">
        <v>0</v>
      </c>
      <c r="M28" s="6">
        <v>1945</v>
      </c>
      <c r="N28" s="6">
        <v>24804585</v>
      </c>
      <c r="O28" s="6">
        <v>0</v>
      </c>
      <c r="P28" s="6">
        <v>0</v>
      </c>
      <c r="Q28" s="6">
        <v>365</v>
      </c>
      <c r="R28" s="6">
        <v>5907890</v>
      </c>
      <c r="S28" s="6">
        <v>0</v>
      </c>
      <c r="T28" s="6">
        <v>0</v>
      </c>
      <c r="U28" s="6"/>
      <c r="V28" s="6">
        <v>53643350</v>
      </c>
      <c r="W28" s="6">
        <v>2585</v>
      </c>
      <c r="X28" s="6">
        <v>2104190</v>
      </c>
      <c r="Y28" s="6">
        <v>2585</v>
      </c>
      <c r="Z28" s="6">
        <v>193875</v>
      </c>
      <c r="AA28" s="6">
        <v>55941415</v>
      </c>
      <c r="AB28" s="6"/>
      <c r="AC28" s="6">
        <v>55941415</v>
      </c>
    </row>
    <row r="29" spans="1:29">
      <c r="A29" s="1" t="s">
        <v>560</v>
      </c>
      <c r="B29" s="6" t="s">
        <v>561</v>
      </c>
      <c r="C29" s="6" t="s">
        <v>533</v>
      </c>
      <c r="D29" s="6" t="s">
        <v>553</v>
      </c>
      <c r="E29" s="6">
        <v>0</v>
      </c>
      <c r="F29" s="6">
        <v>0</v>
      </c>
      <c r="G29" s="6">
        <v>0</v>
      </c>
      <c r="H29" s="6">
        <v>0</v>
      </c>
      <c r="I29" s="6"/>
      <c r="J29" s="6">
        <v>0</v>
      </c>
      <c r="K29" s="6"/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/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/>
      <c r="AC29" s="6">
        <v>0</v>
      </c>
    </row>
    <row r="30" spans="1:29">
      <c r="A30" s="1" t="s">
        <v>562</v>
      </c>
      <c r="B30" s="6" t="s">
        <v>563</v>
      </c>
      <c r="C30" s="6" t="s">
        <v>533</v>
      </c>
      <c r="D30" s="6" t="s">
        <v>534</v>
      </c>
      <c r="E30" s="6">
        <v>0</v>
      </c>
      <c r="F30" s="6">
        <v>0</v>
      </c>
      <c r="G30" s="6">
        <v>0</v>
      </c>
      <c r="H30" s="6">
        <v>0</v>
      </c>
      <c r="I30" s="6"/>
      <c r="J30" s="6">
        <v>0</v>
      </c>
      <c r="K30" s="6"/>
      <c r="L30" s="6">
        <v>0</v>
      </c>
      <c r="M30" s="6">
        <v>4075</v>
      </c>
      <c r="N30" s="6">
        <v>51968475</v>
      </c>
      <c r="O30" s="6">
        <v>244</v>
      </c>
      <c r="P30" s="6">
        <v>2637396</v>
      </c>
      <c r="Q30" s="6">
        <v>278</v>
      </c>
      <c r="R30" s="6">
        <v>4499708</v>
      </c>
      <c r="S30" s="6">
        <v>0</v>
      </c>
      <c r="T30" s="6">
        <v>0</v>
      </c>
      <c r="U30" s="6"/>
      <c r="V30" s="6">
        <v>59105579</v>
      </c>
      <c r="W30" s="6">
        <v>4597</v>
      </c>
      <c r="X30" s="6">
        <v>3741958</v>
      </c>
      <c r="Y30" s="6">
        <v>4597</v>
      </c>
      <c r="Z30" s="6">
        <v>344775</v>
      </c>
      <c r="AA30" s="6">
        <v>63192312</v>
      </c>
      <c r="AB30" s="6"/>
      <c r="AC30" s="6">
        <v>63192312</v>
      </c>
    </row>
    <row r="31" spans="1:29">
      <c r="A31" s="1" t="s">
        <v>564</v>
      </c>
      <c r="B31" s="6" t="s">
        <v>565</v>
      </c>
      <c r="C31" s="6" t="s">
        <v>533</v>
      </c>
      <c r="D31" s="6" t="s">
        <v>534</v>
      </c>
      <c r="E31" s="6">
        <v>0</v>
      </c>
      <c r="F31" s="6">
        <v>0</v>
      </c>
      <c r="G31" s="6">
        <v>0</v>
      </c>
      <c r="H31" s="6">
        <v>0</v>
      </c>
      <c r="I31" s="6"/>
      <c r="J31" s="6">
        <v>0</v>
      </c>
      <c r="K31" s="6"/>
      <c r="L31" s="6">
        <v>0</v>
      </c>
      <c r="M31" s="6">
        <v>0</v>
      </c>
      <c r="N31" s="6">
        <v>0</v>
      </c>
      <c r="O31" s="6">
        <v>586</v>
      </c>
      <c r="P31" s="6">
        <v>6334074</v>
      </c>
      <c r="Q31" s="6">
        <v>0</v>
      </c>
      <c r="R31" s="6">
        <v>0</v>
      </c>
      <c r="S31" s="6">
        <v>314</v>
      </c>
      <c r="T31" s="6">
        <v>4307766</v>
      </c>
      <c r="U31" s="6"/>
      <c r="V31" s="6">
        <v>10641840</v>
      </c>
      <c r="W31" s="6">
        <v>900</v>
      </c>
      <c r="X31" s="6">
        <v>732600</v>
      </c>
      <c r="Y31" s="6">
        <v>900</v>
      </c>
      <c r="Z31" s="6">
        <v>67500</v>
      </c>
      <c r="AA31" s="6">
        <v>11441940</v>
      </c>
      <c r="AB31" s="6"/>
      <c r="AC31" s="6">
        <v>11441940</v>
      </c>
    </row>
    <row r="32" spans="1:29">
      <c r="A32" s="1" t="s">
        <v>566</v>
      </c>
      <c r="B32" s="6" t="s">
        <v>567</v>
      </c>
      <c r="C32" s="6" t="s">
        <v>533</v>
      </c>
      <c r="D32" s="6" t="s">
        <v>534</v>
      </c>
      <c r="E32" s="6">
        <v>0</v>
      </c>
      <c r="F32" s="6">
        <v>0</v>
      </c>
      <c r="G32" s="6">
        <v>0</v>
      </c>
      <c r="H32" s="6">
        <v>0</v>
      </c>
      <c r="I32" s="6"/>
      <c r="J32" s="6">
        <v>0</v>
      </c>
      <c r="K32" s="6"/>
      <c r="L32" s="6">
        <v>0</v>
      </c>
      <c r="M32" s="6">
        <v>2192</v>
      </c>
      <c r="N32" s="6">
        <v>27954576</v>
      </c>
      <c r="O32" s="6">
        <v>3387</v>
      </c>
      <c r="P32" s="6">
        <v>36610083</v>
      </c>
      <c r="Q32" s="6">
        <v>374</v>
      </c>
      <c r="R32" s="6">
        <v>6053564</v>
      </c>
      <c r="S32" s="6">
        <v>200</v>
      </c>
      <c r="T32" s="6">
        <v>2743800</v>
      </c>
      <c r="U32" s="6"/>
      <c r="V32" s="6">
        <v>73362023</v>
      </c>
      <c r="W32" s="6">
        <v>6153</v>
      </c>
      <c r="X32" s="6">
        <v>5008542</v>
      </c>
      <c r="Y32" s="6">
        <v>6153</v>
      </c>
      <c r="Z32" s="6">
        <v>461475</v>
      </c>
      <c r="AA32" s="6">
        <v>78832040</v>
      </c>
      <c r="AB32" s="6"/>
      <c r="AC32" s="6">
        <v>78832040</v>
      </c>
    </row>
    <row r="33" spans="1:29">
      <c r="A33" s="1" t="s">
        <v>568</v>
      </c>
      <c r="B33" s="6" t="s">
        <v>569</v>
      </c>
      <c r="C33" s="6" t="s">
        <v>533</v>
      </c>
      <c r="D33" s="6" t="s">
        <v>534</v>
      </c>
      <c r="E33" s="6">
        <v>0</v>
      </c>
      <c r="F33" s="6">
        <v>0</v>
      </c>
      <c r="G33" s="6">
        <v>54</v>
      </c>
      <c r="H33" s="6">
        <v>3816504</v>
      </c>
      <c r="I33" s="6"/>
      <c r="J33" s="6">
        <v>0</v>
      </c>
      <c r="K33" s="6"/>
      <c r="L33" s="6">
        <v>0</v>
      </c>
      <c r="M33" s="6">
        <v>0</v>
      </c>
      <c r="N33" s="6">
        <v>0</v>
      </c>
      <c r="O33" s="6">
        <v>1500</v>
      </c>
      <c r="P33" s="6">
        <v>16213500</v>
      </c>
      <c r="Q33" s="6">
        <v>0</v>
      </c>
      <c r="R33" s="6">
        <v>0</v>
      </c>
      <c r="S33" s="6">
        <v>100</v>
      </c>
      <c r="T33" s="6">
        <v>1371900</v>
      </c>
      <c r="U33" s="6"/>
      <c r="V33" s="6">
        <v>21401904</v>
      </c>
      <c r="W33" s="6">
        <v>1654</v>
      </c>
      <c r="X33" s="6">
        <v>1346356</v>
      </c>
      <c r="Y33" s="6">
        <v>1654</v>
      </c>
      <c r="Z33" s="6">
        <v>124050</v>
      </c>
      <c r="AA33" s="6">
        <v>22872310</v>
      </c>
      <c r="AB33" s="6"/>
      <c r="AC33" s="6">
        <v>22872310</v>
      </c>
    </row>
    <row r="34" spans="1:29">
      <c r="A34" s="1" t="s">
        <v>570</v>
      </c>
      <c r="B34" s="6" t="s">
        <v>571</v>
      </c>
      <c r="C34" s="6" t="s">
        <v>533</v>
      </c>
      <c r="D34" s="6" t="s">
        <v>534</v>
      </c>
      <c r="E34" s="6">
        <v>0</v>
      </c>
      <c r="F34" s="6">
        <v>0</v>
      </c>
      <c r="G34" s="6">
        <v>0</v>
      </c>
      <c r="H34" s="6">
        <v>0</v>
      </c>
      <c r="I34" s="6"/>
      <c r="J34" s="6">
        <v>0</v>
      </c>
      <c r="K34" s="6"/>
      <c r="L34" s="6">
        <v>0</v>
      </c>
      <c r="M34" s="6">
        <v>410</v>
      </c>
      <c r="N34" s="6">
        <v>5228730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/>
      <c r="V34" s="6">
        <v>5228730</v>
      </c>
      <c r="W34" s="6">
        <v>410</v>
      </c>
      <c r="X34" s="6">
        <v>333740</v>
      </c>
      <c r="Y34" s="6">
        <v>410</v>
      </c>
      <c r="Z34" s="6">
        <v>30750</v>
      </c>
      <c r="AA34" s="6">
        <v>5593220</v>
      </c>
      <c r="AB34" s="6"/>
      <c r="AC34" s="6">
        <v>5593220</v>
      </c>
    </row>
    <row r="35" spans="1:29">
      <c r="A35" s="1" t="s">
        <v>572</v>
      </c>
      <c r="B35" s="6" t="s">
        <v>573</v>
      </c>
      <c r="C35" s="6" t="s">
        <v>574</v>
      </c>
      <c r="D35" s="6" t="s">
        <v>534</v>
      </c>
      <c r="E35" s="6">
        <v>0</v>
      </c>
      <c r="F35" s="6">
        <v>0</v>
      </c>
      <c r="G35" s="6">
        <v>0</v>
      </c>
      <c r="H35" s="6">
        <v>0</v>
      </c>
      <c r="I35" s="6"/>
      <c r="J35" s="6">
        <v>0</v>
      </c>
      <c r="K35" s="6"/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/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/>
      <c r="AC35" s="6">
        <v>0</v>
      </c>
    </row>
    <row r="36" spans="1:29">
      <c r="A36" s="1" t="s">
        <v>575</v>
      </c>
      <c r="B36" s="6" t="s">
        <v>576</v>
      </c>
      <c r="C36" s="6" t="s">
        <v>574</v>
      </c>
      <c r="D36" s="6" t="s">
        <v>553</v>
      </c>
      <c r="E36" s="6">
        <v>0</v>
      </c>
      <c r="F36" s="6">
        <v>0</v>
      </c>
      <c r="G36" s="6">
        <v>0</v>
      </c>
      <c r="H36" s="6">
        <v>0</v>
      </c>
      <c r="I36" s="6"/>
      <c r="J36" s="6">
        <v>0</v>
      </c>
      <c r="K36" s="6"/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/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/>
      <c r="AC36" s="6">
        <v>0</v>
      </c>
    </row>
    <row r="37" spans="1:29">
      <c r="A37" s="1" t="s">
        <v>577</v>
      </c>
      <c r="B37" s="6" t="s">
        <v>578</v>
      </c>
      <c r="C37" s="6" t="s">
        <v>574</v>
      </c>
      <c r="D37" s="6" t="s">
        <v>534</v>
      </c>
      <c r="E37" s="6">
        <v>0</v>
      </c>
      <c r="F37" s="6">
        <v>0</v>
      </c>
      <c r="G37" s="6">
        <v>0</v>
      </c>
      <c r="H37" s="6">
        <v>0</v>
      </c>
      <c r="I37" s="6"/>
      <c r="J37" s="6">
        <v>0</v>
      </c>
      <c r="K37" s="6"/>
      <c r="L37" s="6">
        <v>0</v>
      </c>
      <c r="M37" s="6">
        <v>185</v>
      </c>
      <c r="N37" s="6">
        <v>2359305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/>
      <c r="V37" s="6">
        <v>2359305</v>
      </c>
      <c r="W37" s="6">
        <v>185</v>
      </c>
      <c r="X37" s="6">
        <v>150590</v>
      </c>
      <c r="Y37" s="6">
        <v>185</v>
      </c>
      <c r="Z37" s="6">
        <v>13875</v>
      </c>
      <c r="AA37" s="6">
        <v>2523770</v>
      </c>
      <c r="AB37" s="6"/>
      <c r="AC37" s="6">
        <v>2523770</v>
      </c>
    </row>
    <row r="38" spans="1:29">
      <c r="A38" s="1" t="s">
        <v>579</v>
      </c>
      <c r="B38" s="6" t="s">
        <v>580</v>
      </c>
      <c r="C38" s="6" t="s">
        <v>574</v>
      </c>
      <c r="D38" s="6" t="s">
        <v>534</v>
      </c>
      <c r="E38" s="6">
        <v>0</v>
      </c>
      <c r="F38" s="6">
        <v>0</v>
      </c>
      <c r="G38" s="6">
        <v>0</v>
      </c>
      <c r="H38" s="6">
        <v>0</v>
      </c>
      <c r="I38" s="6"/>
      <c r="J38" s="6">
        <v>0</v>
      </c>
      <c r="K38" s="6"/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/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/>
      <c r="AC38" s="6">
        <v>0</v>
      </c>
    </row>
    <row r="39" spans="1:29">
      <c r="A39" s="1" t="s">
        <v>581</v>
      </c>
      <c r="B39" s="6" t="s">
        <v>582</v>
      </c>
      <c r="C39" s="6" t="s">
        <v>574</v>
      </c>
      <c r="D39" s="6" t="s">
        <v>534</v>
      </c>
      <c r="E39" s="6">
        <v>0</v>
      </c>
      <c r="F39" s="6">
        <v>0</v>
      </c>
      <c r="G39" s="6">
        <v>0</v>
      </c>
      <c r="H39" s="6">
        <v>0</v>
      </c>
      <c r="I39" s="6"/>
      <c r="J39" s="6">
        <v>0</v>
      </c>
      <c r="K39" s="6"/>
      <c r="L39" s="6">
        <v>0</v>
      </c>
      <c r="M39" s="6">
        <v>1315</v>
      </c>
      <c r="N39" s="6">
        <v>16770195</v>
      </c>
      <c r="O39" s="6">
        <v>0</v>
      </c>
      <c r="P39" s="6">
        <v>0</v>
      </c>
      <c r="Q39" s="6">
        <v>200</v>
      </c>
      <c r="R39" s="6">
        <v>3237200</v>
      </c>
      <c r="S39" s="6">
        <v>0</v>
      </c>
      <c r="T39" s="6">
        <v>0</v>
      </c>
      <c r="U39" s="6"/>
      <c r="V39" s="6">
        <v>20007395</v>
      </c>
      <c r="W39" s="6">
        <v>1515</v>
      </c>
      <c r="X39" s="6">
        <v>1233210</v>
      </c>
      <c r="Y39" s="6">
        <v>1515</v>
      </c>
      <c r="Z39" s="6">
        <v>113625</v>
      </c>
      <c r="AA39" s="6">
        <v>21354230</v>
      </c>
      <c r="AB39" s="6"/>
      <c r="AC39" s="6">
        <v>21354230</v>
      </c>
    </row>
    <row r="40" spans="1:29">
      <c r="A40" s="1" t="s">
        <v>583</v>
      </c>
      <c r="B40" s="6" t="s">
        <v>584</v>
      </c>
      <c r="C40" s="6" t="s">
        <v>574</v>
      </c>
      <c r="D40" s="6" t="s">
        <v>534</v>
      </c>
      <c r="E40" s="6">
        <v>0</v>
      </c>
      <c r="F40" s="6">
        <v>0</v>
      </c>
      <c r="G40" s="6">
        <v>0</v>
      </c>
      <c r="H40" s="6">
        <v>0</v>
      </c>
      <c r="I40" s="6"/>
      <c r="J40" s="6">
        <v>0</v>
      </c>
      <c r="K40" s="6"/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/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/>
      <c r="AC40" s="6">
        <v>0</v>
      </c>
    </row>
    <row r="41" spans="1:29">
      <c r="A41" s="1" t="s">
        <v>585</v>
      </c>
      <c r="B41" s="6" t="s">
        <v>586</v>
      </c>
      <c r="C41" s="6" t="s">
        <v>574</v>
      </c>
      <c r="D41" s="6" t="s">
        <v>553</v>
      </c>
      <c r="E41" s="6"/>
      <c r="F41" s="6">
        <v>0</v>
      </c>
      <c r="G41" s="6"/>
      <c r="H41" s="6">
        <v>0</v>
      </c>
      <c r="I41" s="6"/>
      <c r="J41" s="6">
        <v>0</v>
      </c>
      <c r="K41" s="6"/>
      <c r="L41" s="6">
        <v>0</v>
      </c>
      <c r="M41" s="6"/>
      <c r="N41" s="6">
        <v>0</v>
      </c>
      <c r="O41" s="6"/>
      <c r="P41" s="6">
        <v>0</v>
      </c>
      <c r="Q41" s="6"/>
      <c r="R41" s="6">
        <v>0</v>
      </c>
      <c r="S41" s="6"/>
      <c r="T41" s="6">
        <v>0</v>
      </c>
      <c r="U41" s="6"/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/>
      <c r="AC41" s="6">
        <v>0</v>
      </c>
    </row>
  </sheetData>
  <mergeCells count="25">
    <mergeCell ref="E1:S1"/>
    <mergeCell ref="B12:D12"/>
    <mergeCell ref="B3:D7"/>
    <mergeCell ref="B8:D8"/>
    <mergeCell ref="B9:D9"/>
    <mergeCell ref="B10:D10"/>
    <mergeCell ref="B11:D11"/>
    <mergeCell ref="K6:L6"/>
    <mergeCell ref="E6:F6"/>
    <mergeCell ref="G6:H6"/>
    <mergeCell ref="I6:J6"/>
    <mergeCell ref="E3:L5"/>
    <mergeCell ref="V3:V6"/>
    <mergeCell ref="W3:X6"/>
    <mergeCell ref="O6:P6"/>
    <mergeCell ref="M6:N6"/>
    <mergeCell ref="AC3:AC6"/>
    <mergeCell ref="AA3:AA6"/>
    <mergeCell ref="AB3:AB6"/>
    <mergeCell ref="Y3:Z6"/>
    <mergeCell ref="Q3:T5"/>
    <mergeCell ref="U3:U6"/>
    <mergeCell ref="S6:T6"/>
    <mergeCell ref="Q6:R6"/>
    <mergeCell ref="M3:P5"/>
  </mergeCells>
  <conditionalFormatting sqref="W3:AC12 E6:U12 E3 M3:U5 B2">
    <cfRule type="expression" dxfId="16" priority="1">
      <formula>LockedByCondition()</formula>
    </cfRule>
    <cfRule type="expression" dxfId="15" priority="7">
      <formula>HasError()</formula>
    </cfRule>
  </conditionalFormatting>
  <conditionalFormatting sqref="V3:V12">
    <cfRule type="expression" dxfId="14" priority="13">
      <formula>HasError()</formula>
    </cfRule>
    <cfRule type="expression" dxfId="13" priority="14">
      <formula>LockedByCondition()</formula>
    </cfRule>
  </conditionalFormatting>
  <conditionalFormatting sqref="B8:B12 B3:B6">
    <cfRule type="expression" dxfId="12" priority="25">
      <formula>Locked()</formula>
    </cfRule>
    <cfRule type="expression" dxfId="11" priority="27">
      <formula>LockedByCondition()</formula>
    </cfRule>
    <cfRule type="expression" dxfId="10" priority="28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3"/>
  <sheetViews>
    <sheetView topLeftCell="B1" workbookViewId="0">
      <selection activeCell="B1" sqref="B1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5" width="7" style="1" customWidth="1"/>
    <col min="6" max="6" width="12.85546875" style="1" customWidth="1"/>
    <col min="7" max="14" width="12.85546875" style="1" hidden="1" customWidth="1"/>
    <col min="15" max="16" width="12.85546875" style="1" customWidth="1"/>
    <col min="17" max="17" width="6.7109375" style="1" customWidth="1"/>
    <col min="18" max="19" width="12.85546875" style="1" customWidth="1"/>
    <col min="20" max="21" width="12.85546875" style="1" hidden="1" customWidth="1"/>
    <col min="22" max="22" width="7.42578125" style="1" customWidth="1"/>
    <col min="23" max="23" width="12.85546875" style="1" customWidth="1"/>
    <col min="24" max="25" width="12.85546875" style="1" hidden="1" customWidth="1"/>
    <col min="26" max="27" width="12.85546875" style="1" customWidth="1"/>
    <col min="28" max="29" width="12.85546875" style="1" hidden="1" customWidth="1"/>
    <col min="30" max="31" width="12.85546875" style="1" customWidth="1"/>
    <col min="32" max="33" width="12.85546875" style="1" hidden="1" customWidth="1"/>
    <col min="34" max="34" width="7.85546875" style="1" customWidth="1"/>
    <col min="35" max="39" width="12.85546875" style="1" customWidth="1"/>
    <col min="40" max="41" width="12.85546875" style="1" hidden="1" customWidth="1"/>
    <col min="42" max="42" width="12.85546875" style="1" customWidth="1"/>
    <col min="43" max="58" width="12.85546875" style="1" hidden="1" customWidth="1"/>
    <col min="59" max="63" width="12.85546875" style="1" customWidth="1"/>
    <col min="64" max="65" width="12.85546875" style="1" hidden="1" customWidth="1"/>
    <col min="66" max="67" width="12.85546875" style="1" customWidth="1"/>
    <col min="68" max="69" width="12.85546875" style="1" hidden="1" customWidth="1"/>
    <col min="70" max="71" width="12.85546875" style="1" customWidth="1"/>
    <col min="72" max="73" width="12.85546875" style="1" hidden="1" customWidth="1"/>
    <col min="74" max="75" width="12.85546875" style="1" customWidth="1"/>
    <col min="76" max="77" width="12.85546875" style="1" hidden="1" customWidth="1"/>
    <col min="78" max="100" width="12.85546875" style="1" customWidth="1"/>
    <col min="101" max="108" width="12.85546875" style="1" hidden="1" customWidth="1"/>
    <col min="109" max="112" width="12.85546875" style="1" customWidth="1"/>
    <col min="113" max="114" width="12.85546875" style="1" hidden="1" customWidth="1"/>
    <col min="115" max="115" width="16.85546875" style="1" customWidth="1"/>
    <col min="116" max="116" width="12.85546875" style="1" customWidth="1"/>
    <col min="117" max="117" width="16.42578125" style="1" customWidth="1"/>
    <col min="118" max="120" width="12.85546875" style="1" customWidth="1"/>
    <col min="121" max="121" width="16.42578125" style="1" customWidth="1"/>
    <col min="122" max="128" width="12.85546875" style="1" customWidth="1"/>
    <col min="129" max="129" width="16.140625" style="1" customWidth="1"/>
    <col min="130" max="131" width="12.85546875" style="1" customWidth="1"/>
    <col min="132" max="139" width="12.85546875" style="1" hidden="1" customWidth="1"/>
    <col min="140" max="143" width="12.85546875" style="1" customWidth="1"/>
    <col min="144" max="144" width="16.85546875" style="1" customWidth="1"/>
    <col min="145" max="146" width="12.85546875" style="1" customWidth="1"/>
    <col min="147" max="148" width="12.85546875" style="1" hidden="1" customWidth="1"/>
    <col min="149" max="150" width="12.85546875" style="1" customWidth="1"/>
    <col min="151" max="160" width="12.85546875" style="1" hidden="1" customWidth="1"/>
    <col min="161" max="169" width="12.85546875" style="1" customWidth="1"/>
    <col min="170" max="170" width="15.140625" style="1" customWidth="1"/>
    <col min="171" max="179" width="12.85546875" style="1" hidden="1" customWidth="1"/>
    <col min="180" max="180" width="17.7109375" style="1" customWidth="1"/>
    <col min="181" max="182" width="12.85546875" style="1" hidden="1" customWidth="1"/>
    <col min="183" max="184" width="12.85546875" style="1" customWidth="1"/>
    <col min="185" max="186" width="12.85546875" style="1" hidden="1" customWidth="1"/>
    <col min="187" max="188" width="12.85546875" style="1" customWidth="1"/>
    <col min="189" max="190" width="12.85546875" style="1" hidden="1" customWidth="1"/>
    <col min="191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196" width="12.85546875" style="1" hidden="1" customWidth="1"/>
    <col min="197" max="198" width="12.85546875" style="1" customWidth="1"/>
    <col min="199" max="200" width="12.85546875" style="1" hidden="1" customWidth="1"/>
    <col min="201" max="211" width="12.85546875" style="1" customWidth="1"/>
    <col min="212" max="213" width="12.85546875" style="1" hidden="1" customWidth="1"/>
    <col min="214" max="224" width="12.85546875" style="1" customWidth="1"/>
    <col min="225" max="228" width="12.85546875" style="1" hidden="1" customWidth="1"/>
    <col min="229" max="229" width="12.85546875" style="1" customWidth="1"/>
    <col min="230" max="238" width="12.85546875" style="1" hidden="1" customWidth="1"/>
    <col min="239" max="239" width="15.7109375" style="1" customWidth="1"/>
    <col min="240" max="241" width="12.85546875" style="1" hidden="1" customWidth="1"/>
    <col min="242" max="244" width="12.85546875" style="1" customWidth="1"/>
    <col min="245" max="246" width="12.85546875" style="1" hidden="1" customWidth="1"/>
    <col min="247" max="250" width="12.85546875" style="1" customWidth="1"/>
    <col min="251" max="252" width="12.85546875" style="1" hidden="1" customWidth="1"/>
    <col min="253" max="277" width="12.85546875" style="1" customWidth="1"/>
    <col min="278" max="278" width="16.5703125" style="1" customWidth="1"/>
    <col min="279" max="284" width="12.85546875" style="1" customWidth="1"/>
    <col min="285" max="286" width="12.85546875" style="1" hidden="1" customWidth="1"/>
    <col min="287" max="287" width="15.140625" style="1" customWidth="1"/>
    <col min="288" max="293" width="12.85546875" style="1" customWidth="1"/>
    <col min="294" max="295" width="12.85546875" style="1" hidden="1" customWidth="1"/>
    <col min="296" max="296" width="12.85546875" style="1" customWidth="1"/>
    <col min="297" max="297" width="9.85546875" style="1" customWidth="1"/>
    <col min="298" max="298" width="13.28515625" style="1" customWidth="1"/>
    <col min="299" max="299" width="9.85546875" style="1" customWidth="1"/>
    <col min="300" max="301" width="13.28515625" style="1" customWidth="1"/>
    <col min="302" max="302" width="15.5703125" style="1" customWidth="1"/>
    <col min="303" max="306" width="12.7109375" style="1" customWidth="1"/>
    <col min="307" max="310" width="12.7109375" style="1" hidden="1" customWidth="1"/>
    <col min="311" max="313" width="12.7109375" style="1" customWidth="1"/>
    <col min="314" max="317" width="12.7109375" style="1" hidden="1" customWidth="1"/>
    <col min="318" max="318" width="12.7109375" style="1" customWidth="1"/>
    <col min="319" max="320" width="12.7109375" style="1" hidden="1" customWidth="1"/>
    <col min="321" max="322" width="12.7109375" style="1" customWidth="1"/>
    <col min="323" max="326" width="12.7109375" style="1" hidden="1" customWidth="1"/>
    <col min="327" max="335" width="12.7109375" style="1" customWidth="1"/>
    <col min="336" max="339" width="12.7109375" style="1" hidden="1" customWidth="1"/>
    <col min="340" max="348" width="12.7109375" style="1" customWidth="1"/>
    <col min="349" max="350" width="12.7109375" style="1" hidden="1" customWidth="1"/>
    <col min="351" max="353" width="12.7109375" style="1" customWidth="1"/>
    <col min="354" max="359" width="12.7109375" style="1" hidden="1" customWidth="1"/>
    <col min="360" max="360" width="12.7109375" style="1" customWidth="1"/>
    <col min="361" max="365" width="12.7109375" style="1" hidden="1" customWidth="1"/>
    <col min="366" max="366" width="12.7109375" style="1" customWidth="1"/>
    <col min="367" max="368" width="12.7109375" style="1" hidden="1" customWidth="1"/>
    <col min="369" max="370" width="12.7109375" style="1" customWidth="1"/>
    <col min="371" max="374" width="12.7109375" style="1" hidden="1" customWidth="1"/>
    <col min="375" max="375" width="12.7109375" style="1" customWidth="1"/>
    <col min="376" max="377" width="12.7109375" style="1" hidden="1" customWidth="1"/>
    <col min="378" max="379" width="12.7109375" style="1" customWidth="1"/>
    <col min="380" max="381" width="12.7109375" style="1" hidden="1" customWidth="1"/>
    <col min="382" max="383" width="12.7109375" style="1" customWidth="1"/>
    <col min="384" max="385" width="12.7109375" style="1" hidden="1" customWidth="1"/>
    <col min="386" max="386" width="12.7109375" style="1" customWidth="1"/>
    <col min="387" max="397" width="12.7109375" style="1" hidden="1" customWidth="1"/>
    <col min="398" max="399" width="12.7109375" style="1" customWidth="1"/>
    <col min="400" max="401" width="12.7109375" style="1" hidden="1" customWidth="1"/>
    <col min="402" max="412" width="12.7109375" style="1" customWidth="1"/>
    <col min="413" max="414" width="12.7109375" style="1" hidden="1" customWidth="1"/>
    <col min="415" max="425" width="12.7109375" style="1" customWidth="1"/>
    <col min="426" max="429" width="12.7109375" style="1" hidden="1" customWidth="1"/>
    <col min="430" max="430" width="12.7109375" style="1" customWidth="1"/>
    <col min="431" max="439" width="12.7109375" style="1" hidden="1" customWidth="1"/>
    <col min="440" max="440" width="16.5703125" style="1" customWidth="1"/>
    <col min="441" max="441" width="16.7109375" style="1" hidden="1" customWidth="1"/>
    <col min="442" max="442" width="17.42578125" style="1" customWidth="1"/>
    <col min="443" max="445" width="12.7109375" style="1" customWidth="1"/>
    <col min="446" max="446" width="15" style="1" customWidth="1"/>
    <col min="447" max="450" width="12.7109375" style="1" customWidth="1"/>
    <col min="451" max="451" width="15" style="1" customWidth="1"/>
    <col min="452" max="452" width="16.7109375" style="1" customWidth="1"/>
    <col min="453" max="453" width="15.28515625" style="1" hidden="1" customWidth="1"/>
    <col min="454" max="454" width="9.85546875" style="1" hidden="1" customWidth="1"/>
    <col min="455" max="455" width="15" style="1" customWidth="1"/>
  </cols>
  <sheetData>
    <row r="1" spans="1:455" ht="44.25" customHeight="1">
      <c r="C1" s="102"/>
      <c r="D1" s="102"/>
      <c r="E1" s="242" t="s">
        <v>1312</v>
      </c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</row>
    <row r="2" spans="1:455">
      <c r="B2" s="2" t="s">
        <v>732</v>
      </c>
    </row>
    <row r="3" spans="1:455" s="7" customFormat="1" ht="15.75">
      <c r="A3" s="234" t="s">
        <v>1</v>
      </c>
      <c r="B3" s="234"/>
      <c r="C3" s="234"/>
      <c r="D3" s="67"/>
      <c r="E3" s="306" t="s">
        <v>733</v>
      </c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  <c r="BH3" s="306"/>
      <c r="BI3" s="306"/>
      <c r="BJ3" s="306"/>
      <c r="BK3" s="306"/>
      <c r="BL3" s="306"/>
      <c r="BM3" s="306"/>
      <c r="BN3" s="306"/>
      <c r="BO3" s="306"/>
      <c r="BP3" s="306"/>
      <c r="BQ3" s="306"/>
      <c r="BR3" s="306"/>
      <c r="BS3" s="306"/>
      <c r="BT3" s="306"/>
      <c r="BU3" s="306"/>
      <c r="BV3" s="306"/>
      <c r="BW3" s="306"/>
      <c r="BX3" s="306"/>
      <c r="BY3" s="306"/>
      <c r="BZ3" s="306"/>
      <c r="CA3" s="306"/>
      <c r="CB3" s="306"/>
      <c r="CC3" s="306"/>
      <c r="CD3" s="306"/>
      <c r="CE3" s="306"/>
      <c r="CF3" s="306"/>
      <c r="CG3" s="306"/>
      <c r="CH3" s="306"/>
      <c r="CI3" s="306"/>
      <c r="CJ3" s="306"/>
      <c r="CK3" s="306"/>
      <c r="CL3" s="306"/>
      <c r="CM3" s="306"/>
      <c r="CN3" s="306"/>
      <c r="CO3" s="306"/>
      <c r="CP3" s="306"/>
      <c r="CQ3" s="306"/>
      <c r="CR3" s="306"/>
      <c r="CS3" s="306"/>
      <c r="CT3" s="306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6"/>
      <c r="DF3" s="306"/>
      <c r="DG3" s="306"/>
      <c r="DH3" s="306"/>
      <c r="DI3" s="306"/>
      <c r="DJ3" s="306"/>
      <c r="DK3" s="306"/>
      <c r="DL3" s="306"/>
      <c r="DM3" s="306"/>
      <c r="DN3" s="306"/>
      <c r="DO3" s="306"/>
      <c r="DP3" s="306"/>
      <c r="DQ3" s="306"/>
      <c r="DR3" s="306"/>
      <c r="DS3" s="306"/>
      <c r="DT3" s="306"/>
      <c r="DU3" s="306"/>
      <c r="DV3" s="306"/>
      <c r="DW3" s="306"/>
      <c r="DX3" s="306"/>
      <c r="DY3" s="306"/>
      <c r="DZ3" s="306"/>
      <c r="EA3" s="306"/>
      <c r="EB3" s="306"/>
      <c r="EC3" s="306"/>
      <c r="ED3" s="306"/>
      <c r="EE3" s="306"/>
      <c r="EF3" s="306"/>
      <c r="EG3" s="306"/>
      <c r="EH3" s="306"/>
      <c r="EI3" s="306"/>
      <c r="EJ3" s="306"/>
      <c r="EK3" s="306"/>
      <c r="EL3" s="306"/>
      <c r="EM3" s="306"/>
      <c r="EN3" s="306"/>
      <c r="EO3" s="306"/>
      <c r="EP3" s="306"/>
      <c r="EQ3" s="306"/>
      <c r="ER3" s="306"/>
      <c r="ES3" s="306"/>
      <c r="ET3" s="306"/>
      <c r="EU3" s="306"/>
      <c r="EV3" s="306"/>
      <c r="EW3" s="306"/>
      <c r="EX3" s="306"/>
      <c r="EY3" s="306"/>
      <c r="EZ3" s="306"/>
      <c r="FA3" s="306"/>
      <c r="FB3" s="306"/>
      <c r="FC3" s="306"/>
      <c r="FD3" s="306"/>
      <c r="FE3" s="306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6"/>
      <c r="FQ3" s="306"/>
      <c r="FR3" s="306"/>
      <c r="FS3" s="306"/>
      <c r="FT3" s="306"/>
      <c r="FU3" s="306"/>
      <c r="FV3" s="306"/>
      <c r="FW3" s="306"/>
      <c r="FX3" s="285" t="s">
        <v>734</v>
      </c>
      <c r="FY3" s="290" t="s">
        <v>735</v>
      </c>
      <c r="FZ3" s="291"/>
      <c r="GA3" s="291"/>
      <c r="GB3" s="291"/>
      <c r="GC3" s="291"/>
      <c r="GD3" s="291"/>
      <c r="GE3" s="291"/>
      <c r="GF3" s="291"/>
      <c r="GG3" s="291"/>
      <c r="GH3" s="291"/>
      <c r="GI3" s="291"/>
      <c r="GJ3" s="291"/>
      <c r="GK3" s="291"/>
      <c r="GL3" s="291"/>
      <c r="GM3" s="291"/>
      <c r="GN3" s="291"/>
      <c r="GO3" s="291"/>
      <c r="GP3" s="291"/>
      <c r="GQ3" s="291"/>
      <c r="GR3" s="291"/>
      <c r="GS3" s="291"/>
      <c r="GT3" s="291"/>
      <c r="GU3" s="291"/>
      <c r="GV3" s="291"/>
      <c r="GW3" s="291"/>
      <c r="GX3" s="291"/>
      <c r="GY3" s="291"/>
      <c r="GZ3" s="291"/>
      <c r="HA3" s="291"/>
      <c r="HB3" s="291"/>
      <c r="HC3" s="291"/>
      <c r="HD3" s="291"/>
      <c r="HE3" s="291"/>
      <c r="HF3" s="291"/>
      <c r="HG3" s="291"/>
      <c r="HH3" s="291"/>
      <c r="HI3" s="291"/>
      <c r="HJ3" s="291"/>
      <c r="HK3" s="291"/>
      <c r="HL3" s="291"/>
      <c r="HM3" s="291"/>
      <c r="HN3" s="291"/>
      <c r="HO3" s="291"/>
      <c r="HP3" s="291"/>
      <c r="HQ3" s="291"/>
      <c r="HR3" s="291"/>
      <c r="HS3" s="291"/>
      <c r="HT3" s="291"/>
      <c r="HU3" s="291"/>
      <c r="HV3" s="291"/>
      <c r="HW3" s="291"/>
      <c r="HX3" s="291"/>
      <c r="HY3" s="291"/>
      <c r="HZ3" s="291"/>
      <c r="IA3" s="291"/>
      <c r="IB3" s="291"/>
      <c r="IC3" s="291"/>
      <c r="ID3" s="292"/>
      <c r="IE3" s="296" t="s">
        <v>736</v>
      </c>
      <c r="IF3" s="290" t="s">
        <v>737</v>
      </c>
      <c r="IG3" s="291"/>
      <c r="IH3" s="291"/>
      <c r="II3" s="291"/>
      <c r="IJ3" s="291"/>
      <c r="IK3" s="291"/>
      <c r="IL3" s="291"/>
      <c r="IM3" s="291"/>
      <c r="IN3" s="291"/>
      <c r="IO3" s="291"/>
      <c r="IP3" s="291"/>
      <c r="IQ3" s="291"/>
      <c r="IR3" s="291"/>
      <c r="IS3" s="291"/>
      <c r="IT3" s="291"/>
      <c r="IU3" s="291"/>
      <c r="IV3" s="291"/>
      <c r="IW3" s="291"/>
      <c r="IX3" s="291"/>
      <c r="IY3" s="291"/>
      <c r="IZ3" s="291"/>
      <c r="JA3" s="291"/>
      <c r="JB3" s="291"/>
      <c r="JC3" s="291"/>
      <c r="JD3" s="291"/>
      <c r="JE3" s="291"/>
      <c r="JF3" s="291"/>
      <c r="JG3" s="291"/>
      <c r="JH3" s="291"/>
      <c r="JI3" s="291"/>
      <c r="JJ3" s="291"/>
      <c r="JK3" s="291"/>
      <c r="JL3" s="291"/>
      <c r="JM3" s="291"/>
      <c r="JN3" s="291"/>
      <c r="JO3" s="291"/>
      <c r="JP3" s="291"/>
      <c r="JQ3" s="291"/>
      <c r="JR3" s="291"/>
      <c r="JS3" s="291"/>
      <c r="JT3" s="291"/>
      <c r="JU3" s="291"/>
      <c r="JV3" s="291"/>
      <c r="JW3" s="291"/>
      <c r="JX3" s="291"/>
      <c r="JY3" s="291"/>
      <c r="JZ3" s="291"/>
      <c r="KA3" s="291"/>
      <c r="KB3" s="291"/>
      <c r="KC3" s="291"/>
      <c r="KD3" s="291"/>
      <c r="KE3" s="291"/>
      <c r="KF3" s="291"/>
      <c r="KG3" s="291"/>
      <c r="KH3" s="291"/>
      <c r="KI3" s="291"/>
      <c r="KJ3" s="291"/>
      <c r="KK3" s="291"/>
      <c r="KL3" s="291"/>
      <c r="KM3" s="291"/>
      <c r="KN3" s="291"/>
      <c r="KO3" s="292"/>
      <c r="KP3" s="294" t="s">
        <v>738</v>
      </c>
      <c r="KQ3" s="289" t="s">
        <v>739</v>
      </c>
      <c r="KR3" s="289"/>
      <c r="KS3" s="289"/>
      <c r="KT3" s="289"/>
      <c r="KU3" s="289"/>
      <c r="KV3" s="289"/>
      <c r="KW3" s="289"/>
      <c r="KX3" s="289"/>
      <c r="KY3" s="289"/>
      <c r="KZ3" s="289"/>
      <c r="LA3" s="289"/>
      <c r="LB3" s="289"/>
      <c r="LC3" s="289"/>
      <c r="LD3" s="289"/>
      <c r="LE3" s="289"/>
      <c r="LF3" s="289"/>
      <c r="LG3" s="289"/>
      <c r="LH3" s="289"/>
      <c r="LI3" s="289"/>
      <c r="LJ3" s="289"/>
      <c r="LK3" s="289"/>
      <c r="LL3" s="289"/>
      <c r="LM3" s="289"/>
      <c r="LN3" s="289"/>
      <c r="LO3" s="289"/>
      <c r="LP3" s="289"/>
      <c r="LQ3" s="289"/>
      <c r="LR3" s="289"/>
      <c r="LS3" s="289"/>
      <c r="LT3" s="289"/>
      <c r="LU3" s="289"/>
      <c r="LV3" s="289"/>
      <c r="LW3" s="289"/>
      <c r="LX3" s="289"/>
      <c r="LY3" s="289"/>
      <c r="LZ3" s="289"/>
      <c r="MA3" s="289"/>
      <c r="MB3" s="289"/>
      <c r="MC3" s="289"/>
      <c r="MD3" s="289"/>
      <c r="ME3" s="289"/>
      <c r="MF3" s="289"/>
      <c r="MG3" s="289"/>
      <c r="MH3" s="289"/>
      <c r="MI3" s="289"/>
      <c r="MJ3" s="289"/>
      <c r="MK3" s="289"/>
      <c r="ML3" s="289"/>
      <c r="MM3" s="289"/>
      <c r="MN3" s="289"/>
      <c r="MO3" s="289"/>
      <c r="MP3" s="289"/>
      <c r="MQ3" s="289"/>
      <c r="MR3" s="289"/>
      <c r="MS3" s="289"/>
      <c r="MT3" s="289"/>
      <c r="MU3" s="289"/>
      <c r="MV3" s="289"/>
      <c r="MW3" s="289"/>
      <c r="MX3" s="289"/>
      <c r="MY3" s="289"/>
      <c r="MZ3" s="289"/>
      <c r="NA3" s="289"/>
      <c r="NB3" s="285" t="s">
        <v>740</v>
      </c>
      <c r="NC3" s="288" t="s">
        <v>741</v>
      </c>
      <c r="ND3" s="288"/>
      <c r="NE3" s="288"/>
      <c r="NF3" s="288"/>
      <c r="NG3" s="288"/>
      <c r="NH3" s="288"/>
      <c r="NI3" s="288"/>
      <c r="NJ3" s="288"/>
      <c r="NK3" s="288"/>
      <c r="NL3" s="288"/>
      <c r="NM3" s="288"/>
      <c r="NN3" s="288"/>
      <c r="NO3" s="288"/>
      <c r="NP3" s="288"/>
      <c r="NQ3" s="288"/>
      <c r="NR3" s="288"/>
      <c r="NS3" s="288"/>
      <c r="NT3" s="288"/>
      <c r="NU3" s="288"/>
      <c r="NV3" s="288"/>
      <c r="NW3" s="288"/>
      <c r="NX3" s="288"/>
      <c r="NY3" s="288"/>
      <c r="NZ3" s="288"/>
      <c r="OA3" s="288"/>
      <c r="OB3" s="288"/>
      <c r="OC3" s="288"/>
      <c r="OD3" s="288"/>
      <c r="OE3" s="288"/>
      <c r="OF3" s="288"/>
      <c r="OG3" s="288"/>
      <c r="OH3" s="288"/>
      <c r="OI3" s="288"/>
      <c r="OJ3" s="288"/>
      <c r="OK3" s="288"/>
      <c r="OL3" s="288"/>
      <c r="OM3" s="288"/>
      <c r="ON3" s="288"/>
      <c r="OO3" s="288"/>
      <c r="OP3" s="288"/>
      <c r="OQ3" s="288"/>
      <c r="OR3" s="288"/>
      <c r="OS3" s="288"/>
      <c r="OT3" s="288"/>
      <c r="OU3" s="288"/>
      <c r="OV3" s="288"/>
      <c r="OW3" s="288"/>
      <c r="OX3" s="288"/>
      <c r="OY3" s="288"/>
      <c r="OZ3" s="288"/>
      <c r="PA3" s="288"/>
      <c r="PB3" s="288"/>
      <c r="PC3" s="288"/>
      <c r="PD3" s="288"/>
      <c r="PE3" s="288"/>
      <c r="PF3" s="288"/>
      <c r="PG3" s="288"/>
      <c r="PH3" s="288"/>
      <c r="PI3" s="288"/>
      <c r="PJ3" s="288"/>
      <c r="PK3" s="288"/>
      <c r="PL3" s="288"/>
      <c r="PM3" s="288"/>
      <c r="PN3" s="288"/>
      <c r="PO3" s="288"/>
      <c r="PP3" s="288"/>
      <c r="PQ3" s="288"/>
      <c r="PR3" s="288"/>
      <c r="PS3" s="288"/>
      <c r="PT3" s="288"/>
      <c r="PU3" s="288"/>
      <c r="PV3" s="288"/>
      <c r="PW3" s="288"/>
      <c r="PX3" s="288"/>
      <c r="PY3" s="284" t="s">
        <v>591</v>
      </c>
      <c r="PZ3" s="283" t="s">
        <v>742</v>
      </c>
      <c r="QA3" s="282"/>
      <c r="QB3" s="282"/>
      <c r="QC3" s="282"/>
      <c r="QD3" s="282"/>
      <c r="QE3" s="282"/>
      <c r="QF3" s="282"/>
      <c r="QG3" s="282"/>
      <c r="QH3" s="282"/>
      <c r="QI3" s="282"/>
      <c r="QJ3" s="282"/>
      <c r="QK3" s="286" t="str">
        <f>CONCATENATE("Всего расходы на ","2020" + 1," год, рублей - 4 часть субвенции")</f>
        <v>Всего расходы на 2021 год, рублей - 4 часть субвенции</v>
      </c>
      <c r="QL3" s="263" t="s">
        <v>596</v>
      </c>
      <c r="QM3" s="263" t="str">
        <f>CONCATENATE("Всего расходы на ","2020" + 1," год, рублей - 4 часть субвенции")</f>
        <v>Всего расходы на 2021 год, рублей - 4 часть субвенции</v>
      </c>
    </row>
    <row r="4" spans="1:455" s="7" customFormat="1">
      <c r="A4" s="234"/>
      <c r="B4" s="234"/>
      <c r="C4" s="234"/>
      <c r="D4" s="67"/>
      <c r="E4" s="279" t="s">
        <v>743</v>
      </c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305" t="s">
        <v>45</v>
      </c>
      <c r="T4" s="299" t="s">
        <v>744</v>
      </c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305" t="s">
        <v>45</v>
      </c>
      <c r="AQ4" s="299" t="s">
        <v>745</v>
      </c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305" t="s">
        <v>45</v>
      </c>
      <c r="BL4" s="299" t="s">
        <v>746</v>
      </c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305" t="s">
        <v>45</v>
      </c>
      <c r="CG4" s="299" t="s">
        <v>747</v>
      </c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 t="s">
        <v>16</v>
      </c>
      <c r="DL4" s="299" t="s">
        <v>748</v>
      </c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 t="s">
        <v>16</v>
      </c>
      <c r="EO4" s="307" t="s">
        <v>749</v>
      </c>
      <c r="EP4" s="307"/>
      <c r="EQ4" s="307"/>
      <c r="ER4" s="307"/>
      <c r="ES4" s="307"/>
      <c r="ET4" s="307"/>
      <c r="EU4" s="307"/>
      <c r="EV4" s="307"/>
      <c r="EW4" s="307"/>
      <c r="EX4" s="307"/>
      <c r="EY4" s="307"/>
      <c r="EZ4" s="307"/>
      <c r="FA4" s="307"/>
      <c r="FB4" s="307"/>
      <c r="FC4" s="307"/>
      <c r="FD4" s="307"/>
      <c r="FE4" s="307"/>
      <c r="FF4" s="307"/>
      <c r="FG4" s="307"/>
      <c r="FH4" s="307"/>
      <c r="FI4" s="307"/>
      <c r="FJ4" s="307"/>
      <c r="FK4" s="307"/>
      <c r="FL4" s="307"/>
      <c r="FM4" s="307"/>
      <c r="FN4" s="301" t="s">
        <v>16</v>
      </c>
      <c r="FO4" s="301" t="s">
        <v>750</v>
      </c>
      <c r="FP4" s="301"/>
      <c r="FQ4" s="301"/>
      <c r="FR4" s="301"/>
      <c r="FS4" s="301"/>
      <c r="FT4" s="301"/>
      <c r="FU4" s="301"/>
      <c r="FV4" s="301"/>
      <c r="FW4" s="301" t="s">
        <v>16</v>
      </c>
      <c r="FX4" s="285"/>
      <c r="FY4" s="279" t="s">
        <v>751</v>
      </c>
      <c r="FZ4" s="279"/>
      <c r="GA4" s="279"/>
      <c r="GB4" s="279"/>
      <c r="GC4" s="279"/>
      <c r="GD4" s="279"/>
      <c r="GE4" s="279"/>
      <c r="GF4" s="279"/>
      <c r="GG4" s="279"/>
      <c r="GH4" s="279"/>
      <c r="GI4" s="304" t="s">
        <v>16</v>
      </c>
      <c r="GJ4" s="303" t="s">
        <v>752</v>
      </c>
      <c r="GK4" s="303"/>
      <c r="GL4" s="297" t="s">
        <v>16</v>
      </c>
      <c r="GM4" s="279" t="s">
        <v>753</v>
      </c>
      <c r="GN4" s="279"/>
      <c r="GO4" s="279"/>
      <c r="GP4" s="279"/>
      <c r="GQ4" s="279"/>
      <c r="GR4" s="279"/>
      <c r="GS4" s="279"/>
      <c r="GT4" s="279"/>
      <c r="GU4" s="279" t="s">
        <v>16</v>
      </c>
      <c r="GV4" s="279" t="s">
        <v>754</v>
      </c>
      <c r="GW4" s="279"/>
      <c r="GX4" s="279"/>
      <c r="GY4" s="279"/>
      <c r="GZ4" s="279"/>
      <c r="HA4" s="279"/>
      <c r="HB4" s="279"/>
      <c r="HC4" s="279"/>
      <c r="HD4" s="279"/>
      <c r="HE4" s="279"/>
      <c r="HF4" s="279"/>
      <c r="HG4" s="279"/>
      <c r="HH4" s="279" t="s">
        <v>16</v>
      </c>
      <c r="HI4" s="279" t="s">
        <v>755</v>
      </c>
      <c r="HJ4" s="279"/>
      <c r="HK4" s="279"/>
      <c r="HL4" s="279"/>
      <c r="HM4" s="279"/>
      <c r="HN4" s="279"/>
      <c r="HO4" s="279"/>
      <c r="HP4" s="279"/>
      <c r="HQ4" s="279"/>
      <c r="HR4" s="279"/>
      <c r="HS4" s="279"/>
      <c r="HT4" s="279"/>
      <c r="HU4" s="279" t="s">
        <v>16</v>
      </c>
      <c r="HV4" s="279" t="s">
        <v>756</v>
      </c>
      <c r="HW4" s="279"/>
      <c r="HX4" s="279"/>
      <c r="HY4" s="279"/>
      <c r="HZ4" s="279"/>
      <c r="IA4" s="279"/>
      <c r="IB4" s="279"/>
      <c r="IC4" s="279"/>
      <c r="ID4" s="279" t="s">
        <v>16</v>
      </c>
      <c r="IE4" s="285"/>
      <c r="IF4" s="295" t="s">
        <v>757</v>
      </c>
      <c r="IG4" s="295"/>
      <c r="IH4" s="295"/>
      <c r="II4" s="295"/>
      <c r="IJ4" s="293" t="s">
        <v>16</v>
      </c>
      <c r="IK4" s="293" t="s">
        <v>758</v>
      </c>
      <c r="IL4" s="293"/>
      <c r="IM4" s="293"/>
      <c r="IN4" s="293"/>
      <c r="IO4" s="293"/>
      <c r="IP4" s="293"/>
      <c r="IQ4" s="293"/>
      <c r="IR4" s="293"/>
      <c r="IS4" s="293" t="s">
        <v>16</v>
      </c>
      <c r="IT4" s="295" t="s">
        <v>752</v>
      </c>
      <c r="IU4" s="295"/>
      <c r="IV4" s="293" t="s">
        <v>16</v>
      </c>
      <c r="IW4" s="293" t="s">
        <v>753</v>
      </c>
      <c r="IX4" s="293"/>
      <c r="IY4" s="293"/>
      <c r="IZ4" s="293"/>
      <c r="JA4" s="293"/>
      <c r="JB4" s="293"/>
      <c r="JC4" s="293"/>
      <c r="JD4" s="293"/>
      <c r="JE4" s="293" t="s">
        <v>16</v>
      </c>
      <c r="JF4" s="293" t="s">
        <v>754</v>
      </c>
      <c r="JG4" s="293"/>
      <c r="JH4" s="293"/>
      <c r="JI4" s="293"/>
      <c r="JJ4" s="293"/>
      <c r="JK4" s="293"/>
      <c r="JL4" s="293"/>
      <c r="JM4" s="293"/>
      <c r="JN4" s="293"/>
      <c r="JO4" s="293"/>
      <c r="JP4" s="293" t="s">
        <v>16</v>
      </c>
      <c r="JQ4" s="293" t="s">
        <v>755</v>
      </c>
      <c r="JR4" s="293"/>
      <c r="JS4" s="293"/>
      <c r="JT4" s="293"/>
      <c r="JU4" s="293"/>
      <c r="JV4" s="293"/>
      <c r="JW4" s="293"/>
      <c r="JX4" s="293"/>
      <c r="JY4" s="293"/>
      <c r="JZ4" s="293"/>
      <c r="KA4" s="293" t="s">
        <v>16</v>
      </c>
      <c r="KB4" s="293" t="s">
        <v>759</v>
      </c>
      <c r="KC4" s="293"/>
      <c r="KD4" s="293"/>
      <c r="KE4" s="293"/>
      <c r="KF4" s="293"/>
      <c r="KG4" s="293"/>
      <c r="KH4" s="293"/>
      <c r="KI4" s="293"/>
      <c r="KJ4" s="293" t="s">
        <v>16</v>
      </c>
      <c r="KK4" s="293" t="s">
        <v>760</v>
      </c>
      <c r="KL4" s="293"/>
      <c r="KM4" s="293"/>
      <c r="KN4" s="293"/>
      <c r="KO4" s="293" t="s">
        <v>16</v>
      </c>
      <c r="KP4" s="285"/>
      <c r="KQ4" s="279" t="s">
        <v>743</v>
      </c>
      <c r="KR4" s="279"/>
      <c r="KS4" s="279"/>
      <c r="KT4" s="279"/>
      <c r="KU4" s="279"/>
      <c r="KV4" s="279"/>
      <c r="KW4" s="279"/>
      <c r="KX4" s="279"/>
      <c r="KY4" s="279" t="s">
        <v>16</v>
      </c>
      <c r="KZ4" s="279" t="s">
        <v>744</v>
      </c>
      <c r="LA4" s="279"/>
      <c r="LB4" s="279"/>
      <c r="LC4" s="279"/>
      <c r="LD4" s="279"/>
      <c r="LE4" s="279"/>
      <c r="LF4" s="279" t="s">
        <v>16</v>
      </c>
      <c r="LG4" s="279" t="s">
        <v>761</v>
      </c>
      <c r="LH4" s="279"/>
      <c r="LI4" s="279"/>
      <c r="LJ4" s="279"/>
      <c r="LK4" s="279"/>
      <c r="LL4" s="279"/>
      <c r="LM4" s="279"/>
      <c r="LN4" s="279"/>
      <c r="LO4" s="279" t="s">
        <v>16</v>
      </c>
      <c r="LP4" s="279" t="s">
        <v>754</v>
      </c>
      <c r="LQ4" s="279"/>
      <c r="LR4" s="279"/>
      <c r="LS4" s="279"/>
      <c r="LT4" s="279"/>
      <c r="LU4" s="279"/>
      <c r="LV4" s="279"/>
      <c r="LW4" s="279"/>
      <c r="LX4" s="279"/>
      <c r="LY4" s="279"/>
      <c r="LZ4" s="279"/>
      <c r="MA4" s="279"/>
      <c r="MB4" s="279" t="s">
        <v>16</v>
      </c>
      <c r="MC4" s="279" t="s">
        <v>755</v>
      </c>
      <c r="MD4" s="279"/>
      <c r="ME4" s="279"/>
      <c r="MF4" s="279"/>
      <c r="MG4" s="279"/>
      <c r="MH4" s="279"/>
      <c r="MI4" s="279"/>
      <c r="MJ4" s="279"/>
      <c r="MK4" s="279"/>
      <c r="ML4" s="279"/>
      <c r="MM4" s="279" t="s">
        <v>16</v>
      </c>
      <c r="MN4" s="279" t="s">
        <v>762</v>
      </c>
      <c r="MO4" s="279"/>
      <c r="MP4" s="279"/>
      <c r="MQ4" s="279"/>
      <c r="MR4" s="279"/>
      <c r="MS4" s="279"/>
      <c r="MT4" s="279"/>
      <c r="MU4" s="279"/>
      <c r="MV4" s="279" t="s">
        <v>16</v>
      </c>
      <c r="MW4" s="279" t="s">
        <v>760</v>
      </c>
      <c r="MX4" s="279"/>
      <c r="MY4" s="279"/>
      <c r="MZ4" s="279"/>
      <c r="NA4" s="279" t="s">
        <v>16</v>
      </c>
      <c r="NB4" s="285"/>
      <c r="NC4" s="279" t="s">
        <v>743</v>
      </c>
      <c r="ND4" s="279"/>
      <c r="NE4" s="279"/>
      <c r="NF4" s="279"/>
      <c r="NG4" s="279"/>
      <c r="NH4" s="279"/>
      <c r="NI4" s="279"/>
      <c r="NJ4" s="279"/>
      <c r="NK4" s="279" t="s">
        <v>16</v>
      </c>
      <c r="NL4" s="279" t="s">
        <v>744</v>
      </c>
      <c r="NM4" s="279"/>
      <c r="NN4" s="279"/>
      <c r="NO4" s="279"/>
      <c r="NP4" s="279"/>
      <c r="NQ4" s="279"/>
      <c r="NR4" s="279"/>
      <c r="NS4" s="279"/>
      <c r="NT4" s="279"/>
      <c r="NU4" s="279"/>
      <c r="NV4" s="279" t="s">
        <v>16</v>
      </c>
      <c r="NW4" s="279" t="s">
        <v>763</v>
      </c>
      <c r="NX4" s="279"/>
      <c r="NY4" s="279"/>
      <c r="NZ4" s="279"/>
      <c r="OA4" s="279"/>
      <c r="OB4" s="279"/>
      <c r="OC4" s="279"/>
      <c r="OD4" s="279"/>
      <c r="OE4" s="279" t="s">
        <v>16</v>
      </c>
      <c r="OF4" s="279" t="s">
        <v>761</v>
      </c>
      <c r="OG4" s="279"/>
      <c r="OH4" s="279"/>
      <c r="OI4" s="279"/>
      <c r="OJ4" s="279"/>
      <c r="OK4" s="279"/>
      <c r="OL4" s="279"/>
      <c r="OM4" s="279"/>
      <c r="ON4" s="279" t="s">
        <v>16</v>
      </c>
      <c r="OO4" s="279" t="s">
        <v>754</v>
      </c>
      <c r="OP4" s="279"/>
      <c r="OQ4" s="279"/>
      <c r="OR4" s="279"/>
      <c r="OS4" s="279"/>
      <c r="OT4" s="279"/>
      <c r="OU4" s="279"/>
      <c r="OV4" s="279"/>
      <c r="OW4" s="279"/>
      <c r="OX4" s="279"/>
      <c r="OY4" s="279"/>
      <c r="OZ4" s="279"/>
      <c r="PA4" s="279" t="s">
        <v>16</v>
      </c>
      <c r="PB4" s="279" t="s">
        <v>764</v>
      </c>
      <c r="PC4" s="279"/>
      <c r="PD4" s="279"/>
      <c r="PE4" s="279"/>
      <c r="PF4" s="279"/>
      <c r="PG4" s="279"/>
      <c r="PH4" s="279"/>
      <c r="PI4" s="279"/>
      <c r="PJ4" s="279"/>
      <c r="PK4" s="279"/>
      <c r="PL4" s="279"/>
      <c r="PM4" s="279"/>
      <c r="PN4" s="279" t="s">
        <v>16</v>
      </c>
      <c r="PO4" s="279" t="s">
        <v>765</v>
      </c>
      <c r="PP4" s="279"/>
      <c r="PQ4" s="279"/>
      <c r="PR4" s="279"/>
      <c r="PS4" s="279"/>
      <c r="PT4" s="279"/>
      <c r="PU4" s="279"/>
      <c r="PV4" s="279"/>
      <c r="PW4" s="279" t="s">
        <v>16</v>
      </c>
      <c r="PX4" s="285" t="s">
        <v>766</v>
      </c>
      <c r="PY4" s="284"/>
      <c r="PZ4" s="283"/>
      <c r="QA4" s="281" t="s">
        <v>767</v>
      </c>
      <c r="QB4" s="281"/>
      <c r="QC4" s="281"/>
      <c r="QD4" s="281"/>
      <c r="QE4" s="283" t="s">
        <v>16</v>
      </c>
      <c r="QF4" s="287" t="s">
        <v>768</v>
      </c>
      <c r="QG4" s="287"/>
      <c r="QH4" s="287"/>
      <c r="QI4" s="287"/>
      <c r="QJ4" s="283" t="s">
        <v>16</v>
      </c>
      <c r="QK4" s="286"/>
      <c r="QL4" s="264"/>
      <c r="QM4" s="264"/>
    </row>
    <row r="5" spans="1:455" s="7" customFormat="1" ht="30.75" customHeight="1">
      <c r="A5" s="234"/>
      <c r="B5" s="234"/>
      <c r="C5" s="234"/>
      <c r="D5" s="67"/>
      <c r="E5" s="299" t="s">
        <v>769</v>
      </c>
      <c r="F5" s="299"/>
      <c r="G5" s="299" t="s">
        <v>770</v>
      </c>
      <c r="H5" s="299"/>
      <c r="I5" s="299" t="s">
        <v>771</v>
      </c>
      <c r="J5" s="299"/>
      <c r="K5" s="298" t="s">
        <v>772</v>
      </c>
      <c r="L5" s="298"/>
      <c r="M5" s="298"/>
      <c r="N5" s="298"/>
      <c r="O5" s="298" t="s">
        <v>773</v>
      </c>
      <c r="P5" s="298"/>
      <c r="Q5" s="298" t="s">
        <v>774</v>
      </c>
      <c r="R5" s="298"/>
      <c r="S5" s="305"/>
      <c r="T5" s="299" t="s">
        <v>775</v>
      </c>
      <c r="U5" s="299"/>
      <c r="V5" s="299"/>
      <c r="W5" s="299"/>
      <c r="X5" s="299" t="s">
        <v>776</v>
      </c>
      <c r="Y5" s="299"/>
      <c r="Z5" s="299"/>
      <c r="AA5" s="299"/>
      <c r="AB5" s="298" t="s">
        <v>774</v>
      </c>
      <c r="AC5" s="298"/>
      <c r="AD5" s="298"/>
      <c r="AE5" s="298"/>
      <c r="AF5" s="298"/>
      <c r="AG5" s="298"/>
      <c r="AH5" s="298"/>
      <c r="AI5" s="298"/>
      <c r="AJ5" s="298" t="s">
        <v>773</v>
      </c>
      <c r="AK5" s="298"/>
      <c r="AL5" s="298" t="s">
        <v>774</v>
      </c>
      <c r="AM5" s="298"/>
      <c r="AN5" s="298" t="s">
        <v>777</v>
      </c>
      <c r="AO5" s="298"/>
      <c r="AP5" s="305"/>
      <c r="AQ5" s="299" t="s">
        <v>775</v>
      </c>
      <c r="AR5" s="299"/>
      <c r="AS5" s="299"/>
      <c r="AT5" s="299"/>
      <c r="AU5" s="299" t="s">
        <v>776</v>
      </c>
      <c r="AV5" s="299"/>
      <c r="AW5" s="299"/>
      <c r="AX5" s="299"/>
      <c r="AY5" s="298" t="s">
        <v>774</v>
      </c>
      <c r="AZ5" s="298"/>
      <c r="BA5" s="298"/>
      <c r="BB5" s="298"/>
      <c r="BC5" s="298"/>
      <c r="BD5" s="298"/>
      <c r="BE5" s="298"/>
      <c r="BF5" s="298"/>
      <c r="BG5" s="298" t="s">
        <v>773</v>
      </c>
      <c r="BH5" s="298"/>
      <c r="BI5" s="298" t="s">
        <v>774</v>
      </c>
      <c r="BJ5" s="298"/>
      <c r="BK5" s="305"/>
      <c r="BL5" s="299" t="s">
        <v>775</v>
      </c>
      <c r="BM5" s="299"/>
      <c r="BN5" s="299"/>
      <c r="BO5" s="299"/>
      <c r="BP5" s="299" t="s">
        <v>776</v>
      </c>
      <c r="BQ5" s="299"/>
      <c r="BR5" s="299"/>
      <c r="BS5" s="299"/>
      <c r="BT5" s="298" t="s">
        <v>774</v>
      </c>
      <c r="BU5" s="298"/>
      <c r="BV5" s="298"/>
      <c r="BW5" s="298"/>
      <c r="BX5" s="298"/>
      <c r="BY5" s="298"/>
      <c r="BZ5" s="298"/>
      <c r="CA5" s="298"/>
      <c r="CB5" s="298" t="s">
        <v>773</v>
      </c>
      <c r="CC5" s="298"/>
      <c r="CD5" s="298" t="s">
        <v>774</v>
      </c>
      <c r="CE5" s="298"/>
      <c r="CF5" s="305"/>
      <c r="CG5" s="299" t="s">
        <v>775</v>
      </c>
      <c r="CH5" s="299"/>
      <c r="CI5" s="299"/>
      <c r="CJ5" s="299"/>
      <c r="CK5" s="299" t="s">
        <v>776</v>
      </c>
      <c r="CL5" s="299"/>
      <c r="CM5" s="299"/>
      <c r="CN5" s="299"/>
      <c r="CO5" s="298" t="s">
        <v>774</v>
      </c>
      <c r="CP5" s="298"/>
      <c r="CQ5" s="298"/>
      <c r="CR5" s="298"/>
      <c r="CS5" s="298"/>
      <c r="CT5" s="298"/>
      <c r="CU5" s="298"/>
      <c r="CV5" s="298"/>
      <c r="CW5" s="298" t="s">
        <v>778</v>
      </c>
      <c r="CX5" s="298"/>
      <c r="CY5" s="298"/>
      <c r="CZ5" s="298"/>
      <c r="DA5" s="298"/>
      <c r="DB5" s="298"/>
      <c r="DC5" s="298"/>
      <c r="DD5" s="298"/>
      <c r="DE5" s="298" t="s">
        <v>773</v>
      </c>
      <c r="DF5" s="298"/>
      <c r="DG5" s="298" t="s">
        <v>774</v>
      </c>
      <c r="DH5" s="298"/>
      <c r="DI5" s="298" t="s">
        <v>778</v>
      </c>
      <c r="DJ5" s="298"/>
      <c r="DK5" s="299"/>
      <c r="DL5" s="299" t="s">
        <v>775</v>
      </c>
      <c r="DM5" s="299"/>
      <c r="DN5" s="299"/>
      <c r="DO5" s="299"/>
      <c r="DP5" s="299" t="s">
        <v>776</v>
      </c>
      <c r="DQ5" s="299"/>
      <c r="DR5" s="299"/>
      <c r="DS5" s="299"/>
      <c r="DT5" s="298" t="s">
        <v>774</v>
      </c>
      <c r="DU5" s="298"/>
      <c r="DV5" s="298"/>
      <c r="DW5" s="298"/>
      <c r="DX5" s="298"/>
      <c r="DY5" s="298"/>
      <c r="DZ5" s="298"/>
      <c r="EA5" s="298"/>
      <c r="EB5" s="298" t="s">
        <v>778</v>
      </c>
      <c r="EC5" s="298"/>
      <c r="ED5" s="298"/>
      <c r="EE5" s="298"/>
      <c r="EF5" s="298"/>
      <c r="EG5" s="298"/>
      <c r="EH5" s="298"/>
      <c r="EI5" s="298"/>
      <c r="EJ5" s="298" t="s">
        <v>773</v>
      </c>
      <c r="EK5" s="298"/>
      <c r="EL5" s="298" t="s">
        <v>772</v>
      </c>
      <c r="EM5" s="298"/>
      <c r="EN5" s="299"/>
      <c r="EO5" s="302" t="s">
        <v>779</v>
      </c>
      <c r="EP5" s="302"/>
      <c r="EQ5" s="302"/>
      <c r="ER5" s="302"/>
      <c r="ES5" s="302"/>
      <c r="ET5" s="302"/>
      <c r="EU5" s="302"/>
      <c r="EV5" s="302"/>
      <c r="EW5" s="302" t="s">
        <v>780</v>
      </c>
      <c r="EX5" s="302"/>
      <c r="EY5" s="302"/>
      <c r="EZ5" s="302"/>
      <c r="FA5" s="302"/>
      <c r="FB5" s="302"/>
      <c r="FC5" s="302"/>
      <c r="FD5" s="302"/>
      <c r="FE5" s="302" t="s">
        <v>748</v>
      </c>
      <c r="FF5" s="302"/>
      <c r="FG5" s="302"/>
      <c r="FH5" s="302"/>
      <c r="FI5" s="302"/>
      <c r="FJ5" s="302"/>
      <c r="FK5" s="302"/>
      <c r="FL5" s="302"/>
      <c r="FM5" s="301" t="s">
        <v>16</v>
      </c>
      <c r="FN5" s="301"/>
      <c r="FO5" s="301" t="s">
        <v>776</v>
      </c>
      <c r="FP5" s="301"/>
      <c r="FQ5" s="301"/>
      <c r="FR5" s="301"/>
      <c r="FS5" s="302" t="s">
        <v>774</v>
      </c>
      <c r="FT5" s="302"/>
      <c r="FU5" s="302"/>
      <c r="FV5" s="302"/>
      <c r="FW5" s="301"/>
      <c r="FX5" s="285"/>
      <c r="FY5" s="279" t="s">
        <v>60</v>
      </c>
      <c r="FZ5" s="279"/>
      <c r="GA5" s="279" t="s">
        <v>61</v>
      </c>
      <c r="GB5" s="279"/>
      <c r="GC5" s="280" t="s">
        <v>781</v>
      </c>
      <c r="GD5" s="280"/>
      <c r="GE5" s="280"/>
      <c r="GF5" s="280"/>
      <c r="GG5" s="280" t="s">
        <v>778</v>
      </c>
      <c r="GH5" s="280"/>
      <c r="GI5" s="279"/>
      <c r="GJ5" s="293" t="s">
        <v>61</v>
      </c>
      <c r="GK5" s="293"/>
      <c r="GL5" s="109"/>
      <c r="GM5" s="279" t="s">
        <v>60</v>
      </c>
      <c r="GN5" s="279"/>
      <c r="GO5" s="279" t="s">
        <v>61</v>
      </c>
      <c r="GP5" s="279"/>
      <c r="GQ5" s="280" t="s">
        <v>781</v>
      </c>
      <c r="GR5" s="280"/>
      <c r="GS5" s="280"/>
      <c r="GT5" s="280"/>
      <c r="GU5" s="279"/>
      <c r="GV5" s="279" t="s">
        <v>60</v>
      </c>
      <c r="GW5" s="279"/>
      <c r="GX5" s="279" t="s">
        <v>61</v>
      </c>
      <c r="GY5" s="279"/>
      <c r="GZ5" s="280" t="s">
        <v>772</v>
      </c>
      <c r="HA5" s="280"/>
      <c r="HB5" s="280"/>
      <c r="HC5" s="280"/>
      <c r="HD5" s="280" t="s">
        <v>778</v>
      </c>
      <c r="HE5" s="280"/>
      <c r="HF5" s="280"/>
      <c r="HG5" s="280"/>
      <c r="HH5" s="279"/>
      <c r="HI5" s="279" t="s">
        <v>60</v>
      </c>
      <c r="HJ5" s="279"/>
      <c r="HK5" s="279" t="s">
        <v>61</v>
      </c>
      <c r="HL5" s="279"/>
      <c r="HM5" s="280" t="s">
        <v>781</v>
      </c>
      <c r="HN5" s="280"/>
      <c r="HO5" s="280"/>
      <c r="HP5" s="280"/>
      <c r="HQ5" s="280" t="s">
        <v>778</v>
      </c>
      <c r="HR5" s="280"/>
      <c r="HS5" s="280"/>
      <c r="HT5" s="280"/>
      <c r="HU5" s="279"/>
      <c r="HV5" s="279" t="s">
        <v>60</v>
      </c>
      <c r="HW5" s="279"/>
      <c r="HX5" s="279" t="s">
        <v>61</v>
      </c>
      <c r="HY5" s="279"/>
      <c r="HZ5" s="280" t="s">
        <v>781</v>
      </c>
      <c r="IA5" s="280"/>
      <c r="IB5" s="280"/>
      <c r="IC5" s="280"/>
      <c r="ID5" s="279"/>
      <c r="IE5" s="285"/>
      <c r="IF5" s="279" t="s">
        <v>60</v>
      </c>
      <c r="IG5" s="279"/>
      <c r="IH5" s="279" t="s">
        <v>61</v>
      </c>
      <c r="II5" s="279"/>
      <c r="IJ5" s="279"/>
      <c r="IK5" s="279" t="s">
        <v>60</v>
      </c>
      <c r="IL5" s="279"/>
      <c r="IM5" s="279" t="s">
        <v>61</v>
      </c>
      <c r="IN5" s="279"/>
      <c r="IO5" s="280" t="s">
        <v>772</v>
      </c>
      <c r="IP5" s="280"/>
      <c r="IQ5" s="280" t="s">
        <v>778</v>
      </c>
      <c r="IR5" s="280"/>
      <c r="IS5" s="279"/>
      <c r="IT5" s="279" t="s">
        <v>36</v>
      </c>
      <c r="IU5" s="279"/>
      <c r="IV5" s="279"/>
      <c r="IW5" s="279" t="s">
        <v>60</v>
      </c>
      <c r="IX5" s="279"/>
      <c r="IY5" s="279" t="s">
        <v>61</v>
      </c>
      <c r="IZ5" s="279"/>
      <c r="JA5" s="280" t="s">
        <v>781</v>
      </c>
      <c r="JB5" s="280"/>
      <c r="JC5" s="280"/>
      <c r="JD5" s="280"/>
      <c r="JE5" s="279"/>
      <c r="JF5" s="279" t="s">
        <v>60</v>
      </c>
      <c r="JG5" s="279"/>
      <c r="JH5" s="279" t="s">
        <v>61</v>
      </c>
      <c r="JI5" s="279"/>
      <c r="JJ5" s="280" t="s">
        <v>772</v>
      </c>
      <c r="JK5" s="280"/>
      <c r="JL5" s="280"/>
      <c r="JM5" s="280"/>
      <c r="JN5" s="280" t="s">
        <v>778</v>
      </c>
      <c r="JO5" s="280"/>
      <c r="JP5" s="279"/>
      <c r="JQ5" s="279" t="s">
        <v>60</v>
      </c>
      <c r="JR5" s="279"/>
      <c r="JS5" s="279" t="s">
        <v>61</v>
      </c>
      <c r="JT5" s="279"/>
      <c r="JU5" s="280" t="s">
        <v>772</v>
      </c>
      <c r="JV5" s="280"/>
      <c r="JW5" s="280"/>
      <c r="JX5" s="280"/>
      <c r="JY5" s="280" t="s">
        <v>778</v>
      </c>
      <c r="JZ5" s="280"/>
      <c r="KA5" s="279"/>
      <c r="KB5" s="279" t="s">
        <v>60</v>
      </c>
      <c r="KC5" s="279"/>
      <c r="KD5" s="279" t="s">
        <v>61</v>
      </c>
      <c r="KE5" s="279"/>
      <c r="KF5" s="280" t="s">
        <v>772</v>
      </c>
      <c r="KG5" s="280"/>
      <c r="KH5" s="280"/>
      <c r="KI5" s="280"/>
      <c r="KJ5" s="279"/>
      <c r="KK5" s="279" t="s">
        <v>60</v>
      </c>
      <c r="KL5" s="279"/>
      <c r="KM5" s="280" t="s">
        <v>772</v>
      </c>
      <c r="KN5" s="280"/>
      <c r="KO5" s="279"/>
      <c r="KP5" s="285"/>
      <c r="KQ5" s="279" t="s">
        <v>60</v>
      </c>
      <c r="KR5" s="279"/>
      <c r="KS5" s="279" t="s">
        <v>61</v>
      </c>
      <c r="KT5" s="279"/>
      <c r="KU5" s="280" t="s">
        <v>781</v>
      </c>
      <c r="KV5" s="280"/>
      <c r="KW5" s="280"/>
      <c r="KX5" s="280"/>
      <c r="KY5" s="279"/>
      <c r="KZ5" s="279" t="s">
        <v>61</v>
      </c>
      <c r="LA5" s="279"/>
      <c r="LB5" s="280" t="s">
        <v>772</v>
      </c>
      <c r="LC5" s="280"/>
      <c r="LD5" s="280" t="s">
        <v>778</v>
      </c>
      <c r="LE5" s="280"/>
      <c r="LF5" s="279"/>
      <c r="LG5" s="279" t="s">
        <v>60</v>
      </c>
      <c r="LH5" s="279"/>
      <c r="LI5" s="279" t="s">
        <v>61</v>
      </c>
      <c r="LJ5" s="279"/>
      <c r="LK5" s="280" t="s">
        <v>781</v>
      </c>
      <c r="LL5" s="280"/>
      <c r="LM5" s="280"/>
      <c r="LN5" s="280"/>
      <c r="LO5" s="279"/>
      <c r="LP5" s="279" t="s">
        <v>60</v>
      </c>
      <c r="LQ5" s="279"/>
      <c r="LR5" s="279" t="s">
        <v>61</v>
      </c>
      <c r="LS5" s="279"/>
      <c r="LT5" s="280" t="s">
        <v>772</v>
      </c>
      <c r="LU5" s="280"/>
      <c r="LV5" s="280"/>
      <c r="LW5" s="280"/>
      <c r="LX5" s="280" t="s">
        <v>778</v>
      </c>
      <c r="LY5" s="280"/>
      <c r="LZ5" s="280"/>
      <c r="MA5" s="280"/>
      <c r="MB5" s="279"/>
      <c r="MC5" s="279" t="s">
        <v>60</v>
      </c>
      <c r="MD5" s="279"/>
      <c r="ME5" s="279" t="s">
        <v>61</v>
      </c>
      <c r="MF5" s="279"/>
      <c r="MG5" s="280" t="s">
        <v>772</v>
      </c>
      <c r="MH5" s="280"/>
      <c r="MI5" s="280"/>
      <c r="MJ5" s="280"/>
      <c r="MK5" s="280" t="s">
        <v>778</v>
      </c>
      <c r="ML5" s="280"/>
      <c r="MM5" s="279"/>
      <c r="MN5" s="279" t="s">
        <v>60</v>
      </c>
      <c r="MO5" s="279"/>
      <c r="MP5" s="279" t="s">
        <v>61</v>
      </c>
      <c r="MQ5" s="279"/>
      <c r="MR5" s="280" t="s">
        <v>781</v>
      </c>
      <c r="MS5" s="280"/>
      <c r="MT5" s="280"/>
      <c r="MU5" s="280"/>
      <c r="MV5" s="279"/>
      <c r="MW5" s="279" t="s">
        <v>60</v>
      </c>
      <c r="MX5" s="279"/>
      <c r="MY5" s="280" t="s">
        <v>772</v>
      </c>
      <c r="MZ5" s="280"/>
      <c r="NA5" s="279"/>
      <c r="NB5" s="285"/>
      <c r="NC5" s="279" t="s">
        <v>60</v>
      </c>
      <c r="ND5" s="279"/>
      <c r="NE5" s="279" t="s">
        <v>61</v>
      </c>
      <c r="NF5" s="279"/>
      <c r="NG5" s="280" t="s">
        <v>781</v>
      </c>
      <c r="NH5" s="280"/>
      <c r="NI5" s="280"/>
      <c r="NJ5" s="280"/>
      <c r="NK5" s="279"/>
      <c r="NL5" s="279" t="s">
        <v>60</v>
      </c>
      <c r="NM5" s="279"/>
      <c r="NN5" s="279" t="s">
        <v>61</v>
      </c>
      <c r="NO5" s="279"/>
      <c r="NP5" s="280" t="s">
        <v>781</v>
      </c>
      <c r="NQ5" s="280"/>
      <c r="NR5" s="280"/>
      <c r="NS5" s="280"/>
      <c r="NT5" s="280" t="s">
        <v>781</v>
      </c>
      <c r="NU5" s="280"/>
      <c r="NV5" s="279"/>
      <c r="NW5" s="279" t="s">
        <v>60</v>
      </c>
      <c r="NX5" s="279"/>
      <c r="NY5" s="279" t="s">
        <v>61</v>
      </c>
      <c r="NZ5" s="279"/>
      <c r="OA5" s="280" t="s">
        <v>781</v>
      </c>
      <c r="OB5" s="280"/>
      <c r="OC5" s="280"/>
      <c r="OD5" s="280"/>
      <c r="OE5" s="279"/>
      <c r="OF5" s="279" t="s">
        <v>60</v>
      </c>
      <c r="OG5" s="279"/>
      <c r="OH5" s="279" t="s">
        <v>61</v>
      </c>
      <c r="OI5" s="279"/>
      <c r="OJ5" s="280" t="s">
        <v>781</v>
      </c>
      <c r="OK5" s="280"/>
      <c r="OL5" s="280"/>
      <c r="OM5" s="280"/>
      <c r="ON5" s="279"/>
      <c r="OO5" s="279" t="s">
        <v>60</v>
      </c>
      <c r="OP5" s="279"/>
      <c r="OQ5" s="279" t="s">
        <v>61</v>
      </c>
      <c r="OR5" s="279"/>
      <c r="OS5" s="280" t="s">
        <v>772</v>
      </c>
      <c r="OT5" s="280"/>
      <c r="OU5" s="280"/>
      <c r="OV5" s="280"/>
      <c r="OW5" s="280" t="s">
        <v>778</v>
      </c>
      <c r="OX5" s="280"/>
      <c r="OY5" s="280"/>
      <c r="OZ5" s="280"/>
      <c r="PA5" s="279"/>
      <c r="PB5" s="279" t="s">
        <v>60</v>
      </c>
      <c r="PC5" s="279"/>
      <c r="PD5" s="279" t="s">
        <v>61</v>
      </c>
      <c r="PE5" s="279"/>
      <c r="PF5" s="280" t="s">
        <v>772</v>
      </c>
      <c r="PG5" s="280"/>
      <c r="PH5" s="280"/>
      <c r="PI5" s="280"/>
      <c r="PJ5" s="280" t="s">
        <v>778</v>
      </c>
      <c r="PK5" s="280"/>
      <c r="PL5" s="280"/>
      <c r="PM5" s="280"/>
      <c r="PN5" s="279"/>
      <c r="PO5" s="279" t="s">
        <v>60</v>
      </c>
      <c r="PP5" s="279"/>
      <c r="PQ5" s="279" t="s">
        <v>61</v>
      </c>
      <c r="PR5" s="279"/>
      <c r="PS5" s="280" t="s">
        <v>781</v>
      </c>
      <c r="PT5" s="280"/>
      <c r="PU5" s="280"/>
      <c r="PV5" s="280"/>
      <c r="PW5" s="279"/>
      <c r="PX5" s="285"/>
      <c r="PY5" s="284"/>
      <c r="PZ5" s="283"/>
      <c r="QA5" s="281"/>
      <c r="QB5" s="281"/>
      <c r="QC5" s="281"/>
      <c r="QD5" s="281"/>
      <c r="QE5" s="283"/>
      <c r="QF5" s="287"/>
      <c r="QG5" s="287"/>
      <c r="QH5" s="287"/>
      <c r="QI5" s="287"/>
      <c r="QJ5" s="283"/>
      <c r="QK5" s="286"/>
      <c r="QL5" s="264"/>
      <c r="QM5" s="264"/>
    </row>
    <row r="6" spans="1:455" s="7" customFormat="1" ht="21.75" customHeight="1">
      <c r="A6" s="234"/>
      <c r="B6" s="234"/>
      <c r="C6" s="234"/>
      <c r="D6" s="67"/>
      <c r="E6" s="299"/>
      <c r="F6" s="299"/>
      <c r="G6" s="299"/>
      <c r="H6" s="299"/>
      <c r="I6" s="299"/>
      <c r="J6" s="299"/>
      <c r="K6" s="298"/>
      <c r="L6" s="298"/>
      <c r="M6" s="298"/>
      <c r="N6" s="298"/>
      <c r="O6" s="298"/>
      <c r="P6" s="298"/>
      <c r="Q6" s="298"/>
      <c r="R6" s="298"/>
      <c r="S6" s="305"/>
      <c r="T6" s="299"/>
      <c r="U6" s="299"/>
      <c r="V6" s="299"/>
      <c r="W6" s="299"/>
      <c r="X6" s="299"/>
      <c r="Y6" s="299"/>
      <c r="Z6" s="299"/>
      <c r="AA6" s="299"/>
      <c r="AB6" s="299" t="s">
        <v>775</v>
      </c>
      <c r="AC6" s="299"/>
      <c r="AD6" s="299"/>
      <c r="AE6" s="299"/>
      <c r="AF6" s="299" t="s">
        <v>776</v>
      </c>
      <c r="AG6" s="299"/>
      <c r="AH6" s="299"/>
      <c r="AI6" s="299"/>
      <c r="AJ6" s="298"/>
      <c r="AK6" s="298"/>
      <c r="AL6" s="298"/>
      <c r="AM6" s="298"/>
      <c r="AN6" s="298"/>
      <c r="AO6" s="298"/>
      <c r="AP6" s="305"/>
      <c r="AQ6" s="299"/>
      <c r="AR6" s="299"/>
      <c r="AS6" s="299"/>
      <c r="AT6" s="299"/>
      <c r="AU6" s="299"/>
      <c r="AV6" s="299"/>
      <c r="AW6" s="299"/>
      <c r="AX6" s="299"/>
      <c r="AY6" s="299" t="s">
        <v>775</v>
      </c>
      <c r="AZ6" s="299"/>
      <c r="BA6" s="299"/>
      <c r="BB6" s="299"/>
      <c r="BC6" s="299" t="s">
        <v>776</v>
      </c>
      <c r="BD6" s="299"/>
      <c r="BE6" s="299"/>
      <c r="BF6" s="299"/>
      <c r="BG6" s="298"/>
      <c r="BH6" s="298"/>
      <c r="BI6" s="298"/>
      <c r="BJ6" s="298"/>
      <c r="BK6" s="305"/>
      <c r="BL6" s="299"/>
      <c r="BM6" s="299"/>
      <c r="BN6" s="299"/>
      <c r="BO6" s="299"/>
      <c r="BP6" s="299"/>
      <c r="BQ6" s="299"/>
      <c r="BR6" s="299"/>
      <c r="BS6" s="299"/>
      <c r="BT6" s="299" t="s">
        <v>775</v>
      </c>
      <c r="BU6" s="299"/>
      <c r="BV6" s="299"/>
      <c r="BW6" s="299"/>
      <c r="BX6" s="299" t="s">
        <v>776</v>
      </c>
      <c r="BY6" s="299"/>
      <c r="BZ6" s="299"/>
      <c r="CA6" s="299"/>
      <c r="CB6" s="298"/>
      <c r="CC6" s="298"/>
      <c r="CD6" s="298"/>
      <c r="CE6" s="298"/>
      <c r="CF6" s="305"/>
      <c r="CG6" s="299"/>
      <c r="CH6" s="299"/>
      <c r="CI6" s="299"/>
      <c r="CJ6" s="299"/>
      <c r="CK6" s="299"/>
      <c r="CL6" s="299"/>
      <c r="CM6" s="299"/>
      <c r="CN6" s="299"/>
      <c r="CO6" s="299" t="s">
        <v>775</v>
      </c>
      <c r="CP6" s="299"/>
      <c r="CQ6" s="299"/>
      <c r="CR6" s="299"/>
      <c r="CS6" s="299" t="s">
        <v>776</v>
      </c>
      <c r="CT6" s="299"/>
      <c r="CU6" s="299"/>
      <c r="CV6" s="299"/>
      <c r="CW6" s="299" t="s">
        <v>775</v>
      </c>
      <c r="CX6" s="299"/>
      <c r="CY6" s="299"/>
      <c r="CZ6" s="299"/>
      <c r="DA6" s="299" t="s">
        <v>776</v>
      </c>
      <c r="DB6" s="299"/>
      <c r="DC6" s="299"/>
      <c r="DD6" s="299"/>
      <c r="DE6" s="298"/>
      <c r="DF6" s="298"/>
      <c r="DG6" s="298"/>
      <c r="DH6" s="298"/>
      <c r="DI6" s="298"/>
      <c r="DJ6" s="298"/>
      <c r="DK6" s="299"/>
      <c r="DL6" s="299"/>
      <c r="DM6" s="299"/>
      <c r="DN6" s="299"/>
      <c r="DO6" s="299"/>
      <c r="DP6" s="299"/>
      <c r="DQ6" s="299"/>
      <c r="DR6" s="299"/>
      <c r="DS6" s="299"/>
      <c r="DT6" s="299" t="s">
        <v>775</v>
      </c>
      <c r="DU6" s="299"/>
      <c r="DV6" s="299"/>
      <c r="DW6" s="299"/>
      <c r="DX6" s="299" t="s">
        <v>776</v>
      </c>
      <c r="DY6" s="299"/>
      <c r="DZ6" s="299"/>
      <c r="EA6" s="299"/>
      <c r="EB6" s="299" t="s">
        <v>775</v>
      </c>
      <c r="EC6" s="299"/>
      <c r="ED6" s="299"/>
      <c r="EE6" s="299"/>
      <c r="EF6" s="299" t="s">
        <v>776</v>
      </c>
      <c r="EG6" s="299"/>
      <c r="EH6" s="299"/>
      <c r="EI6" s="299"/>
      <c r="EJ6" s="298"/>
      <c r="EK6" s="298"/>
      <c r="EL6" s="298"/>
      <c r="EM6" s="298"/>
      <c r="EN6" s="299"/>
      <c r="EO6" s="301" t="s">
        <v>775</v>
      </c>
      <c r="EP6" s="301"/>
      <c r="EQ6" s="301" t="s">
        <v>776</v>
      </c>
      <c r="ER6" s="301"/>
      <c r="ES6" s="301" t="s">
        <v>772</v>
      </c>
      <c r="ET6" s="301"/>
      <c r="EU6" s="301"/>
      <c r="EV6" s="301"/>
      <c r="EW6" s="301" t="s">
        <v>775</v>
      </c>
      <c r="EX6" s="301"/>
      <c r="EY6" s="301" t="s">
        <v>776</v>
      </c>
      <c r="EZ6" s="301"/>
      <c r="FA6" s="301" t="s">
        <v>772</v>
      </c>
      <c r="FB6" s="301"/>
      <c r="FC6" s="301"/>
      <c r="FD6" s="301"/>
      <c r="FE6" s="302" t="s">
        <v>775</v>
      </c>
      <c r="FF6" s="302"/>
      <c r="FG6" s="302" t="s">
        <v>776</v>
      </c>
      <c r="FH6" s="302"/>
      <c r="FI6" s="302" t="s">
        <v>772</v>
      </c>
      <c r="FJ6" s="302"/>
      <c r="FK6" s="302"/>
      <c r="FL6" s="302"/>
      <c r="FM6" s="301"/>
      <c r="FN6" s="301"/>
      <c r="FO6" s="301"/>
      <c r="FP6" s="301"/>
      <c r="FQ6" s="301"/>
      <c r="FR6" s="301"/>
      <c r="FS6" s="301" t="s">
        <v>776</v>
      </c>
      <c r="FT6" s="301"/>
      <c r="FU6" s="301"/>
      <c r="FV6" s="301"/>
      <c r="FW6" s="301"/>
      <c r="FX6" s="285"/>
      <c r="FY6" s="279"/>
      <c r="FZ6" s="279"/>
      <c r="GA6" s="279"/>
      <c r="GB6" s="279"/>
      <c r="GC6" s="280"/>
      <c r="GD6" s="280"/>
      <c r="GE6" s="280"/>
      <c r="GF6" s="280"/>
      <c r="GG6" s="280"/>
      <c r="GH6" s="280"/>
      <c r="GI6" s="279"/>
      <c r="GJ6" s="279"/>
      <c r="GK6" s="279"/>
      <c r="GL6" s="109"/>
      <c r="GM6" s="279"/>
      <c r="GN6" s="279"/>
      <c r="GO6" s="279"/>
      <c r="GP6" s="279"/>
      <c r="GQ6" s="280"/>
      <c r="GR6" s="280"/>
      <c r="GS6" s="280"/>
      <c r="GT6" s="280"/>
      <c r="GU6" s="279"/>
      <c r="GV6" s="279"/>
      <c r="GW6" s="279"/>
      <c r="GX6" s="279"/>
      <c r="GY6" s="279"/>
      <c r="GZ6" s="280"/>
      <c r="HA6" s="280"/>
      <c r="HB6" s="280"/>
      <c r="HC6" s="280"/>
      <c r="HD6" s="280"/>
      <c r="HE6" s="280"/>
      <c r="HF6" s="280"/>
      <c r="HG6" s="280"/>
      <c r="HH6" s="279"/>
      <c r="HI6" s="279"/>
      <c r="HJ6" s="279"/>
      <c r="HK6" s="279"/>
      <c r="HL6" s="279"/>
      <c r="HM6" s="280"/>
      <c r="HN6" s="280"/>
      <c r="HO6" s="280"/>
      <c r="HP6" s="280"/>
      <c r="HQ6" s="280"/>
      <c r="HR6" s="280"/>
      <c r="HS6" s="280"/>
      <c r="HT6" s="280"/>
      <c r="HU6" s="279"/>
      <c r="HV6" s="279"/>
      <c r="HW6" s="279"/>
      <c r="HX6" s="279"/>
      <c r="HY6" s="279"/>
      <c r="HZ6" s="280"/>
      <c r="IA6" s="280"/>
      <c r="IB6" s="280"/>
      <c r="IC6" s="280"/>
      <c r="ID6" s="279"/>
      <c r="IE6" s="285"/>
      <c r="IF6" s="279"/>
      <c r="IG6" s="279"/>
      <c r="IH6" s="279"/>
      <c r="II6" s="279"/>
      <c r="IJ6" s="279"/>
      <c r="IK6" s="279"/>
      <c r="IL6" s="279"/>
      <c r="IM6" s="279"/>
      <c r="IN6" s="279"/>
      <c r="IO6" s="280"/>
      <c r="IP6" s="280"/>
      <c r="IQ6" s="280"/>
      <c r="IR6" s="280"/>
      <c r="IS6" s="279"/>
      <c r="IT6" s="279"/>
      <c r="IU6" s="279"/>
      <c r="IV6" s="279"/>
      <c r="IW6" s="279"/>
      <c r="IX6" s="279"/>
      <c r="IY6" s="279"/>
      <c r="IZ6" s="279"/>
      <c r="JA6" s="280"/>
      <c r="JB6" s="280"/>
      <c r="JC6" s="280"/>
      <c r="JD6" s="280"/>
      <c r="JE6" s="279"/>
      <c r="JF6" s="279"/>
      <c r="JG6" s="279"/>
      <c r="JH6" s="279"/>
      <c r="JI6" s="279"/>
      <c r="JJ6" s="280"/>
      <c r="JK6" s="280"/>
      <c r="JL6" s="280"/>
      <c r="JM6" s="280"/>
      <c r="JN6" s="280"/>
      <c r="JO6" s="280"/>
      <c r="JP6" s="279"/>
      <c r="JQ6" s="279"/>
      <c r="JR6" s="279"/>
      <c r="JS6" s="279"/>
      <c r="JT6" s="279"/>
      <c r="JU6" s="280"/>
      <c r="JV6" s="280"/>
      <c r="JW6" s="280"/>
      <c r="JX6" s="280"/>
      <c r="JY6" s="280"/>
      <c r="JZ6" s="280"/>
      <c r="KA6" s="279"/>
      <c r="KB6" s="279"/>
      <c r="KC6" s="279"/>
      <c r="KD6" s="279"/>
      <c r="KE6" s="279"/>
      <c r="KF6" s="280"/>
      <c r="KG6" s="280"/>
      <c r="KH6" s="280"/>
      <c r="KI6" s="280"/>
      <c r="KJ6" s="279"/>
      <c r="KK6" s="279"/>
      <c r="KL6" s="279"/>
      <c r="KM6" s="280"/>
      <c r="KN6" s="280"/>
      <c r="KO6" s="279"/>
      <c r="KP6" s="285"/>
      <c r="KQ6" s="279"/>
      <c r="KR6" s="279"/>
      <c r="KS6" s="279"/>
      <c r="KT6" s="279"/>
      <c r="KU6" s="280"/>
      <c r="KV6" s="280"/>
      <c r="KW6" s="280"/>
      <c r="KX6" s="280"/>
      <c r="KY6" s="279"/>
      <c r="KZ6" s="279"/>
      <c r="LA6" s="279"/>
      <c r="LB6" s="280"/>
      <c r="LC6" s="280"/>
      <c r="LD6" s="280"/>
      <c r="LE6" s="280"/>
      <c r="LF6" s="279"/>
      <c r="LG6" s="279"/>
      <c r="LH6" s="279"/>
      <c r="LI6" s="279"/>
      <c r="LJ6" s="279"/>
      <c r="LK6" s="280"/>
      <c r="LL6" s="280"/>
      <c r="LM6" s="280"/>
      <c r="LN6" s="280"/>
      <c r="LO6" s="279"/>
      <c r="LP6" s="279"/>
      <c r="LQ6" s="279"/>
      <c r="LR6" s="279"/>
      <c r="LS6" s="279"/>
      <c r="LT6" s="280"/>
      <c r="LU6" s="280"/>
      <c r="LV6" s="280"/>
      <c r="LW6" s="280"/>
      <c r="LX6" s="280"/>
      <c r="LY6" s="280"/>
      <c r="LZ6" s="280"/>
      <c r="MA6" s="280"/>
      <c r="MB6" s="279"/>
      <c r="MC6" s="279"/>
      <c r="MD6" s="279"/>
      <c r="ME6" s="279"/>
      <c r="MF6" s="279"/>
      <c r="MG6" s="280"/>
      <c r="MH6" s="280"/>
      <c r="MI6" s="280"/>
      <c r="MJ6" s="280"/>
      <c r="MK6" s="280"/>
      <c r="ML6" s="280"/>
      <c r="MM6" s="279"/>
      <c r="MN6" s="279"/>
      <c r="MO6" s="279"/>
      <c r="MP6" s="279"/>
      <c r="MQ6" s="279"/>
      <c r="MR6" s="280"/>
      <c r="MS6" s="280"/>
      <c r="MT6" s="280"/>
      <c r="MU6" s="280"/>
      <c r="MV6" s="279"/>
      <c r="MW6" s="279"/>
      <c r="MX6" s="279"/>
      <c r="MY6" s="280"/>
      <c r="MZ6" s="280"/>
      <c r="NA6" s="279"/>
      <c r="NB6" s="285"/>
      <c r="NC6" s="279"/>
      <c r="ND6" s="279"/>
      <c r="NE6" s="279"/>
      <c r="NF6" s="279"/>
      <c r="NG6" s="280"/>
      <c r="NH6" s="280"/>
      <c r="NI6" s="280"/>
      <c r="NJ6" s="280"/>
      <c r="NK6" s="279"/>
      <c r="NL6" s="279"/>
      <c r="NM6" s="279"/>
      <c r="NN6" s="279"/>
      <c r="NO6" s="279"/>
      <c r="NP6" s="280"/>
      <c r="NQ6" s="280"/>
      <c r="NR6" s="280"/>
      <c r="NS6" s="280"/>
      <c r="NT6" s="280"/>
      <c r="NU6" s="280"/>
      <c r="NV6" s="279"/>
      <c r="NW6" s="279"/>
      <c r="NX6" s="279"/>
      <c r="NY6" s="279"/>
      <c r="NZ6" s="279"/>
      <c r="OA6" s="280"/>
      <c r="OB6" s="280"/>
      <c r="OC6" s="280"/>
      <c r="OD6" s="280"/>
      <c r="OE6" s="279"/>
      <c r="OF6" s="279"/>
      <c r="OG6" s="279"/>
      <c r="OH6" s="279"/>
      <c r="OI6" s="279"/>
      <c r="OJ6" s="280"/>
      <c r="OK6" s="280"/>
      <c r="OL6" s="280"/>
      <c r="OM6" s="280"/>
      <c r="ON6" s="279"/>
      <c r="OO6" s="279"/>
      <c r="OP6" s="279"/>
      <c r="OQ6" s="279"/>
      <c r="OR6" s="279"/>
      <c r="OS6" s="280"/>
      <c r="OT6" s="280"/>
      <c r="OU6" s="280"/>
      <c r="OV6" s="280"/>
      <c r="OW6" s="280"/>
      <c r="OX6" s="280"/>
      <c r="OY6" s="280"/>
      <c r="OZ6" s="280"/>
      <c r="PA6" s="279"/>
      <c r="PB6" s="279"/>
      <c r="PC6" s="279"/>
      <c r="PD6" s="279"/>
      <c r="PE6" s="279"/>
      <c r="PF6" s="280"/>
      <c r="PG6" s="280"/>
      <c r="PH6" s="280"/>
      <c r="PI6" s="280"/>
      <c r="PJ6" s="280"/>
      <c r="PK6" s="280"/>
      <c r="PL6" s="280"/>
      <c r="PM6" s="280"/>
      <c r="PN6" s="279"/>
      <c r="PO6" s="279"/>
      <c r="PP6" s="279"/>
      <c r="PQ6" s="279"/>
      <c r="PR6" s="279"/>
      <c r="PS6" s="280"/>
      <c r="PT6" s="280"/>
      <c r="PU6" s="280"/>
      <c r="PV6" s="280"/>
      <c r="PW6" s="279"/>
      <c r="PX6" s="285"/>
      <c r="PY6" s="284"/>
      <c r="PZ6" s="283"/>
      <c r="QA6" s="281"/>
      <c r="QB6" s="281"/>
      <c r="QC6" s="281"/>
      <c r="QD6" s="281"/>
      <c r="QE6" s="283"/>
      <c r="QF6" s="287"/>
      <c r="QG6" s="287"/>
      <c r="QH6" s="287"/>
      <c r="QI6" s="287"/>
      <c r="QJ6" s="283"/>
      <c r="QK6" s="286"/>
      <c r="QL6" s="264"/>
      <c r="QM6" s="264"/>
    </row>
    <row r="7" spans="1:455" s="7" customFormat="1" ht="12.75" customHeight="1">
      <c r="A7" s="234"/>
      <c r="B7" s="234"/>
      <c r="C7" s="234"/>
      <c r="D7" s="67"/>
      <c r="E7" s="299"/>
      <c r="F7" s="299"/>
      <c r="G7" s="299"/>
      <c r="H7" s="299"/>
      <c r="I7" s="299"/>
      <c r="J7" s="299"/>
      <c r="K7" s="299" t="s">
        <v>770</v>
      </c>
      <c r="L7" s="299"/>
      <c r="M7" s="299" t="s">
        <v>782</v>
      </c>
      <c r="N7" s="299"/>
      <c r="O7" s="298"/>
      <c r="P7" s="298"/>
      <c r="Q7" s="299" t="s">
        <v>783</v>
      </c>
      <c r="R7" s="299"/>
      <c r="S7" s="305"/>
      <c r="T7" s="299" t="s">
        <v>34</v>
      </c>
      <c r="U7" s="299"/>
      <c r="V7" s="299" t="s">
        <v>36</v>
      </c>
      <c r="W7" s="299"/>
      <c r="X7" s="299" t="s">
        <v>34</v>
      </c>
      <c r="Y7" s="299"/>
      <c r="Z7" s="299" t="s">
        <v>36</v>
      </c>
      <c r="AA7" s="299"/>
      <c r="AB7" s="299" t="s">
        <v>34</v>
      </c>
      <c r="AC7" s="299"/>
      <c r="AD7" s="299" t="s">
        <v>36</v>
      </c>
      <c r="AE7" s="299"/>
      <c r="AF7" s="299" t="s">
        <v>34</v>
      </c>
      <c r="AG7" s="299"/>
      <c r="AH7" s="299" t="s">
        <v>36</v>
      </c>
      <c r="AI7" s="299"/>
      <c r="AJ7" s="298"/>
      <c r="AK7" s="298"/>
      <c r="AL7" s="299" t="s">
        <v>36</v>
      </c>
      <c r="AM7" s="299"/>
      <c r="AN7" s="299" t="s">
        <v>36</v>
      </c>
      <c r="AO7" s="299"/>
      <c r="AP7" s="305"/>
      <c r="AQ7" s="299" t="s">
        <v>34</v>
      </c>
      <c r="AR7" s="299"/>
      <c r="AS7" s="299" t="s">
        <v>36</v>
      </c>
      <c r="AT7" s="299"/>
      <c r="AU7" s="299" t="s">
        <v>34</v>
      </c>
      <c r="AV7" s="299"/>
      <c r="AW7" s="299" t="s">
        <v>36</v>
      </c>
      <c r="AX7" s="299"/>
      <c r="AY7" s="299" t="s">
        <v>34</v>
      </c>
      <c r="AZ7" s="299"/>
      <c r="BA7" s="299" t="s">
        <v>36</v>
      </c>
      <c r="BB7" s="299"/>
      <c r="BC7" s="299" t="s">
        <v>34</v>
      </c>
      <c r="BD7" s="299"/>
      <c r="BE7" s="299" t="s">
        <v>36</v>
      </c>
      <c r="BF7" s="299"/>
      <c r="BG7" s="298"/>
      <c r="BH7" s="298"/>
      <c r="BI7" s="299" t="s">
        <v>36</v>
      </c>
      <c r="BJ7" s="299"/>
      <c r="BK7" s="305"/>
      <c r="BL7" s="299" t="s">
        <v>34</v>
      </c>
      <c r="BM7" s="299"/>
      <c r="BN7" s="299" t="s">
        <v>36</v>
      </c>
      <c r="BO7" s="299"/>
      <c r="BP7" s="299" t="s">
        <v>34</v>
      </c>
      <c r="BQ7" s="299"/>
      <c r="BR7" s="299" t="s">
        <v>36</v>
      </c>
      <c r="BS7" s="299"/>
      <c r="BT7" s="299" t="s">
        <v>34</v>
      </c>
      <c r="BU7" s="299"/>
      <c r="BV7" s="299" t="s">
        <v>36</v>
      </c>
      <c r="BW7" s="299"/>
      <c r="BX7" s="299" t="s">
        <v>34</v>
      </c>
      <c r="BY7" s="299"/>
      <c r="BZ7" s="299" t="s">
        <v>36</v>
      </c>
      <c r="CA7" s="299"/>
      <c r="CB7" s="298"/>
      <c r="CC7" s="298"/>
      <c r="CD7" s="299" t="s">
        <v>36</v>
      </c>
      <c r="CE7" s="299"/>
      <c r="CF7" s="305"/>
      <c r="CG7" s="299" t="s">
        <v>34</v>
      </c>
      <c r="CH7" s="299"/>
      <c r="CI7" s="299" t="s">
        <v>36</v>
      </c>
      <c r="CJ7" s="299"/>
      <c r="CK7" s="299" t="s">
        <v>34</v>
      </c>
      <c r="CL7" s="299"/>
      <c r="CM7" s="299" t="s">
        <v>36</v>
      </c>
      <c r="CN7" s="299"/>
      <c r="CO7" s="299" t="s">
        <v>34</v>
      </c>
      <c r="CP7" s="299"/>
      <c r="CQ7" s="299" t="s">
        <v>36</v>
      </c>
      <c r="CR7" s="299"/>
      <c r="CS7" s="299" t="s">
        <v>34</v>
      </c>
      <c r="CT7" s="299"/>
      <c r="CU7" s="299" t="s">
        <v>36</v>
      </c>
      <c r="CV7" s="299"/>
      <c r="CW7" s="299" t="s">
        <v>34</v>
      </c>
      <c r="CX7" s="299"/>
      <c r="CY7" s="299" t="s">
        <v>36</v>
      </c>
      <c r="CZ7" s="299"/>
      <c r="DA7" s="299" t="s">
        <v>34</v>
      </c>
      <c r="DB7" s="299"/>
      <c r="DC7" s="299" t="s">
        <v>36</v>
      </c>
      <c r="DD7" s="299"/>
      <c r="DE7" s="298"/>
      <c r="DF7" s="298"/>
      <c r="DG7" s="299" t="s">
        <v>36</v>
      </c>
      <c r="DH7" s="299"/>
      <c r="DI7" s="299" t="s">
        <v>36</v>
      </c>
      <c r="DJ7" s="299"/>
      <c r="DK7" s="299"/>
      <c r="DL7" s="299" t="s">
        <v>34</v>
      </c>
      <c r="DM7" s="299"/>
      <c r="DN7" s="299" t="s">
        <v>36</v>
      </c>
      <c r="DO7" s="299"/>
      <c r="DP7" s="299" t="s">
        <v>34</v>
      </c>
      <c r="DQ7" s="299"/>
      <c r="DR7" s="299" t="s">
        <v>36</v>
      </c>
      <c r="DS7" s="299"/>
      <c r="DT7" s="299" t="s">
        <v>34</v>
      </c>
      <c r="DU7" s="299"/>
      <c r="DV7" s="299" t="s">
        <v>36</v>
      </c>
      <c r="DW7" s="299"/>
      <c r="DX7" s="299" t="s">
        <v>34</v>
      </c>
      <c r="DY7" s="299"/>
      <c r="DZ7" s="299" t="s">
        <v>36</v>
      </c>
      <c r="EA7" s="299"/>
      <c r="EB7" s="299" t="s">
        <v>34</v>
      </c>
      <c r="EC7" s="299"/>
      <c r="ED7" s="299" t="s">
        <v>36</v>
      </c>
      <c r="EE7" s="299"/>
      <c r="EF7" s="299" t="s">
        <v>34</v>
      </c>
      <c r="EG7" s="299"/>
      <c r="EH7" s="299" t="s">
        <v>36</v>
      </c>
      <c r="EI7" s="299"/>
      <c r="EJ7" s="298"/>
      <c r="EK7" s="298"/>
      <c r="EL7" s="299" t="s">
        <v>36</v>
      </c>
      <c r="EM7" s="299"/>
      <c r="EN7" s="299"/>
      <c r="EO7" s="301"/>
      <c r="EP7" s="301"/>
      <c r="EQ7" s="301"/>
      <c r="ER7" s="301"/>
      <c r="ES7" s="301" t="s">
        <v>775</v>
      </c>
      <c r="ET7" s="301"/>
      <c r="EU7" s="301" t="s">
        <v>776</v>
      </c>
      <c r="EV7" s="301"/>
      <c r="EW7" s="301"/>
      <c r="EX7" s="301"/>
      <c r="EY7" s="301"/>
      <c r="EZ7" s="301"/>
      <c r="FA7" s="301" t="s">
        <v>775</v>
      </c>
      <c r="FB7" s="301"/>
      <c r="FC7" s="301" t="s">
        <v>776</v>
      </c>
      <c r="FD7" s="301"/>
      <c r="FE7" s="302"/>
      <c r="FF7" s="302"/>
      <c r="FG7" s="302"/>
      <c r="FH7" s="302"/>
      <c r="FI7" s="301" t="s">
        <v>775</v>
      </c>
      <c r="FJ7" s="301"/>
      <c r="FK7" s="301" t="s">
        <v>776</v>
      </c>
      <c r="FL7" s="301"/>
      <c r="FM7" s="301"/>
      <c r="FN7" s="301"/>
      <c r="FO7" s="301" t="s">
        <v>34</v>
      </c>
      <c r="FP7" s="301"/>
      <c r="FQ7" s="301" t="s">
        <v>36</v>
      </c>
      <c r="FR7" s="301"/>
      <c r="FS7" s="301" t="s">
        <v>34</v>
      </c>
      <c r="FT7" s="301"/>
      <c r="FU7" s="301" t="s">
        <v>36</v>
      </c>
      <c r="FV7" s="301"/>
      <c r="FW7" s="301"/>
      <c r="FX7" s="285"/>
      <c r="FY7" s="279"/>
      <c r="FZ7" s="279"/>
      <c r="GA7" s="279"/>
      <c r="GB7" s="279"/>
      <c r="GC7" s="279" t="s">
        <v>60</v>
      </c>
      <c r="GD7" s="279"/>
      <c r="GE7" s="279" t="s">
        <v>61</v>
      </c>
      <c r="GF7" s="279"/>
      <c r="GG7" s="279" t="s">
        <v>61</v>
      </c>
      <c r="GH7" s="279"/>
      <c r="GI7" s="279"/>
      <c r="GJ7" s="279"/>
      <c r="GK7" s="279"/>
      <c r="GL7" s="109"/>
      <c r="GM7" s="279"/>
      <c r="GN7" s="279"/>
      <c r="GO7" s="279"/>
      <c r="GP7" s="279"/>
      <c r="GQ7" s="279" t="s">
        <v>60</v>
      </c>
      <c r="GR7" s="279"/>
      <c r="GS7" s="279" t="s">
        <v>61</v>
      </c>
      <c r="GT7" s="279"/>
      <c r="GU7" s="279"/>
      <c r="GV7" s="279"/>
      <c r="GW7" s="279"/>
      <c r="GX7" s="279"/>
      <c r="GY7" s="279"/>
      <c r="GZ7" s="279" t="s">
        <v>60</v>
      </c>
      <c r="HA7" s="279"/>
      <c r="HB7" s="279" t="s">
        <v>61</v>
      </c>
      <c r="HC7" s="279"/>
      <c r="HD7" s="279" t="s">
        <v>60</v>
      </c>
      <c r="HE7" s="279"/>
      <c r="HF7" s="279" t="s">
        <v>61</v>
      </c>
      <c r="HG7" s="279"/>
      <c r="HH7" s="279"/>
      <c r="HI7" s="279"/>
      <c r="HJ7" s="279"/>
      <c r="HK7" s="279"/>
      <c r="HL7" s="279"/>
      <c r="HM7" s="279" t="s">
        <v>60</v>
      </c>
      <c r="HN7" s="279"/>
      <c r="HO7" s="279" t="s">
        <v>61</v>
      </c>
      <c r="HP7" s="279"/>
      <c r="HQ7" s="279" t="s">
        <v>60</v>
      </c>
      <c r="HR7" s="279"/>
      <c r="HS7" s="279" t="s">
        <v>61</v>
      </c>
      <c r="HT7" s="279"/>
      <c r="HU7" s="279"/>
      <c r="HV7" s="279"/>
      <c r="HW7" s="279"/>
      <c r="HX7" s="279"/>
      <c r="HY7" s="279"/>
      <c r="HZ7" s="279" t="s">
        <v>60</v>
      </c>
      <c r="IA7" s="279"/>
      <c r="IB7" s="279" t="s">
        <v>61</v>
      </c>
      <c r="IC7" s="279"/>
      <c r="ID7" s="279"/>
      <c r="IE7" s="285"/>
      <c r="IF7" s="279"/>
      <c r="IG7" s="279"/>
      <c r="IH7" s="279"/>
      <c r="II7" s="279"/>
      <c r="IJ7" s="279"/>
      <c r="IK7" s="279"/>
      <c r="IL7" s="279"/>
      <c r="IM7" s="279"/>
      <c r="IN7" s="279"/>
      <c r="IO7" s="280" t="s">
        <v>61</v>
      </c>
      <c r="IP7" s="280"/>
      <c r="IQ7" s="280" t="s">
        <v>61</v>
      </c>
      <c r="IR7" s="280"/>
      <c r="IS7" s="279"/>
      <c r="IT7" s="279"/>
      <c r="IU7" s="279"/>
      <c r="IV7" s="279"/>
      <c r="IW7" s="279"/>
      <c r="IX7" s="279"/>
      <c r="IY7" s="279"/>
      <c r="IZ7" s="279"/>
      <c r="JA7" s="279" t="s">
        <v>60</v>
      </c>
      <c r="JB7" s="279"/>
      <c r="JC7" s="279" t="s">
        <v>61</v>
      </c>
      <c r="JD7" s="279"/>
      <c r="JE7" s="279"/>
      <c r="JF7" s="279"/>
      <c r="JG7" s="279"/>
      <c r="JH7" s="279"/>
      <c r="JI7" s="279"/>
      <c r="JJ7" s="279" t="s">
        <v>60</v>
      </c>
      <c r="JK7" s="279"/>
      <c r="JL7" s="279" t="s">
        <v>61</v>
      </c>
      <c r="JM7" s="279"/>
      <c r="JN7" s="279" t="s">
        <v>61</v>
      </c>
      <c r="JO7" s="279"/>
      <c r="JP7" s="279"/>
      <c r="JQ7" s="279"/>
      <c r="JR7" s="279"/>
      <c r="JS7" s="279"/>
      <c r="JT7" s="279"/>
      <c r="JU7" s="279" t="s">
        <v>60</v>
      </c>
      <c r="JV7" s="279"/>
      <c r="JW7" s="279" t="s">
        <v>61</v>
      </c>
      <c r="JX7" s="279"/>
      <c r="JY7" s="279" t="s">
        <v>60</v>
      </c>
      <c r="JZ7" s="279"/>
      <c r="KA7" s="279"/>
      <c r="KB7" s="279"/>
      <c r="KC7" s="279"/>
      <c r="KD7" s="279"/>
      <c r="KE7" s="279"/>
      <c r="KF7" s="279" t="s">
        <v>60</v>
      </c>
      <c r="KG7" s="279"/>
      <c r="KH7" s="279" t="s">
        <v>61</v>
      </c>
      <c r="KI7" s="279"/>
      <c r="KJ7" s="279"/>
      <c r="KK7" s="279"/>
      <c r="KL7" s="279"/>
      <c r="KM7" s="279" t="s">
        <v>60</v>
      </c>
      <c r="KN7" s="279"/>
      <c r="KO7" s="279"/>
      <c r="KP7" s="285"/>
      <c r="KQ7" s="279"/>
      <c r="KR7" s="279"/>
      <c r="KS7" s="279"/>
      <c r="KT7" s="279"/>
      <c r="KU7" s="279" t="s">
        <v>60</v>
      </c>
      <c r="KV7" s="279"/>
      <c r="KW7" s="279" t="s">
        <v>61</v>
      </c>
      <c r="KX7" s="279"/>
      <c r="KY7" s="279"/>
      <c r="KZ7" s="279"/>
      <c r="LA7" s="279"/>
      <c r="LB7" s="279" t="s">
        <v>61</v>
      </c>
      <c r="LC7" s="279"/>
      <c r="LD7" s="279" t="s">
        <v>61</v>
      </c>
      <c r="LE7" s="279"/>
      <c r="LF7" s="279"/>
      <c r="LG7" s="279"/>
      <c r="LH7" s="279"/>
      <c r="LI7" s="279"/>
      <c r="LJ7" s="279"/>
      <c r="LK7" s="279" t="s">
        <v>60</v>
      </c>
      <c r="LL7" s="279"/>
      <c r="LM7" s="279" t="s">
        <v>61</v>
      </c>
      <c r="LN7" s="279"/>
      <c r="LO7" s="279"/>
      <c r="LP7" s="279"/>
      <c r="LQ7" s="279"/>
      <c r="LR7" s="279"/>
      <c r="LS7" s="279"/>
      <c r="LT7" s="279" t="s">
        <v>60</v>
      </c>
      <c r="LU7" s="279"/>
      <c r="LV7" s="279" t="s">
        <v>61</v>
      </c>
      <c r="LW7" s="279"/>
      <c r="LX7" s="279" t="s">
        <v>60</v>
      </c>
      <c r="LY7" s="279"/>
      <c r="LZ7" s="279" t="s">
        <v>61</v>
      </c>
      <c r="MA7" s="279"/>
      <c r="MB7" s="279"/>
      <c r="MC7" s="279"/>
      <c r="MD7" s="279"/>
      <c r="ME7" s="279"/>
      <c r="MF7" s="279"/>
      <c r="MG7" s="279" t="s">
        <v>60</v>
      </c>
      <c r="MH7" s="279"/>
      <c r="MI7" s="279" t="s">
        <v>61</v>
      </c>
      <c r="MJ7" s="279"/>
      <c r="MK7" s="279" t="s">
        <v>60</v>
      </c>
      <c r="ML7" s="279"/>
      <c r="MM7" s="279"/>
      <c r="MN7" s="279"/>
      <c r="MO7" s="279"/>
      <c r="MP7" s="279"/>
      <c r="MQ7" s="279"/>
      <c r="MR7" s="279" t="s">
        <v>60</v>
      </c>
      <c r="MS7" s="279"/>
      <c r="MT7" s="279" t="s">
        <v>61</v>
      </c>
      <c r="MU7" s="279"/>
      <c r="MV7" s="279"/>
      <c r="MW7" s="279"/>
      <c r="MX7" s="279"/>
      <c r="MY7" s="279" t="s">
        <v>60</v>
      </c>
      <c r="MZ7" s="279"/>
      <c r="NA7" s="279"/>
      <c r="NB7" s="285"/>
      <c r="NC7" s="279"/>
      <c r="ND7" s="279"/>
      <c r="NE7" s="279"/>
      <c r="NF7" s="279"/>
      <c r="NG7" s="279" t="s">
        <v>60</v>
      </c>
      <c r="NH7" s="279"/>
      <c r="NI7" s="279" t="s">
        <v>61</v>
      </c>
      <c r="NJ7" s="279"/>
      <c r="NK7" s="279"/>
      <c r="NL7" s="279"/>
      <c r="NM7" s="279"/>
      <c r="NN7" s="279"/>
      <c r="NO7" s="279"/>
      <c r="NP7" s="279" t="s">
        <v>60</v>
      </c>
      <c r="NQ7" s="279"/>
      <c r="NR7" s="279" t="s">
        <v>61</v>
      </c>
      <c r="NS7" s="279"/>
      <c r="NT7" s="279" t="s">
        <v>61</v>
      </c>
      <c r="NU7" s="279"/>
      <c r="NV7" s="279"/>
      <c r="NW7" s="279"/>
      <c r="NX7" s="279"/>
      <c r="NY7" s="279"/>
      <c r="NZ7" s="279"/>
      <c r="OA7" s="279" t="s">
        <v>60</v>
      </c>
      <c r="OB7" s="279"/>
      <c r="OC7" s="279" t="s">
        <v>61</v>
      </c>
      <c r="OD7" s="279"/>
      <c r="OE7" s="279"/>
      <c r="OF7" s="279"/>
      <c r="OG7" s="279"/>
      <c r="OH7" s="279"/>
      <c r="OI7" s="279"/>
      <c r="OJ7" s="279" t="s">
        <v>60</v>
      </c>
      <c r="OK7" s="279"/>
      <c r="OL7" s="279" t="s">
        <v>61</v>
      </c>
      <c r="OM7" s="279"/>
      <c r="ON7" s="279"/>
      <c r="OO7" s="279"/>
      <c r="OP7" s="279"/>
      <c r="OQ7" s="279"/>
      <c r="OR7" s="279"/>
      <c r="OS7" s="279" t="s">
        <v>60</v>
      </c>
      <c r="OT7" s="279"/>
      <c r="OU7" s="279" t="s">
        <v>61</v>
      </c>
      <c r="OV7" s="279"/>
      <c r="OW7" s="279" t="s">
        <v>60</v>
      </c>
      <c r="OX7" s="279"/>
      <c r="OY7" s="279" t="s">
        <v>61</v>
      </c>
      <c r="OZ7" s="279"/>
      <c r="PA7" s="279"/>
      <c r="PB7" s="279"/>
      <c r="PC7" s="279"/>
      <c r="PD7" s="279"/>
      <c r="PE7" s="279"/>
      <c r="PF7" s="279" t="s">
        <v>60</v>
      </c>
      <c r="PG7" s="279"/>
      <c r="PH7" s="279" t="s">
        <v>61</v>
      </c>
      <c r="PI7" s="279"/>
      <c r="PJ7" s="279" t="s">
        <v>60</v>
      </c>
      <c r="PK7" s="279"/>
      <c r="PL7" s="279" t="s">
        <v>61</v>
      </c>
      <c r="PM7" s="279"/>
      <c r="PN7" s="279"/>
      <c r="PO7" s="279"/>
      <c r="PP7" s="279"/>
      <c r="PQ7" s="279"/>
      <c r="PR7" s="279"/>
      <c r="PS7" s="279" t="s">
        <v>60</v>
      </c>
      <c r="PT7" s="279"/>
      <c r="PU7" s="279" t="s">
        <v>61</v>
      </c>
      <c r="PV7" s="279"/>
      <c r="PW7" s="279"/>
      <c r="PX7" s="285"/>
      <c r="PY7" s="284"/>
      <c r="PZ7" s="283"/>
      <c r="QA7" s="279" t="s">
        <v>784</v>
      </c>
      <c r="QB7" s="279"/>
      <c r="QC7" s="279" t="s">
        <v>785</v>
      </c>
      <c r="QD7" s="279"/>
      <c r="QE7" s="283"/>
      <c r="QF7" s="279" t="s">
        <v>784</v>
      </c>
      <c r="QG7" s="279"/>
      <c r="QH7" s="279" t="s">
        <v>785</v>
      </c>
      <c r="QI7" s="279"/>
      <c r="QJ7" s="283"/>
      <c r="QK7" s="286"/>
      <c r="QL7" s="265"/>
      <c r="QM7" s="265"/>
    </row>
    <row r="8" spans="1:455" s="7" customFormat="1" ht="33.75">
      <c r="A8" s="235">
        <v>1</v>
      </c>
      <c r="B8" s="235"/>
      <c r="C8" s="235"/>
      <c r="D8" s="67"/>
      <c r="E8" s="68" t="s">
        <v>696</v>
      </c>
      <c r="F8" s="68" t="s">
        <v>66</v>
      </c>
      <c r="G8" s="68">
        <v>4</v>
      </c>
      <c r="H8" s="68" t="s">
        <v>67</v>
      </c>
      <c r="I8" s="68">
        <v>6</v>
      </c>
      <c r="J8" s="68" t="s">
        <v>68</v>
      </c>
      <c r="K8" s="68">
        <v>8</v>
      </c>
      <c r="L8" s="68" t="s">
        <v>69</v>
      </c>
      <c r="M8" s="68">
        <v>10</v>
      </c>
      <c r="N8" s="68" t="s">
        <v>697</v>
      </c>
      <c r="O8" s="68">
        <v>12</v>
      </c>
      <c r="P8" s="68" t="s">
        <v>71</v>
      </c>
      <c r="Q8" s="68">
        <v>14</v>
      </c>
      <c r="R8" s="68" t="s">
        <v>72</v>
      </c>
      <c r="S8" s="68">
        <v>16</v>
      </c>
      <c r="T8" s="68">
        <v>17</v>
      </c>
      <c r="U8" s="68" t="s">
        <v>603</v>
      </c>
      <c r="V8" s="68">
        <v>19</v>
      </c>
      <c r="W8" s="68" t="s">
        <v>604</v>
      </c>
      <c r="X8" s="68">
        <v>21</v>
      </c>
      <c r="Y8" s="68" t="s">
        <v>786</v>
      </c>
      <c r="Z8" s="68">
        <v>23</v>
      </c>
      <c r="AA8" s="68" t="s">
        <v>787</v>
      </c>
      <c r="AB8" s="68">
        <v>25</v>
      </c>
      <c r="AC8" s="68" t="s">
        <v>788</v>
      </c>
      <c r="AD8" s="68">
        <v>27</v>
      </c>
      <c r="AE8" s="68" t="s">
        <v>789</v>
      </c>
      <c r="AF8" s="68">
        <v>29</v>
      </c>
      <c r="AG8" s="68" t="s">
        <v>607</v>
      </c>
      <c r="AH8" s="68">
        <v>31</v>
      </c>
      <c r="AI8" s="68" t="s">
        <v>608</v>
      </c>
      <c r="AJ8" s="68">
        <v>33</v>
      </c>
      <c r="AK8" s="68" t="s">
        <v>609</v>
      </c>
      <c r="AL8" s="68">
        <v>35</v>
      </c>
      <c r="AM8" s="68" t="s">
        <v>610</v>
      </c>
      <c r="AN8" s="68">
        <v>37</v>
      </c>
      <c r="AO8" s="68" t="s">
        <v>611</v>
      </c>
      <c r="AP8" s="68">
        <v>39</v>
      </c>
      <c r="AQ8" s="68">
        <v>40</v>
      </c>
      <c r="AR8" s="68" t="s">
        <v>790</v>
      </c>
      <c r="AS8" s="68">
        <v>42</v>
      </c>
      <c r="AT8" s="68" t="s">
        <v>86</v>
      </c>
      <c r="AU8" s="68">
        <v>44</v>
      </c>
      <c r="AV8" s="68" t="s">
        <v>87</v>
      </c>
      <c r="AW8" s="68">
        <v>46</v>
      </c>
      <c r="AX8" s="68" t="s">
        <v>88</v>
      </c>
      <c r="AY8" s="68">
        <v>48</v>
      </c>
      <c r="AZ8" s="68" t="s">
        <v>89</v>
      </c>
      <c r="BA8" s="68">
        <v>50</v>
      </c>
      <c r="BB8" s="68" t="s">
        <v>613</v>
      </c>
      <c r="BC8" s="68">
        <v>52</v>
      </c>
      <c r="BD8" s="68" t="s">
        <v>614</v>
      </c>
      <c r="BE8" s="68">
        <v>54</v>
      </c>
      <c r="BF8" s="68" t="s">
        <v>791</v>
      </c>
      <c r="BG8" s="68">
        <v>56</v>
      </c>
      <c r="BH8" s="68" t="s">
        <v>792</v>
      </c>
      <c r="BI8" s="68">
        <v>58</v>
      </c>
      <c r="BJ8" s="68" t="s">
        <v>793</v>
      </c>
      <c r="BK8" s="68">
        <v>60</v>
      </c>
      <c r="BL8" s="68">
        <v>61</v>
      </c>
      <c r="BM8" s="68" t="s">
        <v>95</v>
      </c>
      <c r="BN8" s="68">
        <v>63</v>
      </c>
      <c r="BO8" s="68" t="s">
        <v>96</v>
      </c>
      <c r="BP8" s="68">
        <v>65</v>
      </c>
      <c r="BQ8" s="68" t="s">
        <v>97</v>
      </c>
      <c r="BR8" s="68">
        <v>67</v>
      </c>
      <c r="BS8" s="68" t="s">
        <v>98</v>
      </c>
      <c r="BT8" s="68">
        <v>69</v>
      </c>
      <c r="BU8" s="68" t="s">
        <v>99</v>
      </c>
      <c r="BV8" s="68">
        <v>71</v>
      </c>
      <c r="BW8" s="68" t="s">
        <v>100</v>
      </c>
      <c r="BX8" s="68">
        <v>73</v>
      </c>
      <c r="BY8" s="68" t="s">
        <v>101</v>
      </c>
      <c r="BZ8" s="68">
        <v>75</v>
      </c>
      <c r="CA8" s="68" t="s">
        <v>102</v>
      </c>
      <c r="CB8" s="68">
        <v>77</v>
      </c>
      <c r="CC8" s="68" t="s">
        <v>103</v>
      </c>
      <c r="CD8" s="68">
        <v>79</v>
      </c>
      <c r="CE8" s="68" t="s">
        <v>104</v>
      </c>
      <c r="CF8" s="68">
        <v>81</v>
      </c>
      <c r="CG8" s="68">
        <v>82</v>
      </c>
      <c r="CH8" s="68" t="s">
        <v>794</v>
      </c>
      <c r="CI8" s="68">
        <v>84</v>
      </c>
      <c r="CJ8" s="68" t="s">
        <v>795</v>
      </c>
      <c r="CK8" s="68">
        <v>86</v>
      </c>
      <c r="CL8" s="68" t="s">
        <v>796</v>
      </c>
      <c r="CM8" s="68">
        <v>88</v>
      </c>
      <c r="CN8" s="68" t="s">
        <v>797</v>
      </c>
      <c r="CO8" s="68">
        <v>90</v>
      </c>
      <c r="CP8" s="68" t="s">
        <v>798</v>
      </c>
      <c r="CQ8" s="68">
        <v>92</v>
      </c>
      <c r="CR8" s="68" t="s">
        <v>799</v>
      </c>
      <c r="CS8" s="68">
        <v>94</v>
      </c>
      <c r="CT8" s="68" t="s">
        <v>800</v>
      </c>
      <c r="CU8" s="68">
        <v>96</v>
      </c>
      <c r="CV8" s="68" t="s">
        <v>801</v>
      </c>
      <c r="CW8" s="68">
        <v>98</v>
      </c>
      <c r="CX8" s="68" t="s">
        <v>802</v>
      </c>
      <c r="CY8" s="68">
        <v>100</v>
      </c>
      <c r="CZ8" s="68" t="s">
        <v>803</v>
      </c>
      <c r="DA8" s="68">
        <v>102</v>
      </c>
      <c r="DB8" s="68" t="s">
        <v>804</v>
      </c>
      <c r="DC8" s="68">
        <v>104</v>
      </c>
      <c r="DD8" s="68" t="s">
        <v>116</v>
      </c>
      <c r="DE8" s="68">
        <v>106</v>
      </c>
      <c r="DF8" s="68" t="s">
        <v>117</v>
      </c>
      <c r="DG8" s="68">
        <v>108</v>
      </c>
      <c r="DH8" s="68" t="s">
        <v>118</v>
      </c>
      <c r="DI8" s="69">
        <v>108.1</v>
      </c>
      <c r="DJ8" s="68" t="s">
        <v>805</v>
      </c>
      <c r="DK8" s="68">
        <v>110</v>
      </c>
      <c r="DL8" s="68">
        <v>111</v>
      </c>
      <c r="DM8" s="68" t="s">
        <v>806</v>
      </c>
      <c r="DN8" s="68">
        <v>113</v>
      </c>
      <c r="DO8" s="68" t="s">
        <v>807</v>
      </c>
      <c r="DP8" s="68">
        <v>115</v>
      </c>
      <c r="DQ8" s="68" t="s">
        <v>808</v>
      </c>
      <c r="DR8" s="68">
        <v>117</v>
      </c>
      <c r="DS8" s="68" t="s">
        <v>809</v>
      </c>
      <c r="DT8" s="68">
        <v>119</v>
      </c>
      <c r="DU8" s="68" t="s">
        <v>810</v>
      </c>
      <c r="DV8" s="68">
        <v>121</v>
      </c>
      <c r="DW8" s="68" t="s">
        <v>811</v>
      </c>
      <c r="DX8" s="68">
        <v>123</v>
      </c>
      <c r="DY8" s="68" t="s">
        <v>812</v>
      </c>
      <c r="DZ8" s="68">
        <v>125</v>
      </c>
      <c r="EA8" s="68" t="s">
        <v>813</v>
      </c>
      <c r="EB8" s="69">
        <v>125.1</v>
      </c>
      <c r="EC8" s="69" t="s">
        <v>814</v>
      </c>
      <c r="ED8" s="69" t="s">
        <v>815</v>
      </c>
      <c r="EE8" s="69" t="s">
        <v>816</v>
      </c>
      <c r="EF8" s="69" t="s">
        <v>817</v>
      </c>
      <c r="EG8" s="69" t="s">
        <v>818</v>
      </c>
      <c r="EH8" s="69" t="s">
        <v>819</v>
      </c>
      <c r="EI8" s="69" t="s">
        <v>820</v>
      </c>
      <c r="EJ8" s="68">
        <v>127</v>
      </c>
      <c r="EK8" s="68" t="s">
        <v>821</v>
      </c>
      <c r="EL8" s="68">
        <v>129</v>
      </c>
      <c r="EM8" s="68" t="s">
        <v>822</v>
      </c>
      <c r="EN8" s="68">
        <v>131</v>
      </c>
      <c r="EO8" s="70">
        <v>111</v>
      </c>
      <c r="EP8" s="70" t="s">
        <v>806</v>
      </c>
      <c r="EQ8" s="70">
        <v>113</v>
      </c>
      <c r="ER8" s="70" t="s">
        <v>807</v>
      </c>
      <c r="ES8" s="70">
        <v>115</v>
      </c>
      <c r="ET8" s="70" t="s">
        <v>808</v>
      </c>
      <c r="EU8" s="70">
        <v>117</v>
      </c>
      <c r="EV8" s="70" t="s">
        <v>809</v>
      </c>
      <c r="EW8" s="70">
        <v>119</v>
      </c>
      <c r="EX8" s="70" t="s">
        <v>810</v>
      </c>
      <c r="EY8" s="70">
        <v>121</v>
      </c>
      <c r="EZ8" s="70" t="s">
        <v>811</v>
      </c>
      <c r="FA8" s="70">
        <v>123</v>
      </c>
      <c r="FB8" s="70" t="s">
        <v>812</v>
      </c>
      <c r="FC8" s="70">
        <v>125</v>
      </c>
      <c r="FD8" s="70" t="s">
        <v>813</v>
      </c>
      <c r="FE8" s="70">
        <v>131</v>
      </c>
      <c r="FF8" s="70" t="s">
        <v>823</v>
      </c>
      <c r="FG8" s="70">
        <v>133</v>
      </c>
      <c r="FH8" s="70" t="s">
        <v>824</v>
      </c>
      <c r="FI8" s="71">
        <v>133.1</v>
      </c>
      <c r="FJ8" s="71" t="s">
        <v>825</v>
      </c>
      <c r="FK8" s="71" t="s">
        <v>826</v>
      </c>
      <c r="FL8" s="71" t="s">
        <v>827</v>
      </c>
      <c r="FM8" s="71" t="s">
        <v>828</v>
      </c>
      <c r="FN8" s="70">
        <v>135</v>
      </c>
      <c r="FO8" s="70">
        <v>157</v>
      </c>
      <c r="FP8" s="70" t="s">
        <v>149</v>
      </c>
      <c r="FQ8" s="70">
        <v>159</v>
      </c>
      <c r="FR8" s="70" t="s">
        <v>150</v>
      </c>
      <c r="FS8" s="70">
        <v>161</v>
      </c>
      <c r="FT8" s="70" t="s">
        <v>151</v>
      </c>
      <c r="FU8" s="70">
        <v>163</v>
      </c>
      <c r="FV8" s="70" t="s">
        <v>152</v>
      </c>
      <c r="FW8" s="70">
        <v>165</v>
      </c>
      <c r="FX8" s="70">
        <v>166</v>
      </c>
      <c r="FY8" s="70">
        <v>167</v>
      </c>
      <c r="FZ8" s="70" t="s">
        <v>829</v>
      </c>
      <c r="GA8" s="70">
        <v>169</v>
      </c>
      <c r="GB8" s="70" t="s">
        <v>155</v>
      </c>
      <c r="GC8" s="70">
        <v>171</v>
      </c>
      <c r="GD8" s="70" t="s">
        <v>156</v>
      </c>
      <c r="GE8" s="70">
        <v>173</v>
      </c>
      <c r="GF8" s="70" t="s">
        <v>157</v>
      </c>
      <c r="GG8" s="71" t="s">
        <v>830</v>
      </c>
      <c r="GH8" s="70" t="s">
        <v>831</v>
      </c>
      <c r="GI8" s="70">
        <v>175</v>
      </c>
      <c r="GJ8" s="70" t="s">
        <v>832</v>
      </c>
      <c r="GK8" s="70" t="s">
        <v>833</v>
      </c>
      <c r="GL8" s="70" t="s">
        <v>834</v>
      </c>
      <c r="GM8" s="70">
        <v>176</v>
      </c>
      <c r="GN8" s="70" t="s">
        <v>158</v>
      </c>
      <c r="GO8" s="70">
        <v>178</v>
      </c>
      <c r="GP8" s="70" t="s">
        <v>159</v>
      </c>
      <c r="GQ8" s="70">
        <v>180</v>
      </c>
      <c r="GR8" s="70" t="s">
        <v>160</v>
      </c>
      <c r="GS8" s="70">
        <v>182</v>
      </c>
      <c r="GT8" s="70" t="s">
        <v>161</v>
      </c>
      <c r="GU8" s="70">
        <v>184</v>
      </c>
      <c r="GV8" s="70">
        <v>185</v>
      </c>
      <c r="GW8" s="70" t="s">
        <v>835</v>
      </c>
      <c r="GX8" s="70">
        <v>187</v>
      </c>
      <c r="GY8" s="70" t="s">
        <v>836</v>
      </c>
      <c r="GZ8" s="70">
        <v>189</v>
      </c>
      <c r="HA8" s="70" t="s">
        <v>164</v>
      </c>
      <c r="HB8" s="70">
        <v>191</v>
      </c>
      <c r="HC8" s="70" t="s">
        <v>165</v>
      </c>
      <c r="HD8" s="71" t="s">
        <v>837</v>
      </c>
      <c r="HE8" s="70" t="s">
        <v>838</v>
      </c>
      <c r="HF8" s="71" t="s">
        <v>839</v>
      </c>
      <c r="HG8" s="70" t="s">
        <v>840</v>
      </c>
      <c r="HH8" s="70">
        <v>193</v>
      </c>
      <c r="HI8" s="70">
        <v>194</v>
      </c>
      <c r="HJ8" s="70" t="s">
        <v>841</v>
      </c>
      <c r="HK8" s="70">
        <v>196</v>
      </c>
      <c r="HL8" s="70" t="s">
        <v>842</v>
      </c>
      <c r="HM8" s="70">
        <v>198</v>
      </c>
      <c r="HN8" s="70" t="s">
        <v>843</v>
      </c>
      <c r="HO8" s="70">
        <v>200</v>
      </c>
      <c r="HP8" s="70" t="s">
        <v>844</v>
      </c>
      <c r="HQ8" s="71" t="s">
        <v>845</v>
      </c>
      <c r="HR8" s="70" t="s">
        <v>846</v>
      </c>
      <c r="HS8" s="71" t="s">
        <v>847</v>
      </c>
      <c r="HT8" s="70" t="s">
        <v>848</v>
      </c>
      <c r="HU8" s="70">
        <v>202</v>
      </c>
      <c r="HV8" s="70">
        <v>203</v>
      </c>
      <c r="HW8" s="70" t="s">
        <v>172</v>
      </c>
      <c r="HX8" s="70">
        <v>205</v>
      </c>
      <c r="HY8" s="70" t="s">
        <v>173</v>
      </c>
      <c r="HZ8" s="70">
        <v>207</v>
      </c>
      <c r="IA8" s="70" t="s">
        <v>174</v>
      </c>
      <c r="IB8" s="70">
        <v>209</v>
      </c>
      <c r="IC8" s="70" t="s">
        <v>175</v>
      </c>
      <c r="ID8" s="70">
        <v>211</v>
      </c>
      <c r="IE8" s="70">
        <v>212</v>
      </c>
      <c r="IF8" s="70">
        <v>213</v>
      </c>
      <c r="IG8" s="70" t="s">
        <v>177</v>
      </c>
      <c r="IH8" s="70">
        <v>215</v>
      </c>
      <c r="II8" s="70" t="s">
        <v>178</v>
      </c>
      <c r="IJ8" s="70">
        <v>217</v>
      </c>
      <c r="IK8" s="70">
        <v>218</v>
      </c>
      <c r="IL8" s="70" t="s">
        <v>849</v>
      </c>
      <c r="IM8" s="70">
        <v>220</v>
      </c>
      <c r="IN8" s="70" t="s">
        <v>850</v>
      </c>
      <c r="IO8" s="70">
        <v>222</v>
      </c>
      <c r="IP8" s="70" t="s">
        <v>851</v>
      </c>
      <c r="IQ8" s="71" t="s">
        <v>852</v>
      </c>
      <c r="IR8" s="70" t="s">
        <v>853</v>
      </c>
      <c r="IS8" s="70">
        <v>224</v>
      </c>
      <c r="IT8" s="70">
        <v>225</v>
      </c>
      <c r="IU8" s="70" t="s">
        <v>854</v>
      </c>
      <c r="IV8" s="70">
        <v>227</v>
      </c>
      <c r="IW8" s="70">
        <v>228</v>
      </c>
      <c r="IX8" s="70">
        <f t="shared" ref="IX8:KC8" si="0">IW8 + 1</f>
        <v>229</v>
      </c>
      <c r="IY8" s="70">
        <f t="shared" si="0"/>
        <v>230</v>
      </c>
      <c r="IZ8" s="70">
        <f t="shared" si="0"/>
        <v>231</v>
      </c>
      <c r="JA8" s="70">
        <f t="shared" si="0"/>
        <v>232</v>
      </c>
      <c r="JB8" s="70">
        <f t="shared" si="0"/>
        <v>233</v>
      </c>
      <c r="JC8" s="70">
        <f t="shared" si="0"/>
        <v>234</v>
      </c>
      <c r="JD8" s="70">
        <f t="shared" si="0"/>
        <v>235</v>
      </c>
      <c r="JE8" s="70">
        <f t="shared" si="0"/>
        <v>236</v>
      </c>
      <c r="JF8" s="70">
        <f t="shared" si="0"/>
        <v>237</v>
      </c>
      <c r="JG8" s="70">
        <f t="shared" si="0"/>
        <v>238</v>
      </c>
      <c r="JH8" s="70">
        <f t="shared" si="0"/>
        <v>239</v>
      </c>
      <c r="JI8" s="70">
        <f t="shared" si="0"/>
        <v>240</v>
      </c>
      <c r="JJ8" s="70">
        <f t="shared" si="0"/>
        <v>241</v>
      </c>
      <c r="JK8" s="70">
        <f t="shared" si="0"/>
        <v>242</v>
      </c>
      <c r="JL8" s="70">
        <f t="shared" si="0"/>
        <v>243</v>
      </c>
      <c r="JM8" s="70">
        <f t="shared" si="0"/>
        <v>244</v>
      </c>
      <c r="JN8" s="70">
        <f t="shared" si="0"/>
        <v>245</v>
      </c>
      <c r="JO8" s="70">
        <f t="shared" si="0"/>
        <v>246</v>
      </c>
      <c r="JP8" s="70">
        <f t="shared" si="0"/>
        <v>247</v>
      </c>
      <c r="JQ8" s="70">
        <f t="shared" si="0"/>
        <v>248</v>
      </c>
      <c r="JR8" s="70">
        <f t="shared" si="0"/>
        <v>249</v>
      </c>
      <c r="JS8" s="70">
        <f t="shared" si="0"/>
        <v>250</v>
      </c>
      <c r="JT8" s="70">
        <f t="shared" si="0"/>
        <v>251</v>
      </c>
      <c r="JU8" s="70">
        <f t="shared" si="0"/>
        <v>252</v>
      </c>
      <c r="JV8" s="70">
        <f t="shared" si="0"/>
        <v>253</v>
      </c>
      <c r="JW8" s="70">
        <f t="shared" si="0"/>
        <v>254</v>
      </c>
      <c r="JX8" s="70">
        <f t="shared" si="0"/>
        <v>255</v>
      </c>
      <c r="JY8" s="70">
        <f t="shared" si="0"/>
        <v>256</v>
      </c>
      <c r="JZ8" s="70">
        <f t="shared" si="0"/>
        <v>257</v>
      </c>
      <c r="KA8" s="70">
        <f t="shared" si="0"/>
        <v>258</v>
      </c>
      <c r="KB8" s="70">
        <f t="shared" si="0"/>
        <v>259</v>
      </c>
      <c r="KC8" s="70">
        <f t="shared" si="0"/>
        <v>260</v>
      </c>
      <c r="KD8" s="70">
        <f t="shared" ref="KD8:LI8" si="1">KC8 + 1</f>
        <v>261</v>
      </c>
      <c r="KE8" s="70">
        <f t="shared" si="1"/>
        <v>262</v>
      </c>
      <c r="KF8" s="70">
        <f t="shared" si="1"/>
        <v>263</v>
      </c>
      <c r="KG8" s="70">
        <f t="shared" si="1"/>
        <v>264</v>
      </c>
      <c r="KH8" s="70">
        <f t="shared" si="1"/>
        <v>265</v>
      </c>
      <c r="KI8" s="70">
        <f t="shared" si="1"/>
        <v>266</v>
      </c>
      <c r="KJ8" s="70">
        <f t="shared" si="1"/>
        <v>267</v>
      </c>
      <c r="KK8" s="70">
        <f t="shared" si="1"/>
        <v>268</v>
      </c>
      <c r="KL8" s="70">
        <f t="shared" si="1"/>
        <v>269</v>
      </c>
      <c r="KM8" s="70">
        <f t="shared" si="1"/>
        <v>270</v>
      </c>
      <c r="KN8" s="70">
        <f t="shared" si="1"/>
        <v>271</v>
      </c>
      <c r="KO8" s="70">
        <f t="shared" si="1"/>
        <v>272</v>
      </c>
      <c r="KP8" s="70">
        <f t="shared" si="1"/>
        <v>273</v>
      </c>
      <c r="KQ8" s="70">
        <f t="shared" si="1"/>
        <v>274</v>
      </c>
      <c r="KR8" s="70">
        <f t="shared" si="1"/>
        <v>275</v>
      </c>
      <c r="KS8" s="70">
        <f t="shared" si="1"/>
        <v>276</v>
      </c>
      <c r="KT8" s="70">
        <f t="shared" si="1"/>
        <v>277</v>
      </c>
      <c r="KU8" s="70">
        <f t="shared" si="1"/>
        <v>278</v>
      </c>
      <c r="KV8" s="70">
        <f t="shared" si="1"/>
        <v>279</v>
      </c>
      <c r="KW8" s="70">
        <f t="shared" si="1"/>
        <v>280</v>
      </c>
      <c r="KX8" s="70">
        <f t="shared" si="1"/>
        <v>281</v>
      </c>
      <c r="KY8" s="70">
        <f t="shared" si="1"/>
        <v>282</v>
      </c>
      <c r="KZ8" s="70">
        <f t="shared" si="1"/>
        <v>283</v>
      </c>
      <c r="LA8" s="70">
        <f t="shared" si="1"/>
        <v>284</v>
      </c>
      <c r="LB8" s="70">
        <f t="shared" si="1"/>
        <v>285</v>
      </c>
      <c r="LC8" s="70">
        <f t="shared" si="1"/>
        <v>286</v>
      </c>
      <c r="LD8" s="70">
        <f t="shared" si="1"/>
        <v>287</v>
      </c>
      <c r="LE8" s="70">
        <f t="shared" si="1"/>
        <v>288</v>
      </c>
      <c r="LF8" s="70">
        <f t="shared" si="1"/>
        <v>289</v>
      </c>
      <c r="LG8" s="70">
        <f t="shared" si="1"/>
        <v>290</v>
      </c>
      <c r="LH8" s="70">
        <f t="shared" si="1"/>
        <v>291</v>
      </c>
      <c r="LI8" s="70">
        <f t="shared" si="1"/>
        <v>292</v>
      </c>
      <c r="LJ8" s="70">
        <f t="shared" ref="LJ8:MO8" si="2">LI8 + 1</f>
        <v>293</v>
      </c>
      <c r="LK8" s="70">
        <f t="shared" si="2"/>
        <v>294</v>
      </c>
      <c r="LL8" s="70">
        <f t="shared" si="2"/>
        <v>295</v>
      </c>
      <c r="LM8" s="70">
        <f t="shared" si="2"/>
        <v>296</v>
      </c>
      <c r="LN8" s="70">
        <f t="shared" si="2"/>
        <v>297</v>
      </c>
      <c r="LO8" s="70">
        <f t="shared" si="2"/>
        <v>298</v>
      </c>
      <c r="LP8" s="70">
        <f t="shared" si="2"/>
        <v>299</v>
      </c>
      <c r="LQ8" s="70">
        <f t="shared" si="2"/>
        <v>300</v>
      </c>
      <c r="LR8" s="70">
        <f t="shared" si="2"/>
        <v>301</v>
      </c>
      <c r="LS8" s="70">
        <f t="shared" si="2"/>
        <v>302</v>
      </c>
      <c r="LT8" s="70">
        <f t="shared" si="2"/>
        <v>303</v>
      </c>
      <c r="LU8" s="70">
        <f t="shared" si="2"/>
        <v>304</v>
      </c>
      <c r="LV8" s="70">
        <f t="shared" si="2"/>
        <v>305</v>
      </c>
      <c r="LW8" s="70">
        <f t="shared" si="2"/>
        <v>306</v>
      </c>
      <c r="LX8" s="70">
        <f t="shared" si="2"/>
        <v>307</v>
      </c>
      <c r="LY8" s="70">
        <f t="shared" si="2"/>
        <v>308</v>
      </c>
      <c r="LZ8" s="70">
        <f t="shared" si="2"/>
        <v>309</v>
      </c>
      <c r="MA8" s="70">
        <f t="shared" si="2"/>
        <v>310</v>
      </c>
      <c r="MB8" s="70">
        <f t="shared" si="2"/>
        <v>311</v>
      </c>
      <c r="MC8" s="70">
        <f t="shared" si="2"/>
        <v>312</v>
      </c>
      <c r="MD8" s="70">
        <f t="shared" si="2"/>
        <v>313</v>
      </c>
      <c r="ME8" s="70">
        <f t="shared" si="2"/>
        <v>314</v>
      </c>
      <c r="MF8" s="70">
        <f t="shared" si="2"/>
        <v>315</v>
      </c>
      <c r="MG8" s="70">
        <f t="shared" si="2"/>
        <v>316</v>
      </c>
      <c r="MH8" s="70">
        <f t="shared" si="2"/>
        <v>317</v>
      </c>
      <c r="MI8" s="70">
        <f t="shared" si="2"/>
        <v>318</v>
      </c>
      <c r="MJ8" s="70">
        <f t="shared" si="2"/>
        <v>319</v>
      </c>
      <c r="MK8" s="70">
        <f t="shared" si="2"/>
        <v>320</v>
      </c>
      <c r="ML8" s="70">
        <f t="shared" si="2"/>
        <v>321</v>
      </c>
      <c r="MM8" s="70">
        <f t="shared" si="2"/>
        <v>322</v>
      </c>
      <c r="MN8" s="70">
        <f t="shared" si="2"/>
        <v>323</v>
      </c>
      <c r="MO8" s="70">
        <f t="shared" si="2"/>
        <v>324</v>
      </c>
      <c r="MP8" s="70">
        <f t="shared" ref="MP8:NU8" si="3">MO8 + 1</f>
        <v>325</v>
      </c>
      <c r="MQ8" s="70">
        <f t="shared" si="3"/>
        <v>326</v>
      </c>
      <c r="MR8" s="70">
        <f t="shared" si="3"/>
        <v>327</v>
      </c>
      <c r="MS8" s="70">
        <f t="shared" si="3"/>
        <v>328</v>
      </c>
      <c r="MT8" s="70">
        <f t="shared" si="3"/>
        <v>329</v>
      </c>
      <c r="MU8" s="70">
        <f t="shared" si="3"/>
        <v>330</v>
      </c>
      <c r="MV8" s="70">
        <f t="shared" si="3"/>
        <v>331</v>
      </c>
      <c r="MW8" s="70">
        <f t="shared" si="3"/>
        <v>332</v>
      </c>
      <c r="MX8" s="70">
        <f t="shared" si="3"/>
        <v>333</v>
      </c>
      <c r="MY8" s="70">
        <f t="shared" si="3"/>
        <v>334</v>
      </c>
      <c r="MZ8" s="70">
        <f t="shared" si="3"/>
        <v>335</v>
      </c>
      <c r="NA8" s="70">
        <f t="shared" si="3"/>
        <v>336</v>
      </c>
      <c r="NB8" s="70">
        <f t="shared" si="3"/>
        <v>337</v>
      </c>
      <c r="NC8" s="70">
        <f t="shared" si="3"/>
        <v>338</v>
      </c>
      <c r="ND8" s="70">
        <f t="shared" si="3"/>
        <v>339</v>
      </c>
      <c r="NE8" s="70">
        <f t="shared" si="3"/>
        <v>340</v>
      </c>
      <c r="NF8" s="70">
        <f t="shared" si="3"/>
        <v>341</v>
      </c>
      <c r="NG8" s="70">
        <f t="shared" si="3"/>
        <v>342</v>
      </c>
      <c r="NH8" s="70">
        <f t="shared" si="3"/>
        <v>343</v>
      </c>
      <c r="NI8" s="70">
        <f t="shared" si="3"/>
        <v>344</v>
      </c>
      <c r="NJ8" s="70">
        <f t="shared" si="3"/>
        <v>345</v>
      </c>
      <c r="NK8" s="70">
        <f t="shared" si="3"/>
        <v>346</v>
      </c>
      <c r="NL8" s="70">
        <f t="shared" si="3"/>
        <v>347</v>
      </c>
      <c r="NM8" s="70">
        <f t="shared" si="3"/>
        <v>348</v>
      </c>
      <c r="NN8" s="70">
        <f t="shared" si="3"/>
        <v>349</v>
      </c>
      <c r="NO8" s="70">
        <f t="shared" si="3"/>
        <v>350</v>
      </c>
      <c r="NP8" s="70">
        <f t="shared" si="3"/>
        <v>351</v>
      </c>
      <c r="NQ8" s="70">
        <f t="shared" si="3"/>
        <v>352</v>
      </c>
      <c r="NR8" s="70">
        <f t="shared" si="3"/>
        <v>353</v>
      </c>
      <c r="NS8" s="70">
        <f t="shared" si="3"/>
        <v>354</v>
      </c>
      <c r="NT8" s="70">
        <f t="shared" si="3"/>
        <v>355</v>
      </c>
      <c r="NU8" s="70">
        <f t="shared" si="3"/>
        <v>356</v>
      </c>
      <c r="NV8" s="70">
        <f t="shared" ref="NV8:PA8" si="4">NU8 + 1</f>
        <v>357</v>
      </c>
      <c r="NW8" s="70">
        <f t="shared" si="4"/>
        <v>358</v>
      </c>
      <c r="NX8" s="70">
        <f t="shared" si="4"/>
        <v>359</v>
      </c>
      <c r="NY8" s="70">
        <f t="shared" si="4"/>
        <v>360</v>
      </c>
      <c r="NZ8" s="70">
        <f t="shared" si="4"/>
        <v>361</v>
      </c>
      <c r="OA8" s="70">
        <f t="shared" si="4"/>
        <v>362</v>
      </c>
      <c r="OB8" s="70">
        <f t="shared" si="4"/>
        <v>363</v>
      </c>
      <c r="OC8" s="70">
        <f t="shared" si="4"/>
        <v>364</v>
      </c>
      <c r="OD8" s="70">
        <f t="shared" si="4"/>
        <v>365</v>
      </c>
      <c r="OE8" s="70">
        <f t="shared" si="4"/>
        <v>366</v>
      </c>
      <c r="OF8" s="70">
        <f t="shared" si="4"/>
        <v>367</v>
      </c>
      <c r="OG8" s="70">
        <f t="shared" si="4"/>
        <v>368</v>
      </c>
      <c r="OH8" s="70">
        <f t="shared" si="4"/>
        <v>369</v>
      </c>
      <c r="OI8" s="70">
        <f t="shared" si="4"/>
        <v>370</v>
      </c>
      <c r="OJ8" s="70">
        <f t="shared" si="4"/>
        <v>371</v>
      </c>
      <c r="OK8" s="70">
        <f t="shared" si="4"/>
        <v>372</v>
      </c>
      <c r="OL8" s="70">
        <f t="shared" si="4"/>
        <v>373</v>
      </c>
      <c r="OM8" s="70">
        <f t="shared" si="4"/>
        <v>374</v>
      </c>
      <c r="ON8" s="70">
        <f t="shared" si="4"/>
        <v>375</v>
      </c>
      <c r="OO8" s="70">
        <f t="shared" si="4"/>
        <v>376</v>
      </c>
      <c r="OP8" s="70">
        <f t="shared" si="4"/>
        <v>377</v>
      </c>
      <c r="OQ8" s="70">
        <f t="shared" si="4"/>
        <v>378</v>
      </c>
      <c r="OR8" s="70">
        <f t="shared" si="4"/>
        <v>379</v>
      </c>
      <c r="OS8" s="70">
        <f t="shared" si="4"/>
        <v>380</v>
      </c>
      <c r="OT8" s="70">
        <f t="shared" si="4"/>
        <v>381</v>
      </c>
      <c r="OU8" s="70">
        <f t="shared" si="4"/>
        <v>382</v>
      </c>
      <c r="OV8" s="70">
        <f t="shared" si="4"/>
        <v>383</v>
      </c>
      <c r="OW8" s="70">
        <f t="shared" si="4"/>
        <v>384</v>
      </c>
      <c r="OX8" s="70">
        <f t="shared" si="4"/>
        <v>385</v>
      </c>
      <c r="OY8" s="70">
        <f t="shared" si="4"/>
        <v>386</v>
      </c>
      <c r="OZ8" s="70">
        <f t="shared" si="4"/>
        <v>387</v>
      </c>
      <c r="PA8" s="70">
        <f t="shared" si="4"/>
        <v>388</v>
      </c>
      <c r="PB8" s="70">
        <f t="shared" ref="PB8:QG8" si="5">PA8 + 1</f>
        <v>389</v>
      </c>
      <c r="PC8" s="70">
        <f t="shared" si="5"/>
        <v>390</v>
      </c>
      <c r="PD8" s="70">
        <f t="shared" si="5"/>
        <v>391</v>
      </c>
      <c r="PE8" s="70">
        <f t="shared" si="5"/>
        <v>392</v>
      </c>
      <c r="PF8" s="70">
        <f t="shared" si="5"/>
        <v>393</v>
      </c>
      <c r="PG8" s="70">
        <f t="shared" si="5"/>
        <v>394</v>
      </c>
      <c r="PH8" s="70">
        <f t="shared" si="5"/>
        <v>395</v>
      </c>
      <c r="PI8" s="70">
        <f t="shared" si="5"/>
        <v>396</v>
      </c>
      <c r="PJ8" s="70">
        <f t="shared" si="5"/>
        <v>397</v>
      </c>
      <c r="PK8" s="70">
        <f t="shared" si="5"/>
        <v>398</v>
      </c>
      <c r="PL8" s="70">
        <f t="shared" si="5"/>
        <v>399</v>
      </c>
      <c r="PM8" s="70">
        <f t="shared" si="5"/>
        <v>400</v>
      </c>
      <c r="PN8" s="70">
        <f t="shared" si="5"/>
        <v>401</v>
      </c>
      <c r="PO8" s="70">
        <f t="shared" si="5"/>
        <v>402</v>
      </c>
      <c r="PP8" s="70">
        <f t="shared" si="5"/>
        <v>403</v>
      </c>
      <c r="PQ8" s="70">
        <f t="shared" si="5"/>
        <v>404</v>
      </c>
      <c r="PR8" s="70">
        <f t="shared" si="5"/>
        <v>405</v>
      </c>
      <c r="PS8" s="70">
        <f t="shared" si="5"/>
        <v>406</v>
      </c>
      <c r="PT8" s="70">
        <f t="shared" si="5"/>
        <v>407</v>
      </c>
      <c r="PU8" s="70">
        <f t="shared" si="5"/>
        <v>408</v>
      </c>
      <c r="PV8" s="70">
        <f t="shared" si="5"/>
        <v>409</v>
      </c>
      <c r="PW8" s="70">
        <f t="shared" si="5"/>
        <v>410</v>
      </c>
      <c r="PX8" s="70">
        <f t="shared" si="5"/>
        <v>411</v>
      </c>
      <c r="PY8" s="70">
        <f t="shared" si="5"/>
        <v>412</v>
      </c>
      <c r="PZ8" s="70">
        <f t="shared" si="5"/>
        <v>413</v>
      </c>
      <c r="QA8" s="70">
        <f t="shared" si="5"/>
        <v>414</v>
      </c>
      <c r="QB8" s="70">
        <f t="shared" si="5"/>
        <v>415</v>
      </c>
      <c r="QC8" s="70">
        <f t="shared" si="5"/>
        <v>416</v>
      </c>
      <c r="QD8" s="70">
        <f t="shared" si="5"/>
        <v>417</v>
      </c>
      <c r="QE8" s="70">
        <f t="shared" si="5"/>
        <v>418</v>
      </c>
      <c r="QF8" s="70">
        <f t="shared" si="5"/>
        <v>419</v>
      </c>
      <c r="QG8" s="70">
        <f t="shared" si="5"/>
        <v>420</v>
      </c>
      <c r="QH8" s="70">
        <f t="shared" ref="QH8:QM8" si="6">QG8 + 1</f>
        <v>421</v>
      </c>
      <c r="QI8" s="70">
        <f t="shared" si="6"/>
        <v>422</v>
      </c>
      <c r="QJ8" s="70">
        <f t="shared" si="6"/>
        <v>423</v>
      </c>
      <c r="QK8" s="70">
        <f t="shared" si="6"/>
        <v>424</v>
      </c>
      <c r="QL8" s="70">
        <f t="shared" si="6"/>
        <v>425</v>
      </c>
      <c r="QM8" s="70">
        <f t="shared" si="6"/>
        <v>426</v>
      </c>
    </row>
    <row r="9" spans="1:455" s="7" customFormat="1" ht="33.75">
      <c r="A9" s="236"/>
      <c r="B9" s="236"/>
      <c r="C9" s="236"/>
      <c r="D9" s="67"/>
      <c r="E9" s="72" t="s">
        <v>705</v>
      </c>
      <c r="F9" s="73" t="s">
        <v>180</v>
      </c>
      <c r="G9" s="72" t="s">
        <v>705</v>
      </c>
      <c r="H9" s="73" t="s">
        <v>180</v>
      </c>
      <c r="I9" s="72" t="s">
        <v>705</v>
      </c>
      <c r="J9" s="73" t="s">
        <v>180</v>
      </c>
      <c r="K9" s="72" t="s">
        <v>705</v>
      </c>
      <c r="L9" s="73" t="s">
        <v>180</v>
      </c>
      <c r="M9" s="72" t="s">
        <v>705</v>
      </c>
      <c r="N9" s="73" t="s">
        <v>180</v>
      </c>
      <c r="O9" s="72" t="s">
        <v>855</v>
      </c>
      <c r="P9" s="73" t="s">
        <v>180</v>
      </c>
      <c r="Q9" s="72" t="s">
        <v>855</v>
      </c>
      <c r="R9" s="73" t="s">
        <v>180</v>
      </c>
      <c r="S9" s="73" t="s">
        <v>180</v>
      </c>
      <c r="T9" s="72" t="s">
        <v>705</v>
      </c>
      <c r="U9" s="73" t="s">
        <v>180</v>
      </c>
      <c r="V9" s="72" t="s">
        <v>705</v>
      </c>
      <c r="W9" s="73" t="s">
        <v>180</v>
      </c>
      <c r="X9" s="72" t="s">
        <v>705</v>
      </c>
      <c r="Y9" s="73" t="s">
        <v>180</v>
      </c>
      <c r="Z9" s="72" t="s">
        <v>705</v>
      </c>
      <c r="AA9" s="73" t="s">
        <v>180</v>
      </c>
      <c r="AB9" s="72" t="s">
        <v>705</v>
      </c>
      <c r="AC9" s="73" t="s">
        <v>180</v>
      </c>
      <c r="AD9" s="72" t="s">
        <v>705</v>
      </c>
      <c r="AE9" s="73" t="s">
        <v>180</v>
      </c>
      <c r="AF9" s="72" t="s">
        <v>705</v>
      </c>
      <c r="AG9" s="73" t="s">
        <v>180</v>
      </c>
      <c r="AH9" s="72" t="s">
        <v>705</v>
      </c>
      <c r="AI9" s="73" t="s">
        <v>180</v>
      </c>
      <c r="AJ9" s="72" t="s">
        <v>855</v>
      </c>
      <c r="AK9" s="73" t="s">
        <v>180</v>
      </c>
      <c r="AL9" s="72" t="s">
        <v>705</v>
      </c>
      <c r="AM9" s="73" t="s">
        <v>180</v>
      </c>
      <c r="AN9" s="72" t="s">
        <v>705</v>
      </c>
      <c r="AO9" s="73" t="s">
        <v>180</v>
      </c>
      <c r="AP9" s="73" t="s">
        <v>180</v>
      </c>
      <c r="AQ9" s="72" t="s">
        <v>705</v>
      </c>
      <c r="AR9" s="73" t="s">
        <v>180</v>
      </c>
      <c r="AS9" s="72" t="s">
        <v>705</v>
      </c>
      <c r="AT9" s="73" t="s">
        <v>180</v>
      </c>
      <c r="AU9" s="72" t="s">
        <v>705</v>
      </c>
      <c r="AV9" s="73" t="s">
        <v>180</v>
      </c>
      <c r="AW9" s="72" t="s">
        <v>705</v>
      </c>
      <c r="AX9" s="73" t="s">
        <v>180</v>
      </c>
      <c r="AY9" s="72" t="s">
        <v>705</v>
      </c>
      <c r="AZ9" s="73" t="s">
        <v>180</v>
      </c>
      <c r="BA9" s="72" t="s">
        <v>705</v>
      </c>
      <c r="BB9" s="73" t="s">
        <v>180</v>
      </c>
      <c r="BC9" s="72" t="s">
        <v>705</v>
      </c>
      <c r="BD9" s="73" t="s">
        <v>180</v>
      </c>
      <c r="BE9" s="72" t="s">
        <v>705</v>
      </c>
      <c r="BF9" s="73" t="s">
        <v>180</v>
      </c>
      <c r="BG9" s="72" t="s">
        <v>855</v>
      </c>
      <c r="BH9" s="73" t="s">
        <v>180</v>
      </c>
      <c r="BI9" s="72" t="s">
        <v>705</v>
      </c>
      <c r="BJ9" s="73" t="s">
        <v>180</v>
      </c>
      <c r="BK9" s="73" t="s">
        <v>180</v>
      </c>
      <c r="BL9" s="72" t="s">
        <v>705</v>
      </c>
      <c r="BM9" s="73" t="s">
        <v>180</v>
      </c>
      <c r="BN9" s="72" t="s">
        <v>705</v>
      </c>
      <c r="BO9" s="73" t="s">
        <v>180</v>
      </c>
      <c r="BP9" s="72" t="s">
        <v>705</v>
      </c>
      <c r="BQ9" s="73" t="s">
        <v>180</v>
      </c>
      <c r="BR9" s="72" t="s">
        <v>705</v>
      </c>
      <c r="BS9" s="73" t="s">
        <v>180</v>
      </c>
      <c r="BT9" s="72" t="s">
        <v>705</v>
      </c>
      <c r="BU9" s="73" t="s">
        <v>180</v>
      </c>
      <c r="BV9" s="72" t="s">
        <v>705</v>
      </c>
      <c r="BW9" s="73" t="s">
        <v>180</v>
      </c>
      <c r="BX9" s="72" t="s">
        <v>705</v>
      </c>
      <c r="BY9" s="73" t="s">
        <v>180</v>
      </c>
      <c r="BZ9" s="72" t="s">
        <v>705</v>
      </c>
      <c r="CA9" s="73" t="s">
        <v>180</v>
      </c>
      <c r="CB9" s="72" t="s">
        <v>855</v>
      </c>
      <c r="CC9" s="73" t="s">
        <v>180</v>
      </c>
      <c r="CD9" s="72" t="s">
        <v>705</v>
      </c>
      <c r="CE9" s="73" t="s">
        <v>180</v>
      </c>
      <c r="CF9" s="73" t="s">
        <v>180</v>
      </c>
      <c r="CG9" s="72" t="s">
        <v>705</v>
      </c>
      <c r="CH9" s="73" t="s">
        <v>180</v>
      </c>
      <c r="CI9" s="72" t="s">
        <v>705</v>
      </c>
      <c r="CJ9" s="73" t="s">
        <v>180</v>
      </c>
      <c r="CK9" s="72" t="s">
        <v>705</v>
      </c>
      <c r="CL9" s="73" t="s">
        <v>180</v>
      </c>
      <c r="CM9" s="72" t="s">
        <v>705</v>
      </c>
      <c r="CN9" s="73" t="s">
        <v>180</v>
      </c>
      <c r="CO9" s="72" t="s">
        <v>705</v>
      </c>
      <c r="CP9" s="73" t="s">
        <v>180</v>
      </c>
      <c r="CQ9" s="72" t="s">
        <v>705</v>
      </c>
      <c r="CR9" s="73" t="s">
        <v>180</v>
      </c>
      <c r="CS9" s="72" t="s">
        <v>705</v>
      </c>
      <c r="CT9" s="73" t="s">
        <v>180</v>
      </c>
      <c r="CU9" s="72" t="s">
        <v>705</v>
      </c>
      <c r="CV9" s="73" t="s">
        <v>180</v>
      </c>
      <c r="CW9" s="72" t="s">
        <v>705</v>
      </c>
      <c r="CX9" s="73" t="s">
        <v>180</v>
      </c>
      <c r="CY9" s="72" t="s">
        <v>705</v>
      </c>
      <c r="CZ9" s="73" t="s">
        <v>180</v>
      </c>
      <c r="DA9" s="72" t="s">
        <v>705</v>
      </c>
      <c r="DB9" s="73" t="s">
        <v>180</v>
      </c>
      <c r="DC9" s="72" t="s">
        <v>705</v>
      </c>
      <c r="DD9" s="73" t="s">
        <v>180</v>
      </c>
      <c r="DE9" s="72" t="s">
        <v>855</v>
      </c>
      <c r="DF9" s="73" t="s">
        <v>180</v>
      </c>
      <c r="DG9" s="72" t="s">
        <v>855</v>
      </c>
      <c r="DH9" s="73" t="s">
        <v>180</v>
      </c>
      <c r="DI9" s="72" t="s">
        <v>855</v>
      </c>
      <c r="DJ9" s="73" t="s">
        <v>180</v>
      </c>
      <c r="DK9" s="73" t="s">
        <v>180</v>
      </c>
      <c r="DL9" s="72" t="s">
        <v>705</v>
      </c>
      <c r="DM9" s="73" t="s">
        <v>180</v>
      </c>
      <c r="DN9" s="72" t="s">
        <v>705</v>
      </c>
      <c r="DO9" s="73" t="s">
        <v>180</v>
      </c>
      <c r="DP9" s="72" t="s">
        <v>705</v>
      </c>
      <c r="DQ9" s="73" t="s">
        <v>180</v>
      </c>
      <c r="DR9" s="72" t="s">
        <v>705</v>
      </c>
      <c r="DS9" s="73" t="s">
        <v>180</v>
      </c>
      <c r="DT9" s="72" t="s">
        <v>705</v>
      </c>
      <c r="DU9" s="73" t="s">
        <v>180</v>
      </c>
      <c r="DV9" s="72" t="s">
        <v>705</v>
      </c>
      <c r="DW9" s="73" t="s">
        <v>180</v>
      </c>
      <c r="DX9" s="72" t="s">
        <v>705</v>
      </c>
      <c r="DY9" s="73" t="s">
        <v>180</v>
      </c>
      <c r="DZ9" s="72" t="s">
        <v>705</v>
      </c>
      <c r="EA9" s="73" t="s">
        <v>180</v>
      </c>
      <c r="EB9" s="72" t="s">
        <v>705</v>
      </c>
      <c r="EC9" s="73" t="s">
        <v>180</v>
      </c>
      <c r="ED9" s="72" t="s">
        <v>705</v>
      </c>
      <c r="EE9" s="73" t="s">
        <v>180</v>
      </c>
      <c r="EF9" s="72" t="s">
        <v>705</v>
      </c>
      <c r="EG9" s="73" t="s">
        <v>180</v>
      </c>
      <c r="EH9" s="72" t="s">
        <v>705</v>
      </c>
      <c r="EI9" s="73" t="s">
        <v>180</v>
      </c>
      <c r="EJ9" s="72" t="s">
        <v>855</v>
      </c>
      <c r="EK9" s="73" t="s">
        <v>180</v>
      </c>
      <c r="EL9" s="72" t="s">
        <v>705</v>
      </c>
      <c r="EM9" s="73" t="s">
        <v>180</v>
      </c>
      <c r="EN9" s="73" t="s">
        <v>180</v>
      </c>
      <c r="EO9" s="72" t="s">
        <v>705</v>
      </c>
      <c r="EP9" s="73" t="s">
        <v>180</v>
      </c>
      <c r="EQ9" s="72" t="s">
        <v>705</v>
      </c>
      <c r="ER9" s="73" t="s">
        <v>180</v>
      </c>
      <c r="ES9" s="72" t="s">
        <v>705</v>
      </c>
      <c r="ET9" s="73" t="s">
        <v>180</v>
      </c>
      <c r="EU9" s="72" t="s">
        <v>705</v>
      </c>
      <c r="EV9" s="73" t="s">
        <v>180</v>
      </c>
      <c r="EW9" s="72" t="s">
        <v>705</v>
      </c>
      <c r="EX9" s="73" t="s">
        <v>180</v>
      </c>
      <c r="EY9" s="72" t="s">
        <v>705</v>
      </c>
      <c r="EZ9" s="73" t="s">
        <v>180</v>
      </c>
      <c r="FA9" s="72" t="s">
        <v>705</v>
      </c>
      <c r="FB9" s="73" t="s">
        <v>180</v>
      </c>
      <c r="FC9" s="72" t="s">
        <v>705</v>
      </c>
      <c r="FD9" s="73" t="s">
        <v>180</v>
      </c>
      <c r="FE9" s="72" t="s">
        <v>705</v>
      </c>
      <c r="FF9" s="73" t="s">
        <v>180</v>
      </c>
      <c r="FG9" s="72" t="s">
        <v>705</v>
      </c>
      <c r="FH9" s="73" t="s">
        <v>180</v>
      </c>
      <c r="FI9" s="72" t="s">
        <v>705</v>
      </c>
      <c r="FJ9" s="73" t="s">
        <v>180</v>
      </c>
      <c r="FK9" s="72" t="s">
        <v>705</v>
      </c>
      <c r="FL9" s="73" t="s">
        <v>180</v>
      </c>
      <c r="FM9" s="73" t="s">
        <v>180</v>
      </c>
      <c r="FN9" s="73" t="s">
        <v>180</v>
      </c>
      <c r="FO9" s="72" t="s">
        <v>705</v>
      </c>
      <c r="FP9" s="73" t="s">
        <v>180</v>
      </c>
      <c r="FQ9" s="72" t="s">
        <v>705</v>
      </c>
      <c r="FR9" s="73" t="s">
        <v>180</v>
      </c>
      <c r="FS9" s="72" t="s">
        <v>705</v>
      </c>
      <c r="FT9" s="73" t="s">
        <v>180</v>
      </c>
      <c r="FU9" s="72" t="s">
        <v>705</v>
      </c>
      <c r="FV9" s="73" t="s">
        <v>180</v>
      </c>
      <c r="FW9" s="73" t="s">
        <v>180</v>
      </c>
      <c r="FX9" s="73" t="s">
        <v>180</v>
      </c>
      <c r="FY9" s="72" t="s">
        <v>705</v>
      </c>
      <c r="FZ9" s="73" t="s">
        <v>180</v>
      </c>
      <c r="GA9" s="72" t="s">
        <v>705</v>
      </c>
      <c r="GB9" s="73" t="s">
        <v>180</v>
      </c>
      <c r="GC9" s="72" t="s">
        <v>705</v>
      </c>
      <c r="GD9" s="73" t="s">
        <v>180</v>
      </c>
      <c r="GE9" s="72" t="s">
        <v>705</v>
      </c>
      <c r="GF9" s="73" t="s">
        <v>180</v>
      </c>
      <c r="GG9" s="72" t="s">
        <v>705</v>
      </c>
      <c r="GH9" s="73" t="s">
        <v>180</v>
      </c>
      <c r="GI9" s="73" t="s">
        <v>180</v>
      </c>
      <c r="GJ9" s="72" t="s">
        <v>705</v>
      </c>
      <c r="GK9" s="73" t="s">
        <v>180</v>
      </c>
      <c r="GL9" s="73" t="s">
        <v>180</v>
      </c>
      <c r="GM9" s="72" t="s">
        <v>705</v>
      </c>
      <c r="GN9" s="73" t="s">
        <v>180</v>
      </c>
      <c r="GO9" s="72" t="s">
        <v>705</v>
      </c>
      <c r="GP9" s="73" t="s">
        <v>180</v>
      </c>
      <c r="GQ9" s="72" t="s">
        <v>705</v>
      </c>
      <c r="GR9" s="73" t="s">
        <v>180</v>
      </c>
      <c r="GS9" s="72" t="s">
        <v>705</v>
      </c>
      <c r="GT9" s="73" t="s">
        <v>180</v>
      </c>
      <c r="GU9" s="73" t="s">
        <v>180</v>
      </c>
      <c r="GV9" s="72" t="s">
        <v>705</v>
      </c>
      <c r="GW9" s="73" t="s">
        <v>180</v>
      </c>
      <c r="GX9" s="72" t="s">
        <v>705</v>
      </c>
      <c r="GY9" s="73" t="s">
        <v>180</v>
      </c>
      <c r="GZ9" s="72" t="s">
        <v>705</v>
      </c>
      <c r="HA9" s="73" t="s">
        <v>180</v>
      </c>
      <c r="HB9" s="72" t="s">
        <v>705</v>
      </c>
      <c r="HC9" s="73" t="s">
        <v>180</v>
      </c>
      <c r="HD9" s="72" t="s">
        <v>705</v>
      </c>
      <c r="HE9" s="73" t="s">
        <v>180</v>
      </c>
      <c r="HF9" s="72" t="s">
        <v>705</v>
      </c>
      <c r="HG9" s="73" t="s">
        <v>180</v>
      </c>
      <c r="HH9" s="73" t="s">
        <v>180</v>
      </c>
      <c r="HI9" s="72" t="s">
        <v>705</v>
      </c>
      <c r="HJ9" s="73" t="s">
        <v>180</v>
      </c>
      <c r="HK9" s="72" t="s">
        <v>705</v>
      </c>
      <c r="HL9" s="73" t="s">
        <v>180</v>
      </c>
      <c r="HM9" s="72" t="s">
        <v>705</v>
      </c>
      <c r="HN9" s="73" t="s">
        <v>180</v>
      </c>
      <c r="HO9" s="72" t="s">
        <v>705</v>
      </c>
      <c r="HP9" s="73" t="s">
        <v>180</v>
      </c>
      <c r="HQ9" s="72" t="s">
        <v>705</v>
      </c>
      <c r="HR9" s="73" t="s">
        <v>180</v>
      </c>
      <c r="HS9" s="72" t="s">
        <v>705</v>
      </c>
      <c r="HT9" s="73" t="s">
        <v>180</v>
      </c>
      <c r="HU9" s="73" t="s">
        <v>180</v>
      </c>
      <c r="HV9" s="72" t="s">
        <v>705</v>
      </c>
      <c r="HW9" s="73" t="s">
        <v>180</v>
      </c>
      <c r="HX9" s="72" t="s">
        <v>705</v>
      </c>
      <c r="HY9" s="73" t="s">
        <v>180</v>
      </c>
      <c r="HZ9" s="72" t="s">
        <v>705</v>
      </c>
      <c r="IA9" s="73" t="s">
        <v>180</v>
      </c>
      <c r="IB9" s="72" t="s">
        <v>705</v>
      </c>
      <c r="IC9" s="73" t="s">
        <v>180</v>
      </c>
      <c r="ID9" s="73" t="s">
        <v>180</v>
      </c>
      <c r="IE9" s="73" t="s">
        <v>180</v>
      </c>
      <c r="IF9" s="72" t="s">
        <v>705</v>
      </c>
      <c r="IG9" s="73" t="s">
        <v>180</v>
      </c>
      <c r="IH9" s="72" t="s">
        <v>705</v>
      </c>
      <c r="II9" s="73" t="s">
        <v>180</v>
      </c>
      <c r="IJ9" s="73" t="s">
        <v>180</v>
      </c>
      <c r="IK9" s="72" t="s">
        <v>705</v>
      </c>
      <c r="IL9" s="73" t="s">
        <v>180</v>
      </c>
      <c r="IM9" s="72" t="s">
        <v>705</v>
      </c>
      <c r="IN9" s="73" t="s">
        <v>180</v>
      </c>
      <c r="IO9" s="72" t="s">
        <v>705</v>
      </c>
      <c r="IP9" s="73" t="s">
        <v>180</v>
      </c>
      <c r="IQ9" s="72" t="s">
        <v>705</v>
      </c>
      <c r="IR9" s="73" t="s">
        <v>180</v>
      </c>
      <c r="IS9" s="73" t="s">
        <v>180</v>
      </c>
      <c r="IT9" s="72" t="s">
        <v>705</v>
      </c>
      <c r="IU9" s="73" t="s">
        <v>180</v>
      </c>
      <c r="IV9" s="73" t="s">
        <v>180</v>
      </c>
      <c r="IW9" s="72" t="s">
        <v>705</v>
      </c>
      <c r="IX9" s="73" t="s">
        <v>180</v>
      </c>
      <c r="IY9" s="72" t="s">
        <v>705</v>
      </c>
      <c r="IZ9" s="73" t="s">
        <v>180</v>
      </c>
      <c r="JA9" s="72" t="s">
        <v>705</v>
      </c>
      <c r="JB9" s="73" t="s">
        <v>180</v>
      </c>
      <c r="JC9" s="72" t="s">
        <v>705</v>
      </c>
      <c r="JD9" s="73" t="s">
        <v>180</v>
      </c>
      <c r="JE9" s="73" t="s">
        <v>180</v>
      </c>
      <c r="JF9" s="72" t="s">
        <v>705</v>
      </c>
      <c r="JG9" s="73" t="s">
        <v>180</v>
      </c>
      <c r="JH9" s="72" t="s">
        <v>705</v>
      </c>
      <c r="JI9" s="73" t="s">
        <v>180</v>
      </c>
      <c r="JJ9" s="72" t="s">
        <v>705</v>
      </c>
      <c r="JK9" s="73" t="s">
        <v>180</v>
      </c>
      <c r="JL9" s="72" t="s">
        <v>705</v>
      </c>
      <c r="JM9" s="73" t="s">
        <v>180</v>
      </c>
      <c r="JN9" s="72" t="s">
        <v>705</v>
      </c>
      <c r="JO9" s="73" t="s">
        <v>180</v>
      </c>
      <c r="JP9" s="73" t="s">
        <v>180</v>
      </c>
      <c r="JQ9" s="72" t="s">
        <v>705</v>
      </c>
      <c r="JR9" s="73" t="s">
        <v>180</v>
      </c>
      <c r="JS9" s="72" t="s">
        <v>705</v>
      </c>
      <c r="JT9" s="73" t="s">
        <v>180</v>
      </c>
      <c r="JU9" s="72" t="s">
        <v>705</v>
      </c>
      <c r="JV9" s="73" t="s">
        <v>180</v>
      </c>
      <c r="JW9" s="72" t="s">
        <v>705</v>
      </c>
      <c r="JX9" s="73" t="s">
        <v>180</v>
      </c>
      <c r="JY9" s="72" t="s">
        <v>705</v>
      </c>
      <c r="JZ9" s="73" t="s">
        <v>180</v>
      </c>
      <c r="KA9" s="73" t="s">
        <v>180</v>
      </c>
      <c r="KB9" s="72" t="s">
        <v>705</v>
      </c>
      <c r="KC9" s="73" t="s">
        <v>180</v>
      </c>
      <c r="KD9" s="72" t="s">
        <v>705</v>
      </c>
      <c r="KE9" s="73" t="s">
        <v>180</v>
      </c>
      <c r="KF9" s="72" t="s">
        <v>705</v>
      </c>
      <c r="KG9" s="73" t="s">
        <v>180</v>
      </c>
      <c r="KH9" s="72" t="s">
        <v>705</v>
      </c>
      <c r="KI9" s="73" t="s">
        <v>180</v>
      </c>
      <c r="KJ9" s="73" t="s">
        <v>180</v>
      </c>
      <c r="KK9" s="72" t="s">
        <v>705</v>
      </c>
      <c r="KL9" s="73" t="s">
        <v>180</v>
      </c>
      <c r="KM9" s="72" t="s">
        <v>705</v>
      </c>
      <c r="KN9" s="73" t="s">
        <v>180</v>
      </c>
      <c r="KO9" s="73" t="s">
        <v>180</v>
      </c>
      <c r="KP9" s="73" t="s">
        <v>180</v>
      </c>
      <c r="KQ9" s="72" t="s">
        <v>705</v>
      </c>
      <c r="KR9" s="73" t="s">
        <v>180</v>
      </c>
      <c r="KS9" s="72" t="s">
        <v>705</v>
      </c>
      <c r="KT9" s="73" t="s">
        <v>180</v>
      </c>
      <c r="KU9" s="72" t="s">
        <v>705</v>
      </c>
      <c r="KV9" s="73" t="s">
        <v>180</v>
      </c>
      <c r="KW9" s="72" t="s">
        <v>705</v>
      </c>
      <c r="KX9" s="73" t="s">
        <v>180</v>
      </c>
      <c r="KY9" s="73" t="s">
        <v>180</v>
      </c>
      <c r="KZ9" s="72" t="s">
        <v>705</v>
      </c>
      <c r="LA9" s="73" t="s">
        <v>180</v>
      </c>
      <c r="LB9" s="72" t="s">
        <v>705</v>
      </c>
      <c r="LC9" s="73" t="s">
        <v>180</v>
      </c>
      <c r="LD9" s="72" t="s">
        <v>705</v>
      </c>
      <c r="LE9" s="73" t="s">
        <v>180</v>
      </c>
      <c r="LF9" s="73" t="s">
        <v>180</v>
      </c>
      <c r="LG9" s="72" t="s">
        <v>705</v>
      </c>
      <c r="LH9" s="73" t="s">
        <v>180</v>
      </c>
      <c r="LI9" s="72" t="s">
        <v>705</v>
      </c>
      <c r="LJ9" s="73" t="s">
        <v>180</v>
      </c>
      <c r="LK9" s="72" t="s">
        <v>705</v>
      </c>
      <c r="LL9" s="73" t="s">
        <v>180</v>
      </c>
      <c r="LM9" s="72" t="s">
        <v>705</v>
      </c>
      <c r="LN9" s="73" t="s">
        <v>180</v>
      </c>
      <c r="LO9" s="73" t="s">
        <v>180</v>
      </c>
      <c r="LP9" s="72" t="s">
        <v>705</v>
      </c>
      <c r="LQ9" s="73" t="s">
        <v>180</v>
      </c>
      <c r="LR9" s="72" t="s">
        <v>705</v>
      </c>
      <c r="LS9" s="73" t="s">
        <v>180</v>
      </c>
      <c r="LT9" s="72" t="s">
        <v>705</v>
      </c>
      <c r="LU9" s="73" t="s">
        <v>180</v>
      </c>
      <c r="LV9" s="72" t="s">
        <v>705</v>
      </c>
      <c r="LW9" s="73" t="s">
        <v>180</v>
      </c>
      <c r="LX9" s="72" t="s">
        <v>705</v>
      </c>
      <c r="LY9" s="73" t="s">
        <v>180</v>
      </c>
      <c r="LZ9" s="72" t="s">
        <v>705</v>
      </c>
      <c r="MA9" s="73" t="s">
        <v>180</v>
      </c>
      <c r="MB9" s="73" t="s">
        <v>180</v>
      </c>
      <c r="MC9" s="72" t="s">
        <v>705</v>
      </c>
      <c r="MD9" s="73" t="s">
        <v>180</v>
      </c>
      <c r="ME9" s="72" t="s">
        <v>705</v>
      </c>
      <c r="MF9" s="73" t="s">
        <v>180</v>
      </c>
      <c r="MG9" s="72" t="s">
        <v>705</v>
      </c>
      <c r="MH9" s="73" t="s">
        <v>180</v>
      </c>
      <c r="MI9" s="72" t="s">
        <v>705</v>
      </c>
      <c r="MJ9" s="73" t="s">
        <v>180</v>
      </c>
      <c r="MK9" s="72" t="s">
        <v>705</v>
      </c>
      <c r="ML9" s="73" t="s">
        <v>180</v>
      </c>
      <c r="MM9" s="73" t="s">
        <v>180</v>
      </c>
      <c r="MN9" s="72" t="s">
        <v>705</v>
      </c>
      <c r="MO9" s="73" t="s">
        <v>180</v>
      </c>
      <c r="MP9" s="72" t="s">
        <v>705</v>
      </c>
      <c r="MQ9" s="73" t="s">
        <v>180</v>
      </c>
      <c r="MR9" s="72" t="s">
        <v>705</v>
      </c>
      <c r="MS9" s="73" t="s">
        <v>180</v>
      </c>
      <c r="MT9" s="72" t="s">
        <v>705</v>
      </c>
      <c r="MU9" s="73" t="s">
        <v>180</v>
      </c>
      <c r="MV9" s="73" t="s">
        <v>180</v>
      </c>
      <c r="MW9" s="72" t="s">
        <v>705</v>
      </c>
      <c r="MX9" s="73" t="s">
        <v>180</v>
      </c>
      <c r="MY9" s="72" t="s">
        <v>705</v>
      </c>
      <c r="MZ9" s="73" t="s">
        <v>180</v>
      </c>
      <c r="NA9" s="73" t="s">
        <v>180</v>
      </c>
      <c r="NB9" s="73" t="s">
        <v>180</v>
      </c>
      <c r="NC9" s="72" t="s">
        <v>705</v>
      </c>
      <c r="ND9" s="73" t="s">
        <v>180</v>
      </c>
      <c r="NE9" s="72" t="s">
        <v>705</v>
      </c>
      <c r="NF9" s="73" t="s">
        <v>180</v>
      </c>
      <c r="NG9" s="72" t="s">
        <v>705</v>
      </c>
      <c r="NH9" s="73" t="s">
        <v>180</v>
      </c>
      <c r="NI9" s="72" t="s">
        <v>705</v>
      </c>
      <c r="NJ9" s="73" t="s">
        <v>180</v>
      </c>
      <c r="NK9" s="73" t="s">
        <v>180</v>
      </c>
      <c r="NL9" s="72" t="s">
        <v>705</v>
      </c>
      <c r="NM9" s="73" t="s">
        <v>180</v>
      </c>
      <c r="NN9" s="72" t="s">
        <v>705</v>
      </c>
      <c r="NO9" s="73" t="s">
        <v>180</v>
      </c>
      <c r="NP9" s="72" t="s">
        <v>705</v>
      </c>
      <c r="NQ9" s="73" t="s">
        <v>180</v>
      </c>
      <c r="NR9" s="72" t="s">
        <v>705</v>
      </c>
      <c r="NS9" s="73" t="s">
        <v>180</v>
      </c>
      <c r="NT9" s="72" t="s">
        <v>705</v>
      </c>
      <c r="NU9" s="73" t="s">
        <v>180</v>
      </c>
      <c r="NV9" s="73" t="s">
        <v>180</v>
      </c>
      <c r="NW9" s="72" t="s">
        <v>705</v>
      </c>
      <c r="NX9" s="73" t="s">
        <v>180</v>
      </c>
      <c r="NY9" s="72" t="s">
        <v>705</v>
      </c>
      <c r="NZ9" s="73" t="s">
        <v>180</v>
      </c>
      <c r="OA9" s="72" t="s">
        <v>705</v>
      </c>
      <c r="OB9" s="73" t="s">
        <v>180</v>
      </c>
      <c r="OC9" s="72" t="s">
        <v>705</v>
      </c>
      <c r="OD9" s="73" t="s">
        <v>180</v>
      </c>
      <c r="OE9" s="73" t="s">
        <v>180</v>
      </c>
      <c r="OF9" s="72" t="s">
        <v>705</v>
      </c>
      <c r="OG9" s="73" t="s">
        <v>180</v>
      </c>
      <c r="OH9" s="72" t="s">
        <v>705</v>
      </c>
      <c r="OI9" s="73" t="s">
        <v>180</v>
      </c>
      <c r="OJ9" s="72" t="s">
        <v>705</v>
      </c>
      <c r="OK9" s="73" t="s">
        <v>180</v>
      </c>
      <c r="OL9" s="72" t="s">
        <v>705</v>
      </c>
      <c r="OM9" s="73" t="s">
        <v>180</v>
      </c>
      <c r="ON9" s="73" t="s">
        <v>180</v>
      </c>
      <c r="OO9" s="72" t="s">
        <v>705</v>
      </c>
      <c r="OP9" s="73" t="s">
        <v>180</v>
      </c>
      <c r="OQ9" s="72" t="s">
        <v>705</v>
      </c>
      <c r="OR9" s="73" t="s">
        <v>180</v>
      </c>
      <c r="OS9" s="72" t="s">
        <v>705</v>
      </c>
      <c r="OT9" s="73" t="s">
        <v>180</v>
      </c>
      <c r="OU9" s="72" t="s">
        <v>705</v>
      </c>
      <c r="OV9" s="73" t="s">
        <v>180</v>
      </c>
      <c r="OW9" s="72" t="s">
        <v>705</v>
      </c>
      <c r="OX9" s="73" t="s">
        <v>180</v>
      </c>
      <c r="OY9" s="72" t="s">
        <v>705</v>
      </c>
      <c r="OZ9" s="73" t="s">
        <v>180</v>
      </c>
      <c r="PA9" s="73" t="s">
        <v>180</v>
      </c>
      <c r="PB9" s="72" t="s">
        <v>705</v>
      </c>
      <c r="PC9" s="73" t="s">
        <v>180</v>
      </c>
      <c r="PD9" s="72" t="s">
        <v>705</v>
      </c>
      <c r="PE9" s="73" t="s">
        <v>180</v>
      </c>
      <c r="PF9" s="72" t="s">
        <v>705</v>
      </c>
      <c r="PG9" s="73" t="s">
        <v>180</v>
      </c>
      <c r="PH9" s="72" t="s">
        <v>705</v>
      </c>
      <c r="PI9" s="73" t="s">
        <v>180</v>
      </c>
      <c r="PJ9" s="72" t="s">
        <v>705</v>
      </c>
      <c r="PK9" s="73" t="s">
        <v>180</v>
      </c>
      <c r="PL9" s="72" t="s">
        <v>705</v>
      </c>
      <c r="PM9" s="73" t="s">
        <v>180</v>
      </c>
      <c r="PN9" s="73" t="s">
        <v>180</v>
      </c>
      <c r="PO9" s="72" t="s">
        <v>705</v>
      </c>
      <c r="PP9" s="73" t="s">
        <v>180</v>
      </c>
      <c r="PQ9" s="72" t="s">
        <v>705</v>
      </c>
      <c r="PR9" s="73" t="s">
        <v>180</v>
      </c>
      <c r="PS9" s="72" t="s">
        <v>705</v>
      </c>
      <c r="PT9" s="73" t="s">
        <v>180</v>
      </c>
      <c r="PU9" s="72" t="s">
        <v>705</v>
      </c>
      <c r="PV9" s="73" t="s">
        <v>180</v>
      </c>
      <c r="PW9" s="73" t="s">
        <v>180</v>
      </c>
      <c r="PX9" s="73" t="s">
        <v>180</v>
      </c>
      <c r="PY9" s="73" t="s">
        <v>180</v>
      </c>
      <c r="PZ9" s="73" t="s">
        <v>180</v>
      </c>
      <c r="QA9" s="72" t="s">
        <v>705</v>
      </c>
      <c r="QB9" s="73" t="s">
        <v>180</v>
      </c>
      <c r="QC9" s="72" t="s">
        <v>856</v>
      </c>
      <c r="QD9" s="73" t="s">
        <v>180</v>
      </c>
      <c r="QE9" s="73" t="s">
        <v>180</v>
      </c>
      <c r="QF9" s="72" t="s">
        <v>705</v>
      </c>
      <c r="QG9" s="73" t="s">
        <v>180</v>
      </c>
      <c r="QH9" s="72" t="s">
        <v>856</v>
      </c>
      <c r="QI9" s="73" t="s">
        <v>180</v>
      </c>
      <c r="QJ9" s="73" t="s">
        <v>180</v>
      </c>
      <c r="QK9" s="73" t="s">
        <v>180</v>
      </c>
      <c r="QL9" s="73" t="s">
        <v>180</v>
      </c>
      <c r="QM9" s="73" t="s">
        <v>180</v>
      </c>
    </row>
    <row r="10" spans="1:455" s="7" customFormat="1" ht="34.5" customHeight="1">
      <c r="A10" s="237" t="s">
        <v>184</v>
      </c>
      <c r="B10" s="237"/>
      <c r="C10" s="237"/>
      <c r="D10" s="67"/>
      <c r="E10" s="74"/>
      <c r="F10" s="75">
        <v>27058</v>
      </c>
      <c r="G10" s="76"/>
      <c r="H10" s="75">
        <v>0</v>
      </c>
      <c r="I10" s="76"/>
      <c r="J10" s="75">
        <v>0</v>
      </c>
      <c r="K10" s="76"/>
      <c r="L10" s="75">
        <v>0</v>
      </c>
      <c r="M10" s="76"/>
      <c r="N10" s="75">
        <v>0</v>
      </c>
      <c r="O10" s="76"/>
      <c r="P10" s="75">
        <v>667254</v>
      </c>
      <c r="Q10" s="76"/>
      <c r="R10" s="75">
        <v>66725</v>
      </c>
      <c r="S10" s="76"/>
      <c r="T10" s="75"/>
      <c r="U10" s="75">
        <v>56737</v>
      </c>
      <c r="V10" s="76"/>
      <c r="W10" s="75">
        <v>76930</v>
      </c>
      <c r="X10" s="76"/>
      <c r="Y10" s="75">
        <v>49321</v>
      </c>
      <c r="Z10" s="76"/>
      <c r="AA10" s="75">
        <v>65170</v>
      </c>
      <c r="AB10" s="76"/>
      <c r="AC10" s="75">
        <v>5674</v>
      </c>
      <c r="AD10" s="76"/>
      <c r="AE10" s="75">
        <v>7693</v>
      </c>
      <c r="AF10" s="76"/>
      <c r="AG10" s="75">
        <v>4932</v>
      </c>
      <c r="AH10" s="76"/>
      <c r="AI10" s="75">
        <v>6517</v>
      </c>
      <c r="AJ10" s="76"/>
      <c r="AK10" s="75">
        <v>1201562</v>
      </c>
      <c r="AL10" s="76"/>
      <c r="AM10" s="75">
        <v>120156</v>
      </c>
      <c r="AN10" s="76"/>
      <c r="AO10" s="75">
        <v>240312</v>
      </c>
      <c r="AP10" s="76"/>
      <c r="AQ10" s="75"/>
      <c r="AR10" s="75">
        <v>0</v>
      </c>
      <c r="AS10" s="76"/>
      <c r="AT10" s="75">
        <v>0</v>
      </c>
      <c r="AU10" s="76"/>
      <c r="AV10" s="75">
        <v>0</v>
      </c>
      <c r="AW10" s="76"/>
      <c r="AX10" s="75">
        <v>0</v>
      </c>
      <c r="AY10" s="76"/>
      <c r="AZ10" s="75">
        <v>0</v>
      </c>
      <c r="BA10" s="76"/>
      <c r="BB10" s="75">
        <v>0</v>
      </c>
      <c r="BC10" s="76"/>
      <c r="BD10" s="75">
        <v>0</v>
      </c>
      <c r="BE10" s="76"/>
      <c r="BF10" s="75">
        <v>0</v>
      </c>
      <c r="BG10" s="76"/>
      <c r="BH10" s="75">
        <v>1267922</v>
      </c>
      <c r="BI10" s="76"/>
      <c r="BJ10" s="75">
        <v>126792</v>
      </c>
      <c r="BK10" s="76"/>
      <c r="BL10" s="75"/>
      <c r="BM10" s="75">
        <v>63359</v>
      </c>
      <c r="BN10" s="76"/>
      <c r="BO10" s="75">
        <v>85582</v>
      </c>
      <c r="BP10" s="76"/>
      <c r="BQ10" s="75">
        <v>54340</v>
      </c>
      <c r="BR10" s="76"/>
      <c r="BS10" s="75">
        <v>71874</v>
      </c>
      <c r="BT10" s="76"/>
      <c r="BU10" s="75">
        <v>6336</v>
      </c>
      <c r="BV10" s="76"/>
      <c r="BW10" s="75">
        <v>8558</v>
      </c>
      <c r="BX10" s="76"/>
      <c r="BY10" s="75">
        <v>5434</v>
      </c>
      <c r="BZ10" s="76"/>
      <c r="CA10" s="75">
        <v>7187</v>
      </c>
      <c r="CB10" s="76"/>
      <c r="CC10" s="75">
        <v>1335195</v>
      </c>
      <c r="CD10" s="76"/>
      <c r="CE10" s="75">
        <v>133519</v>
      </c>
      <c r="CF10" s="75"/>
      <c r="CG10" s="76"/>
      <c r="CH10" s="75">
        <v>66550</v>
      </c>
      <c r="CI10" s="76"/>
      <c r="CJ10" s="75">
        <v>89702</v>
      </c>
      <c r="CK10" s="76"/>
      <c r="CL10" s="75">
        <v>56737</v>
      </c>
      <c r="CM10" s="76"/>
      <c r="CN10" s="75">
        <v>75994</v>
      </c>
      <c r="CO10" s="76"/>
      <c r="CP10" s="75">
        <v>6655</v>
      </c>
      <c r="CQ10" s="76"/>
      <c r="CR10" s="75">
        <v>8970</v>
      </c>
      <c r="CS10" s="76"/>
      <c r="CT10" s="75">
        <v>5674</v>
      </c>
      <c r="CU10" s="76"/>
      <c r="CV10" s="75">
        <v>7599</v>
      </c>
      <c r="CW10" s="76"/>
      <c r="CX10" s="75">
        <v>13310</v>
      </c>
      <c r="CY10" s="76"/>
      <c r="CZ10" s="75">
        <v>17940</v>
      </c>
      <c r="DA10" s="76"/>
      <c r="DB10" s="75">
        <v>11347</v>
      </c>
      <c r="DC10" s="76"/>
      <c r="DD10" s="75">
        <v>15199</v>
      </c>
      <c r="DE10" s="76"/>
      <c r="DF10" s="75">
        <v>1401555</v>
      </c>
      <c r="DG10" s="76"/>
      <c r="DH10" s="75">
        <v>140156</v>
      </c>
      <c r="DI10" s="76"/>
      <c r="DJ10" s="75">
        <v>280311</v>
      </c>
      <c r="DK10" s="75"/>
      <c r="DL10" s="76"/>
      <c r="DM10" s="75">
        <v>76364</v>
      </c>
      <c r="DN10" s="76"/>
      <c r="DO10" s="75">
        <v>102399</v>
      </c>
      <c r="DP10" s="76"/>
      <c r="DQ10" s="75">
        <v>64947</v>
      </c>
      <c r="DR10" s="76"/>
      <c r="DS10" s="75">
        <v>86818</v>
      </c>
      <c r="DT10" s="76"/>
      <c r="DU10" s="75">
        <v>7636</v>
      </c>
      <c r="DV10" s="76"/>
      <c r="DW10" s="75">
        <v>10240</v>
      </c>
      <c r="DX10" s="76"/>
      <c r="DY10" s="75">
        <v>6495</v>
      </c>
      <c r="DZ10" s="76"/>
      <c r="EA10" s="75">
        <v>8682</v>
      </c>
      <c r="EB10" s="76"/>
      <c r="EC10" s="75">
        <v>15273</v>
      </c>
      <c r="ED10" s="76"/>
      <c r="EE10" s="75">
        <v>20480</v>
      </c>
      <c r="EF10" s="76"/>
      <c r="EG10" s="75">
        <v>12989</v>
      </c>
      <c r="EH10" s="76"/>
      <c r="EI10" s="75">
        <v>17364</v>
      </c>
      <c r="EJ10" s="76"/>
      <c r="EK10" s="75">
        <v>1602236</v>
      </c>
      <c r="EL10" s="76"/>
      <c r="EM10" s="75">
        <v>160224</v>
      </c>
      <c r="EN10" s="76"/>
      <c r="EO10" s="75"/>
      <c r="EP10" s="75">
        <v>63359</v>
      </c>
      <c r="EQ10" s="76"/>
      <c r="ER10" s="75">
        <v>54340</v>
      </c>
      <c r="ES10" s="76"/>
      <c r="ET10" s="75">
        <v>6336</v>
      </c>
      <c r="EU10" s="76"/>
      <c r="EV10" s="75">
        <v>5434</v>
      </c>
      <c r="EW10" s="77"/>
      <c r="EX10" s="75">
        <v>66550</v>
      </c>
      <c r="EY10" s="76"/>
      <c r="EZ10" s="75">
        <v>56737</v>
      </c>
      <c r="FA10" s="76"/>
      <c r="FB10" s="75">
        <v>6655</v>
      </c>
      <c r="FC10" s="76"/>
      <c r="FD10" s="75">
        <v>5674</v>
      </c>
      <c r="FE10" s="77"/>
      <c r="FF10" s="75">
        <v>76364</v>
      </c>
      <c r="FG10" s="76"/>
      <c r="FH10" s="75">
        <v>64947</v>
      </c>
      <c r="FI10" s="76"/>
      <c r="FJ10" s="75">
        <v>7636</v>
      </c>
      <c r="FK10" s="76"/>
      <c r="FL10" s="75">
        <v>6495</v>
      </c>
      <c r="FM10" s="78"/>
      <c r="FN10" s="78"/>
      <c r="FO10" s="77"/>
      <c r="FP10" s="75">
        <v>0</v>
      </c>
      <c r="FQ10" s="76"/>
      <c r="FR10" s="75">
        <v>0</v>
      </c>
      <c r="FS10" s="76"/>
      <c r="FT10" s="75">
        <v>0</v>
      </c>
      <c r="FU10" s="76"/>
      <c r="FV10" s="75">
        <v>0</v>
      </c>
      <c r="FW10" s="78"/>
      <c r="FX10" s="78"/>
      <c r="FY10" s="77"/>
      <c r="FZ10" s="75">
        <v>115640</v>
      </c>
      <c r="GA10" s="76"/>
      <c r="GB10" s="75">
        <v>140221</v>
      </c>
      <c r="GC10" s="76"/>
      <c r="GD10" s="75">
        <v>11564</v>
      </c>
      <c r="GE10" s="76"/>
      <c r="GF10" s="75">
        <v>14022</v>
      </c>
      <c r="GG10" s="77"/>
      <c r="GH10" s="75">
        <v>28044</v>
      </c>
      <c r="GI10" s="78"/>
      <c r="GJ10" s="77"/>
      <c r="GK10" s="75">
        <v>147712</v>
      </c>
      <c r="GL10" s="78"/>
      <c r="GM10" s="77"/>
      <c r="GN10" s="75">
        <v>128779</v>
      </c>
      <c r="GO10" s="77"/>
      <c r="GP10" s="75">
        <v>156138</v>
      </c>
      <c r="GQ10" s="77"/>
      <c r="GR10" s="75">
        <v>12878</v>
      </c>
      <c r="GS10" s="77"/>
      <c r="GT10" s="75">
        <v>15614</v>
      </c>
      <c r="GU10" s="78"/>
      <c r="GV10" s="77"/>
      <c r="GW10" s="75">
        <v>134951</v>
      </c>
      <c r="GX10" s="77"/>
      <c r="GY10" s="75">
        <v>163629</v>
      </c>
      <c r="GZ10" s="77"/>
      <c r="HA10" s="75">
        <v>13495</v>
      </c>
      <c r="HB10" s="77"/>
      <c r="HC10" s="75">
        <v>16363</v>
      </c>
      <c r="HD10" s="77"/>
      <c r="HE10" s="75">
        <v>26990</v>
      </c>
      <c r="HF10" s="77"/>
      <c r="HG10" s="75">
        <v>32726</v>
      </c>
      <c r="HH10" s="77"/>
      <c r="HI10" s="75"/>
      <c r="HJ10" s="75">
        <v>154262</v>
      </c>
      <c r="HK10" s="77"/>
      <c r="HL10" s="75">
        <v>187036</v>
      </c>
      <c r="HM10" s="77"/>
      <c r="HN10" s="75">
        <v>15426</v>
      </c>
      <c r="HO10" s="77"/>
      <c r="HP10" s="75">
        <v>18704</v>
      </c>
      <c r="HQ10" s="77"/>
      <c r="HR10" s="75">
        <v>30852</v>
      </c>
      <c r="HS10" s="77"/>
      <c r="HT10" s="75">
        <v>37407</v>
      </c>
      <c r="HU10" s="77"/>
      <c r="HV10" s="75"/>
      <c r="HW10" s="75">
        <v>0</v>
      </c>
      <c r="HX10" s="77"/>
      <c r="HY10" s="75">
        <v>0</v>
      </c>
      <c r="HZ10" s="77"/>
      <c r="IA10" s="75">
        <v>0</v>
      </c>
      <c r="IB10" s="77"/>
      <c r="IC10" s="75">
        <v>0</v>
      </c>
      <c r="ID10" s="78"/>
      <c r="IE10" s="78"/>
      <c r="IF10" s="77"/>
      <c r="IG10" s="75">
        <v>77019</v>
      </c>
      <c r="IH10" s="77"/>
      <c r="II10" s="75">
        <v>93406</v>
      </c>
      <c r="IJ10" s="78"/>
      <c r="IK10" s="77"/>
      <c r="IL10" s="75">
        <v>138951</v>
      </c>
      <c r="IM10" s="77"/>
      <c r="IN10" s="75">
        <v>168460</v>
      </c>
      <c r="IO10" s="77"/>
      <c r="IP10" s="75">
        <v>16846</v>
      </c>
      <c r="IQ10" s="77"/>
      <c r="IR10" s="75">
        <v>33692</v>
      </c>
      <c r="IS10" s="78"/>
      <c r="IT10" s="77"/>
      <c r="IU10" s="75">
        <v>177599</v>
      </c>
      <c r="IV10" s="78"/>
      <c r="IW10" s="78"/>
      <c r="IX10" s="75">
        <v>154262</v>
      </c>
      <c r="IY10" s="77"/>
      <c r="IZ10" s="75">
        <v>187036</v>
      </c>
      <c r="JA10" s="77"/>
      <c r="JB10" s="75">
        <v>15426</v>
      </c>
      <c r="JC10" s="77"/>
      <c r="JD10" s="75">
        <v>18704</v>
      </c>
      <c r="JE10" s="78"/>
      <c r="JF10" s="78"/>
      <c r="JG10" s="75">
        <v>162037</v>
      </c>
      <c r="JH10" s="77"/>
      <c r="JI10" s="75">
        <v>196474</v>
      </c>
      <c r="JJ10" s="77"/>
      <c r="JK10" s="75">
        <v>16204</v>
      </c>
      <c r="JL10" s="77"/>
      <c r="JM10" s="75">
        <v>19647</v>
      </c>
      <c r="JN10" s="78"/>
      <c r="JO10" s="75">
        <v>39295</v>
      </c>
      <c r="JP10" s="77"/>
      <c r="JQ10" s="75"/>
      <c r="JR10" s="75">
        <v>184884</v>
      </c>
      <c r="JS10" s="77"/>
      <c r="JT10" s="75">
        <v>224189</v>
      </c>
      <c r="JU10" s="77"/>
      <c r="JV10" s="75">
        <v>18488</v>
      </c>
      <c r="JW10" s="77"/>
      <c r="JX10" s="75">
        <v>22419</v>
      </c>
      <c r="JY10" s="78"/>
      <c r="JZ10" s="75">
        <v>36977</v>
      </c>
      <c r="KA10" s="77"/>
      <c r="KB10" s="75"/>
      <c r="KC10" s="75">
        <v>370232</v>
      </c>
      <c r="KD10" s="77"/>
      <c r="KE10" s="75">
        <v>448902</v>
      </c>
      <c r="KF10" s="77"/>
      <c r="KG10" s="75">
        <v>37023</v>
      </c>
      <c r="KH10" s="78"/>
      <c r="KI10" s="75">
        <v>44890</v>
      </c>
      <c r="KJ10" s="78"/>
      <c r="KK10" s="78"/>
      <c r="KL10" s="75">
        <v>184884</v>
      </c>
      <c r="KM10" s="77"/>
      <c r="KN10" s="75">
        <v>18488</v>
      </c>
      <c r="KO10" s="77"/>
      <c r="KP10" s="75"/>
      <c r="KQ10" s="78"/>
      <c r="KR10" s="75">
        <v>154262</v>
      </c>
      <c r="KS10" s="78"/>
      <c r="KT10" s="75">
        <v>15426</v>
      </c>
      <c r="KU10" s="78"/>
      <c r="KV10" s="75">
        <v>30852</v>
      </c>
      <c r="KW10" s="78"/>
      <c r="KX10" s="75">
        <v>0</v>
      </c>
      <c r="KY10" s="78"/>
      <c r="KZ10" s="78"/>
      <c r="LA10" s="75">
        <v>336695</v>
      </c>
      <c r="LB10" s="78"/>
      <c r="LC10" s="75">
        <v>33670</v>
      </c>
      <c r="LD10" s="78"/>
      <c r="LE10" s="75">
        <v>67339</v>
      </c>
      <c r="LF10" s="78"/>
      <c r="LG10" s="75"/>
      <c r="LH10" s="75">
        <v>308525</v>
      </c>
      <c r="LI10" s="78"/>
      <c r="LJ10" s="75">
        <v>374073</v>
      </c>
      <c r="LK10" s="78"/>
      <c r="LL10" s="75">
        <v>30852</v>
      </c>
      <c r="LM10" s="75"/>
      <c r="LN10" s="75">
        <v>37407</v>
      </c>
      <c r="LO10" s="78"/>
      <c r="LP10" s="75"/>
      <c r="LQ10" s="75">
        <v>323835</v>
      </c>
      <c r="LR10" s="78"/>
      <c r="LS10" s="75">
        <v>392649</v>
      </c>
      <c r="LT10" s="75"/>
      <c r="LU10" s="75">
        <v>32384</v>
      </c>
      <c r="LV10" s="75"/>
      <c r="LW10" s="75">
        <v>39265</v>
      </c>
      <c r="LX10" s="78"/>
      <c r="LY10" s="75">
        <v>64767</v>
      </c>
      <c r="LZ10" s="75"/>
      <c r="MA10" s="75">
        <v>78530</v>
      </c>
      <c r="MB10" s="75"/>
      <c r="MC10" s="75"/>
      <c r="MD10" s="75">
        <v>370232</v>
      </c>
      <c r="ME10" s="78"/>
      <c r="MF10" s="75">
        <v>448902</v>
      </c>
      <c r="MG10" s="75"/>
      <c r="MH10" s="75">
        <v>37023</v>
      </c>
      <c r="MI10" s="75"/>
      <c r="MJ10" s="75">
        <v>44890</v>
      </c>
      <c r="MK10" s="78"/>
      <c r="ML10" s="75">
        <v>74046</v>
      </c>
      <c r="MM10" s="75"/>
      <c r="MN10" s="75"/>
      <c r="MO10" s="75">
        <v>740240</v>
      </c>
      <c r="MP10" s="75"/>
      <c r="MQ10" s="75">
        <v>74024</v>
      </c>
      <c r="MR10" s="78"/>
      <c r="MS10" s="75">
        <v>89758</v>
      </c>
      <c r="MT10" s="75"/>
      <c r="MU10" s="75">
        <v>0</v>
      </c>
      <c r="MV10" s="75"/>
      <c r="MW10" s="75"/>
      <c r="MX10" s="75">
        <v>0</v>
      </c>
      <c r="MY10" s="75"/>
      <c r="MZ10" s="75">
        <v>0</v>
      </c>
      <c r="NA10" s="78"/>
      <c r="NB10" s="75"/>
      <c r="NC10" s="75"/>
      <c r="ND10" s="75">
        <v>32077</v>
      </c>
      <c r="NE10" s="75"/>
      <c r="NF10" s="75">
        <v>49289</v>
      </c>
      <c r="NG10" s="78"/>
      <c r="NH10" s="75">
        <v>3208</v>
      </c>
      <c r="NI10" s="75"/>
      <c r="NJ10" s="75">
        <v>4929</v>
      </c>
      <c r="NK10" s="75"/>
      <c r="NL10" s="75"/>
      <c r="NM10" s="75">
        <v>56737</v>
      </c>
      <c r="NN10" s="75"/>
      <c r="NO10" s="75">
        <v>87755</v>
      </c>
      <c r="NP10" s="78"/>
      <c r="NQ10" s="75">
        <v>5674</v>
      </c>
      <c r="NR10" s="75"/>
      <c r="NS10" s="75">
        <v>8775</v>
      </c>
      <c r="NT10" s="75"/>
      <c r="NU10" s="75">
        <v>0</v>
      </c>
      <c r="NV10" s="78"/>
      <c r="NW10" s="75"/>
      <c r="NX10" s="75">
        <v>0</v>
      </c>
      <c r="NY10" s="75"/>
      <c r="NZ10" s="75">
        <v>0</v>
      </c>
      <c r="OA10" s="78"/>
      <c r="OB10" s="75">
        <v>0</v>
      </c>
      <c r="OC10" s="75"/>
      <c r="OD10" s="75">
        <v>0</v>
      </c>
      <c r="OE10" s="75"/>
      <c r="OF10" s="75"/>
      <c r="OG10" s="75">
        <v>63359</v>
      </c>
      <c r="OH10" s="75"/>
      <c r="OI10" s="75">
        <v>97642</v>
      </c>
      <c r="OJ10" s="78"/>
      <c r="OK10" s="75">
        <v>6336</v>
      </c>
      <c r="OL10" s="75"/>
      <c r="OM10" s="75">
        <v>9764</v>
      </c>
      <c r="ON10" s="75"/>
      <c r="OO10" s="75"/>
      <c r="OP10" s="75">
        <v>66550</v>
      </c>
      <c r="OQ10" s="75"/>
      <c r="OR10" s="75">
        <v>102399</v>
      </c>
      <c r="OS10" s="78"/>
      <c r="OT10" s="75">
        <v>6655</v>
      </c>
      <c r="OU10" s="75"/>
      <c r="OV10" s="75">
        <v>10240</v>
      </c>
      <c r="OW10" s="75"/>
      <c r="OX10" s="75">
        <v>13310</v>
      </c>
      <c r="OY10" s="78"/>
      <c r="OZ10" s="75">
        <v>20480</v>
      </c>
      <c r="PA10" s="75"/>
      <c r="PB10" s="75"/>
      <c r="PC10" s="75">
        <v>76364</v>
      </c>
      <c r="PD10" s="75"/>
      <c r="PE10" s="75">
        <v>117343</v>
      </c>
      <c r="PF10" s="78"/>
      <c r="PG10" s="75">
        <v>7636</v>
      </c>
      <c r="PH10" s="75"/>
      <c r="PI10" s="75">
        <v>11734</v>
      </c>
      <c r="PJ10" s="75"/>
      <c r="PK10" s="75">
        <v>0</v>
      </c>
      <c r="PL10" s="78"/>
      <c r="PM10" s="75">
        <v>0</v>
      </c>
      <c r="PN10" s="75"/>
      <c r="PO10" s="75"/>
      <c r="PP10" s="75">
        <v>0</v>
      </c>
      <c r="PQ10" s="75"/>
      <c r="PR10" s="75">
        <v>0</v>
      </c>
      <c r="PS10" s="78"/>
      <c r="PT10" s="75">
        <v>0</v>
      </c>
      <c r="PU10" s="75"/>
      <c r="PV10" s="75">
        <v>0</v>
      </c>
      <c r="PW10" s="75"/>
      <c r="PX10" s="75"/>
      <c r="PY10" s="78"/>
      <c r="PZ10" s="75"/>
      <c r="QA10" s="75"/>
      <c r="QB10" s="75">
        <v>814</v>
      </c>
      <c r="QC10" s="75"/>
      <c r="QD10" s="75">
        <v>14652</v>
      </c>
      <c r="QE10" s="75"/>
      <c r="QF10" s="75"/>
      <c r="QG10" s="75">
        <v>75</v>
      </c>
      <c r="QH10" s="75"/>
      <c r="QI10" s="75">
        <v>1350</v>
      </c>
      <c r="QJ10" s="75"/>
      <c r="QK10" s="75"/>
      <c r="QL10" s="75"/>
      <c r="QM10" s="75"/>
    </row>
    <row r="11" spans="1:455" s="7" customFormat="1">
      <c r="A11" s="237" t="s">
        <v>185</v>
      </c>
      <c r="B11" s="237"/>
      <c r="C11" s="237"/>
      <c r="D11" s="67"/>
      <c r="E11" s="74"/>
      <c r="F11" s="75">
        <v>35016</v>
      </c>
      <c r="G11" s="76"/>
      <c r="H11" s="75">
        <v>0</v>
      </c>
      <c r="I11" s="76"/>
      <c r="J11" s="75">
        <v>0</v>
      </c>
      <c r="K11" s="76"/>
      <c r="L11" s="75">
        <v>0</v>
      </c>
      <c r="M11" s="76"/>
      <c r="N11" s="75">
        <v>0</v>
      </c>
      <c r="O11" s="76"/>
      <c r="P11" s="75">
        <v>863505</v>
      </c>
      <c r="Q11" s="76"/>
      <c r="R11" s="75">
        <v>86351</v>
      </c>
      <c r="S11" s="76"/>
      <c r="T11" s="75"/>
      <c r="U11" s="75">
        <v>73424</v>
      </c>
      <c r="V11" s="76"/>
      <c r="W11" s="75">
        <v>99557</v>
      </c>
      <c r="X11" s="76"/>
      <c r="Y11" s="75">
        <v>63827</v>
      </c>
      <c r="Z11" s="76"/>
      <c r="AA11" s="75">
        <v>84337</v>
      </c>
      <c r="AB11" s="76"/>
      <c r="AC11" s="75">
        <v>7342</v>
      </c>
      <c r="AD11" s="76"/>
      <c r="AE11" s="75">
        <v>9956</v>
      </c>
      <c r="AF11" s="76"/>
      <c r="AG11" s="75">
        <v>6383</v>
      </c>
      <c r="AH11" s="76"/>
      <c r="AI11" s="75">
        <v>8434</v>
      </c>
      <c r="AJ11" s="76"/>
      <c r="AK11" s="75">
        <v>1554962</v>
      </c>
      <c r="AL11" s="76"/>
      <c r="AM11" s="75">
        <v>155496</v>
      </c>
      <c r="AN11" s="76"/>
      <c r="AO11" s="75">
        <v>310992</v>
      </c>
      <c r="AP11" s="76"/>
      <c r="AQ11" s="75"/>
      <c r="AR11" s="75">
        <v>0</v>
      </c>
      <c r="AS11" s="76"/>
      <c r="AT11" s="75">
        <v>0</v>
      </c>
      <c r="AU11" s="76"/>
      <c r="AV11" s="75">
        <v>0</v>
      </c>
      <c r="AW11" s="76"/>
      <c r="AX11" s="75">
        <v>0</v>
      </c>
      <c r="AY11" s="76"/>
      <c r="AZ11" s="75">
        <v>0</v>
      </c>
      <c r="BA11" s="76"/>
      <c r="BB11" s="75">
        <v>0</v>
      </c>
      <c r="BC11" s="76"/>
      <c r="BD11" s="75">
        <v>0</v>
      </c>
      <c r="BE11" s="76"/>
      <c r="BF11" s="75">
        <v>0</v>
      </c>
      <c r="BG11" s="76"/>
      <c r="BH11" s="75">
        <v>1640841</v>
      </c>
      <c r="BI11" s="76"/>
      <c r="BJ11" s="75">
        <v>164084</v>
      </c>
      <c r="BK11" s="76"/>
      <c r="BL11" s="75"/>
      <c r="BM11" s="75">
        <v>81994</v>
      </c>
      <c r="BN11" s="76"/>
      <c r="BO11" s="75">
        <v>110753</v>
      </c>
      <c r="BP11" s="76"/>
      <c r="BQ11" s="75">
        <v>70322</v>
      </c>
      <c r="BR11" s="76"/>
      <c r="BS11" s="75">
        <v>93014</v>
      </c>
      <c r="BT11" s="76"/>
      <c r="BU11" s="75">
        <v>8199</v>
      </c>
      <c r="BV11" s="76"/>
      <c r="BW11" s="75">
        <v>11075</v>
      </c>
      <c r="BX11" s="76"/>
      <c r="BY11" s="75">
        <v>7032</v>
      </c>
      <c r="BZ11" s="76"/>
      <c r="CA11" s="75">
        <v>9301</v>
      </c>
      <c r="CB11" s="76"/>
      <c r="CC11" s="75">
        <v>1727899</v>
      </c>
      <c r="CD11" s="76"/>
      <c r="CE11" s="75">
        <v>172790</v>
      </c>
      <c r="CF11" s="75"/>
      <c r="CG11" s="76"/>
      <c r="CH11" s="75">
        <v>86124</v>
      </c>
      <c r="CI11" s="76"/>
      <c r="CJ11" s="75">
        <v>116085</v>
      </c>
      <c r="CK11" s="76"/>
      <c r="CL11" s="75">
        <v>73424</v>
      </c>
      <c r="CM11" s="76"/>
      <c r="CN11" s="75">
        <v>98345</v>
      </c>
      <c r="CO11" s="76"/>
      <c r="CP11" s="75">
        <v>8612</v>
      </c>
      <c r="CQ11" s="76"/>
      <c r="CR11" s="75">
        <v>11608</v>
      </c>
      <c r="CS11" s="76"/>
      <c r="CT11" s="75">
        <v>7342</v>
      </c>
      <c r="CU11" s="76"/>
      <c r="CV11" s="75">
        <v>9835</v>
      </c>
      <c r="CW11" s="76"/>
      <c r="CX11" s="75">
        <v>17225</v>
      </c>
      <c r="CY11" s="76"/>
      <c r="CZ11" s="75">
        <v>23217</v>
      </c>
      <c r="DA11" s="76"/>
      <c r="DB11" s="75">
        <v>14685</v>
      </c>
      <c r="DC11" s="76"/>
      <c r="DD11" s="75">
        <v>19669</v>
      </c>
      <c r="DE11" s="76"/>
      <c r="DF11" s="75">
        <v>1813778</v>
      </c>
      <c r="DG11" s="76"/>
      <c r="DH11" s="75">
        <v>181378</v>
      </c>
      <c r="DI11" s="76"/>
      <c r="DJ11" s="75">
        <v>362756</v>
      </c>
      <c r="DK11" s="75"/>
      <c r="DL11" s="76"/>
      <c r="DM11" s="75">
        <v>98824</v>
      </c>
      <c r="DN11" s="76"/>
      <c r="DO11" s="75">
        <v>132516</v>
      </c>
      <c r="DP11" s="76"/>
      <c r="DQ11" s="75">
        <v>84050</v>
      </c>
      <c r="DR11" s="76"/>
      <c r="DS11" s="75">
        <v>112353</v>
      </c>
      <c r="DT11" s="76"/>
      <c r="DU11" s="75">
        <v>9882</v>
      </c>
      <c r="DV11" s="76"/>
      <c r="DW11" s="75">
        <v>13252</v>
      </c>
      <c r="DX11" s="76"/>
      <c r="DY11" s="75">
        <v>8405</v>
      </c>
      <c r="DZ11" s="76"/>
      <c r="EA11" s="75">
        <v>11235</v>
      </c>
      <c r="EB11" s="76"/>
      <c r="EC11" s="75">
        <v>19765</v>
      </c>
      <c r="ED11" s="76"/>
      <c r="EE11" s="75">
        <v>26503</v>
      </c>
      <c r="EF11" s="76"/>
      <c r="EG11" s="75">
        <v>16810</v>
      </c>
      <c r="EH11" s="76"/>
      <c r="EI11" s="75">
        <v>22471</v>
      </c>
      <c r="EJ11" s="76"/>
      <c r="EK11" s="75">
        <v>2073482</v>
      </c>
      <c r="EL11" s="76"/>
      <c r="EM11" s="75">
        <v>207348</v>
      </c>
      <c r="EN11" s="76"/>
      <c r="EO11" s="75"/>
      <c r="EP11" s="75">
        <v>81994</v>
      </c>
      <c r="EQ11" s="76"/>
      <c r="ER11" s="75">
        <v>70322</v>
      </c>
      <c r="ES11" s="76"/>
      <c r="ET11" s="75">
        <v>8199</v>
      </c>
      <c r="EU11" s="76"/>
      <c r="EV11" s="75">
        <v>7032</v>
      </c>
      <c r="EW11" s="77"/>
      <c r="EX11" s="75">
        <v>86124</v>
      </c>
      <c r="EY11" s="76"/>
      <c r="EZ11" s="75">
        <v>73424</v>
      </c>
      <c r="FA11" s="76"/>
      <c r="FB11" s="75">
        <v>8612</v>
      </c>
      <c r="FC11" s="76"/>
      <c r="FD11" s="75">
        <v>7342</v>
      </c>
      <c r="FE11" s="77"/>
      <c r="FF11" s="75">
        <v>98824</v>
      </c>
      <c r="FG11" s="76"/>
      <c r="FH11" s="75">
        <v>84050</v>
      </c>
      <c r="FI11" s="76"/>
      <c r="FJ11" s="75">
        <v>9882</v>
      </c>
      <c r="FK11" s="76"/>
      <c r="FL11" s="75">
        <v>8405</v>
      </c>
      <c r="FM11" s="78"/>
      <c r="FN11" s="78"/>
      <c r="FO11" s="77"/>
      <c r="FP11" s="75">
        <v>0</v>
      </c>
      <c r="FQ11" s="76"/>
      <c r="FR11" s="75">
        <v>0</v>
      </c>
      <c r="FS11" s="76"/>
      <c r="FT11" s="75">
        <v>0</v>
      </c>
      <c r="FU11" s="76"/>
      <c r="FV11" s="75">
        <v>0</v>
      </c>
      <c r="FW11" s="78"/>
      <c r="FX11" s="78"/>
      <c r="FY11" s="77"/>
      <c r="FZ11" s="75">
        <v>149652</v>
      </c>
      <c r="GA11" s="76"/>
      <c r="GB11" s="75">
        <v>181463</v>
      </c>
      <c r="GC11" s="76"/>
      <c r="GD11" s="75">
        <v>14965</v>
      </c>
      <c r="GE11" s="76"/>
      <c r="GF11" s="75">
        <v>18146</v>
      </c>
      <c r="GG11" s="77"/>
      <c r="GH11" s="75">
        <v>36293</v>
      </c>
      <c r="GI11" s="78"/>
      <c r="GJ11" s="77"/>
      <c r="GK11" s="75">
        <v>191156</v>
      </c>
      <c r="GL11" s="78"/>
      <c r="GM11" s="77"/>
      <c r="GN11" s="75">
        <v>166655</v>
      </c>
      <c r="GO11" s="77"/>
      <c r="GP11" s="75">
        <v>202061</v>
      </c>
      <c r="GQ11" s="77"/>
      <c r="GR11" s="75">
        <v>16666</v>
      </c>
      <c r="GS11" s="77"/>
      <c r="GT11" s="75">
        <v>20206</v>
      </c>
      <c r="GU11" s="78"/>
      <c r="GV11" s="77"/>
      <c r="GW11" s="75">
        <v>174643</v>
      </c>
      <c r="GX11" s="77"/>
      <c r="GY11" s="75">
        <v>211755</v>
      </c>
      <c r="GZ11" s="77"/>
      <c r="HA11" s="75">
        <v>17464</v>
      </c>
      <c r="HB11" s="77"/>
      <c r="HC11" s="75">
        <v>21175</v>
      </c>
      <c r="HD11" s="77"/>
      <c r="HE11" s="75">
        <v>34929</v>
      </c>
      <c r="HF11" s="77"/>
      <c r="HG11" s="75">
        <v>42351</v>
      </c>
      <c r="HH11" s="77"/>
      <c r="HI11" s="75"/>
      <c r="HJ11" s="75">
        <v>199634</v>
      </c>
      <c r="HK11" s="77"/>
      <c r="HL11" s="75">
        <v>242047</v>
      </c>
      <c r="HM11" s="77"/>
      <c r="HN11" s="75">
        <v>19963</v>
      </c>
      <c r="HO11" s="77"/>
      <c r="HP11" s="75">
        <v>24205</v>
      </c>
      <c r="HQ11" s="77"/>
      <c r="HR11" s="75">
        <v>39927</v>
      </c>
      <c r="HS11" s="77"/>
      <c r="HT11" s="75">
        <v>48409</v>
      </c>
      <c r="HU11" s="77"/>
      <c r="HV11" s="75"/>
      <c r="HW11" s="75">
        <v>0</v>
      </c>
      <c r="HX11" s="77"/>
      <c r="HY11" s="75">
        <v>0</v>
      </c>
      <c r="HZ11" s="77"/>
      <c r="IA11" s="75">
        <v>0</v>
      </c>
      <c r="IB11" s="77"/>
      <c r="IC11" s="75">
        <v>0</v>
      </c>
      <c r="ID11" s="78"/>
      <c r="IE11" s="78"/>
      <c r="IF11" s="77"/>
      <c r="IG11" s="75">
        <v>99671</v>
      </c>
      <c r="IH11" s="77"/>
      <c r="II11" s="75">
        <v>120878</v>
      </c>
      <c r="IJ11" s="78"/>
      <c r="IK11" s="77"/>
      <c r="IL11" s="75">
        <v>179819</v>
      </c>
      <c r="IM11" s="77"/>
      <c r="IN11" s="75">
        <v>218007</v>
      </c>
      <c r="IO11" s="77"/>
      <c r="IP11" s="75">
        <v>21801</v>
      </c>
      <c r="IQ11" s="77"/>
      <c r="IR11" s="75">
        <v>43601</v>
      </c>
      <c r="IS11" s="78"/>
      <c r="IT11" s="77"/>
      <c r="IU11" s="75">
        <v>229834</v>
      </c>
      <c r="IV11" s="78"/>
      <c r="IW11" s="78"/>
      <c r="IX11" s="75">
        <v>199634</v>
      </c>
      <c r="IY11" s="77"/>
      <c r="IZ11" s="75">
        <v>242047</v>
      </c>
      <c r="JA11" s="77"/>
      <c r="JB11" s="75">
        <v>19963</v>
      </c>
      <c r="JC11" s="77"/>
      <c r="JD11" s="75">
        <v>24205</v>
      </c>
      <c r="JE11" s="78"/>
      <c r="JF11" s="78"/>
      <c r="JG11" s="75">
        <v>209696</v>
      </c>
      <c r="JH11" s="77"/>
      <c r="JI11" s="75">
        <v>254261</v>
      </c>
      <c r="JJ11" s="77"/>
      <c r="JK11" s="75">
        <v>20970</v>
      </c>
      <c r="JL11" s="77"/>
      <c r="JM11" s="75">
        <v>25426</v>
      </c>
      <c r="JN11" s="78"/>
      <c r="JO11" s="75">
        <v>50852</v>
      </c>
      <c r="JP11" s="77"/>
      <c r="JQ11" s="75"/>
      <c r="JR11" s="75">
        <v>239262</v>
      </c>
      <c r="JS11" s="77"/>
      <c r="JT11" s="75">
        <v>290127</v>
      </c>
      <c r="JU11" s="77"/>
      <c r="JV11" s="75">
        <v>23926</v>
      </c>
      <c r="JW11" s="77"/>
      <c r="JX11" s="75">
        <v>29013</v>
      </c>
      <c r="JY11" s="78"/>
      <c r="JZ11" s="75">
        <v>47852</v>
      </c>
      <c r="KA11" s="77"/>
      <c r="KB11" s="75"/>
      <c r="KC11" s="75">
        <v>479124</v>
      </c>
      <c r="KD11" s="77"/>
      <c r="KE11" s="75">
        <v>580933</v>
      </c>
      <c r="KF11" s="77"/>
      <c r="KG11" s="75">
        <v>47912</v>
      </c>
      <c r="KH11" s="78"/>
      <c r="KI11" s="75">
        <v>58093</v>
      </c>
      <c r="KJ11" s="78"/>
      <c r="KK11" s="78"/>
      <c r="KL11" s="75">
        <v>184884</v>
      </c>
      <c r="KM11" s="77"/>
      <c r="KN11" s="75">
        <v>23926</v>
      </c>
      <c r="KO11" s="77"/>
      <c r="KP11" s="75"/>
      <c r="KQ11" s="78"/>
      <c r="KR11" s="75">
        <v>199634</v>
      </c>
      <c r="KS11" s="78"/>
      <c r="KT11" s="75">
        <v>19963</v>
      </c>
      <c r="KU11" s="78"/>
      <c r="KV11" s="75">
        <v>39927</v>
      </c>
      <c r="KW11" s="78"/>
      <c r="KX11" s="75">
        <v>0</v>
      </c>
      <c r="KY11" s="78"/>
      <c r="KZ11" s="78"/>
      <c r="LA11" s="75">
        <v>435723</v>
      </c>
      <c r="LB11" s="78"/>
      <c r="LC11" s="75">
        <v>43572</v>
      </c>
      <c r="LD11" s="78"/>
      <c r="LE11" s="75">
        <v>87145</v>
      </c>
      <c r="LF11" s="78"/>
      <c r="LG11" s="75"/>
      <c r="LH11" s="75">
        <v>399267</v>
      </c>
      <c r="LI11" s="78"/>
      <c r="LJ11" s="75">
        <v>484094</v>
      </c>
      <c r="LK11" s="78"/>
      <c r="LL11" s="75">
        <v>39927</v>
      </c>
      <c r="LM11" s="75"/>
      <c r="LN11" s="75">
        <v>48409</v>
      </c>
      <c r="LO11" s="78"/>
      <c r="LP11" s="75"/>
      <c r="LQ11" s="75">
        <v>419081</v>
      </c>
      <c r="LR11" s="78"/>
      <c r="LS11" s="75">
        <v>508134</v>
      </c>
      <c r="LT11" s="75"/>
      <c r="LU11" s="75">
        <v>41908</v>
      </c>
      <c r="LV11" s="75"/>
      <c r="LW11" s="75">
        <v>50813</v>
      </c>
      <c r="LX11" s="78"/>
      <c r="LY11" s="75">
        <v>83816</v>
      </c>
      <c r="LZ11" s="75"/>
      <c r="MA11" s="75">
        <v>101627</v>
      </c>
      <c r="MB11" s="75"/>
      <c r="MC11" s="75"/>
      <c r="MD11" s="75">
        <v>479124</v>
      </c>
      <c r="ME11" s="78"/>
      <c r="MF11" s="75">
        <v>580933</v>
      </c>
      <c r="MG11" s="75"/>
      <c r="MH11" s="75">
        <v>47912</v>
      </c>
      <c r="MI11" s="75"/>
      <c r="MJ11" s="75">
        <v>58093</v>
      </c>
      <c r="MK11" s="78"/>
      <c r="ML11" s="75">
        <v>95825</v>
      </c>
      <c r="MM11" s="75"/>
      <c r="MN11" s="75"/>
      <c r="MO11" s="75">
        <v>957958</v>
      </c>
      <c r="MP11" s="75"/>
      <c r="MQ11" s="75">
        <v>95796</v>
      </c>
      <c r="MR11" s="78"/>
      <c r="MS11" s="75">
        <v>116157</v>
      </c>
      <c r="MT11" s="75"/>
      <c r="MU11" s="75">
        <v>0</v>
      </c>
      <c r="MV11" s="75"/>
      <c r="MW11" s="75"/>
      <c r="MX11" s="75">
        <v>0</v>
      </c>
      <c r="MY11" s="75"/>
      <c r="MZ11" s="75">
        <v>0</v>
      </c>
      <c r="NA11" s="78"/>
      <c r="NB11" s="75"/>
      <c r="NC11" s="75"/>
      <c r="ND11" s="75">
        <v>41511</v>
      </c>
      <c r="NE11" s="75"/>
      <c r="NF11" s="75">
        <v>63786</v>
      </c>
      <c r="NG11" s="78"/>
      <c r="NH11" s="75">
        <v>4151</v>
      </c>
      <c r="NI11" s="75"/>
      <c r="NJ11" s="75">
        <v>6379</v>
      </c>
      <c r="NK11" s="75"/>
      <c r="NL11" s="75"/>
      <c r="NM11" s="75">
        <v>73424</v>
      </c>
      <c r="NN11" s="75"/>
      <c r="NO11" s="75">
        <v>113565</v>
      </c>
      <c r="NP11" s="78"/>
      <c r="NQ11" s="75">
        <v>7342</v>
      </c>
      <c r="NR11" s="75"/>
      <c r="NS11" s="75">
        <v>11356</v>
      </c>
      <c r="NT11" s="75"/>
      <c r="NU11" s="75">
        <v>0</v>
      </c>
      <c r="NV11" s="78"/>
      <c r="NW11" s="75"/>
      <c r="NX11" s="75">
        <v>0</v>
      </c>
      <c r="NY11" s="75"/>
      <c r="NZ11" s="75">
        <v>0</v>
      </c>
      <c r="OA11" s="78"/>
      <c r="OB11" s="75">
        <v>0</v>
      </c>
      <c r="OC11" s="75"/>
      <c r="OD11" s="75">
        <v>0</v>
      </c>
      <c r="OE11" s="75"/>
      <c r="OF11" s="75"/>
      <c r="OG11" s="75">
        <v>81994</v>
      </c>
      <c r="OH11" s="75"/>
      <c r="OI11" s="75">
        <v>126360</v>
      </c>
      <c r="OJ11" s="78"/>
      <c r="OK11" s="75">
        <v>8199</v>
      </c>
      <c r="OL11" s="75"/>
      <c r="OM11" s="75">
        <v>12636</v>
      </c>
      <c r="ON11" s="75"/>
      <c r="OO11" s="75"/>
      <c r="OP11" s="75">
        <v>86124</v>
      </c>
      <c r="OQ11" s="75"/>
      <c r="OR11" s="75">
        <v>132516</v>
      </c>
      <c r="OS11" s="78"/>
      <c r="OT11" s="75">
        <v>8612</v>
      </c>
      <c r="OU11" s="75"/>
      <c r="OV11" s="75">
        <v>13252</v>
      </c>
      <c r="OW11" s="75"/>
      <c r="OX11" s="75">
        <v>17225</v>
      </c>
      <c r="OY11" s="78"/>
      <c r="OZ11" s="75">
        <v>26503</v>
      </c>
      <c r="PA11" s="75"/>
      <c r="PB11" s="75"/>
      <c r="PC11" s="75">
        <v>98824</v>
      </c>
      <c r="PD11" s="75"/>
      <c r="PE11" s="75">
        <v>151856</v>
      </c>
      <c r="PF11" s="78"/>
      <c r="PG11" s="75">
        <v>9882</v>
      </c>
      <c r="PH11" s="75"/>
      <c r="PI11" s="75">
        <v>15186</v>
      </c>
      <c r="PJ11" s="75"/>
      <c r="PK11" s="75">
        <v>0</v>
      </c>
      <c r="PL11" s="78"/>
      <c r="PM11" s="75">
        <v>0</v>
      </c>
      <c r="PN11" s="75"/>
      <c r="PO11" s="75"/>
      <c r="PP11" s="75">
        <v>0</v>
      </c>
      <c r="PQ11" s="75"/>
      <c r="PR11" s="75">
        <v>0</v>
      </c>
      <c r="PS11" s="78"/>
      <c r="PT11" s="75">
        <v>0</v>
      </c>
      <c r="PU11" s="75"/>
      <c r="PV11" s="75">
        <v>0</v>
      </c>
      <c r="PW11" s="75"/>
      <c r="PX11" s="75"/>
      <c r="PY11" s="78"/>
      <c r="PZ11" s="75"/>
      <c r="QA11" s="75"/>
      <c r="QB11" s="75">
        <v>814</v>
      </c>
      <c r="QC11" s="75"/>
      <c r="QD11" s="75">
        <v>14652</v>
      </c>
      <c r="QE11" s="75"/>
      <c r="QF11" s="75"/>
      <c r="QG11" s="75">
        <v>75</v>
      </c>
      <c r="QH11" s="75"/>
      <c r="QI11" s="75">
        <v>1350</v>
      </c>
      <c r="QJ11" s="75"/>
      <c r="QK11" s="75"/>
      <c r="QL11" s="75"/>
      <c r="QM11" s="75"/>
    </row>
    <row r="12" spans="1:455" s="7" customFormat="1">
      <c r="A12" s="300" t="s">
        <v>857</v>
      </c>
      <c r="B12" s="300"/>
      <c r="C12" s="300"/>
      <c r="D12" s="79"/>
      <c r="E12" s="80"/>
      <c r="F12" s="75">
        <v>0</v>
      </c>
      <c r="G12" s="80"/>
      <c r="H12" s="75">
        <v>0</v>
      </c>
      <c r="I12" s="80"/>
      <c r="J12" s="75">
        <v>0</v>
      </c>
      <c r="K12" s="80"/>
      <c r="L12" s="75">
        <v>0</v>
      </c>
      <c r="M12" s="80"/>
      <c r="N12" s="75">
        <v>0</v>
      </c>
      <c r="O12" s="80"/>
      <c r="P12" s="75">
        <v>0</v>
      </c>
      <c r="Q12" s="80"/>
      <c r="R12" s="75">
        <v>0</v>
      </c>
      <c r="S12" s="80"/>
      <c r="T12" s="75"/>
      <c r="U12" s="75">
        <v>0</v>
      </c>
      <c r="V12" s="80"/>
      <c r="W12" s="75">
        <v>0</v>
      </c>
      <c r="X12" s="80"/>
      <c r="Y12" s="75">
        <v>0</v>
      </c>
      <c r="Z12" s="80"/>
      <c r="AA12" s="75">
        <v>0</v>
      </c>
      <c r="AB12" s="80"/>
      <c r="AC12" s="75">
        <v>0</v>
      </c>
      <c r="AD12" s="80"/>
      <c r="AE12" s="75">
        <v>0</v>
      </c>
      <c r="AF12" s="80"/>
      <c r="AG12" s="75">
        <v>0</v>
      </c>
      <c r="AH12" s="80"/>
      <c r="AI12" s="75">
        <v>0</v>
      </c>
      <c r="AJ12" s="80"/>
      <c r="AK12" s="75">
        <v>0</v>
      </c>
      <c r="AL12" s="80"/>
      <c r="AM12" s="75">
        <v>0</v>
      </c>
      <c r="AN12" s="80"/>
      <c r="AO12" s="75">
        <v>0</v>
      </c>
      <c r="AP12" s="80"/>
      <c r="AQ12" s="75"/>
      <c r="AR12" s="75">
        <v>0</v>
      </c>
      <c r="AS12" s="80"/>
      <c r="AT12" s="75">
        <v>0</v>
      </c>
      <c r="AU12" s="80"/>
      <c r="AV12" s="75">
        <v>0</v>
      </c>
      <c r="AW12" s="80"/>
      <c r="AX12" s="75">
        <v>0</v>
      </c>
      <c r="AY12" s="80"/>
      <c r="AZ12" s="75">
        <v>0</v>
      </c>
      <c r="BA12" s="80"/>
      <c r="BB12" s="75">
        <v>0</v>
      </c>
      <c r="BC12" s="80"/>
      <c r="BD12" s="75">
        <v>0</v>
      </c>
      <c r="BE12" s="80"/>
      <c r="BF12" s="75">
        <v>0</v>
      </c>
      <c r="BG12" s="80"/>
      <c r="BH12" s="75">
        <v>0</v>
      </c>
      <c r="BI12" s="80"/>
      <c r="BJ12" s="75">
        <v>0</v>
      </c>
      <c r="BK12" s="80"/>
      <c r="BL12" s="75"/>
      <c r="BM12" s="75">
        <v>111810</v>
      </c>
      <c r="BN12" s="80"/>
      <c r="BO12" s="75">
        <v>0</v>
      </c>
      <c r="BP12" s="80"/>
      <c r="BQ12" s="75">
        <v>95894</v>
      </c>
      <c r="BR12" s="80"/>
      <c r="BS12" s="75">
        <v>0</v>
      </c>
      <c r="BT12" s="80"/>
      <c r="BU12" s="75">
        <v>11181</v>
      </c>
      <c r="BV12" s="80"/>
      <c r="BW12" s="75">
        <v>0</v>
      </c>
      <c r="BX12" s="80"/>
      <c r="BY12" s="75">
        <v>9589</v>
      </c>
      <c r="BZ12" s="80"/>
      <c r="CA12" s="75">
        <v>0</v>
      </c>
      <c r="CB12" s="80"/>
      <c r="CC12" s="75">
        <v>0</v>
      </c>
      <c r="CD12" s="80"/>
      <c r="CE12" s="75">
        <v>0</v>
      </c>
      <c r="CF12" s="80"/>
      <c r="CG12" s="80"/>
      <c r="CH12" s="75">
        <v>117442</v>
      </c>
      <c r="CI12" s="80"/>
      <c r="CJ12" s="75">
        <v>0</v>
      </c>
      <c r="CK12" s="80"/>
      <c r="CL12" s="75">
        <v>100124</v>
      </c>
      <c r="CM12" s="80"/>
      <c r="CN12" s="75">
        <v>0</v>
      </c>
      <c r="CO12" s="80"/>
      <c r="CP12" s="75">
        <v>11744</v>
      </c>
      <c r="CQ12" s="80"/>
      <c r="CR12" s="75">
        <v>0</v>
      </c>
      <c r="CS12" s="80"/>
      <c r="CT12" s="75">
        <v>10012</v>
      </c>
      <c r="CU12" s="80"/>
      <c r="CV12" s="75">
        <v>0</v>
      </c>
      <c r="CW12" s="80"/>
      <c r="CX12" s="75">
        <v>23488</v>
      </c>
      <c r="CY12" s="80"/>
      <c r="CZ12" s="75">
        <v>0</v>
      </c>
      <c r="DA12" s="80"/>
      <c r="DB12" s="75">
        <v>20025</v>
      </c>
      <c r="DC12" s="80"/>
      <c r="DD12" s="75">
        <v>0</v>
      </c>
      <c r="DE12" s="80"/>
      <c r="DF12" s="75">
        <v>0</v>
      </c>
      <c r="DG12" s="80"/>
      <c r="DH12" s="75">
        <v>0</v>
      </c>
      <c r="DI12" s="80"/>
      <c r="DJ12" s="75">
        <v>0</v>
      </c>
      <c r="DK12" s="80"/>
      <c r="DL12" s="80"/>
      <c r="DM12" s="75">
        <v>134759</v>
      </c>
      <c r="DN12" s="80"/>
      <c r="DO12" s="75">
        <v>0</v>
      </c>
      <c r="DP12" s="80"/>
      <c r="DQ12" s="75">
        <v>114613</v>
      </c>
      <c r="DR12" s="80"/>
      <c r="DS12" s="75">
        <v>0</v>
      </c>
      <c r="DT12" s="80"/>
      <c r="DU12" s="75">
        <v>13476</v>
      </c>
      <c r="DV12" s="80"/>
      <c r="DW12" s="75">
        <v>0</v>
      </c>
      <c r="DX12" s="80"/>
      <c r="DY12" s="75">
        <v>11461</v>
      </c>
      <c r="DZ12" s="80"/>
      <c r="EA12" s="75">
        <v>0</v>
      </c>
      <c r="EB12" s="80"/>
      <c r="EC12" s="75">
        <v>26952</v>
      </c>
      <c r="ED12" s="80"/>
      <c r="EE12" s="75">
        <v>0</v>
      </c>
      <c r="EF12" s="80"/>
      <c r="EG12" s="75">
        <v>22923</v>
      </c>
      <c r="EH12" s="80"/>
      <c r="EI12" s="75">
        <v>0</v>
      </c>
      <c r="EJ12" s="80"/>
      <c r="EK12" s="75">
        <v>0</v>
      </c>
      <c r="EL12" s="80"/>
      <c r="EM12" s="75">
        <v>0</v>
      </c>
      <c r="EN12" s="80"/>
      <c r="EO12" s="75"/>
      <c r="EP12" s="75">
        <v>0</v>
      </c>
      <c r="EQ12" s="80"/>
      <c r="ER12" s="75">
        <v>0</v>
      </c>
      <c r="ES12" s="80"/>
      <c r="ET12" s="75">
        <v>0</v>
      </c>
      <c r="EU12" s="80"/>
      <c r="EV12" s="75">
        <v>0</v>
      </c>
      <c r="EW12" s="80"/>
      <c r="EX12" s="75">
        <v>0</v>
      </c>
      <c r="EY12" s="80"/>
      <c r="EZ12" s="75">
        <v>0</v>
      </c>
      <c r="FA12" s="80"/>
      <c r="FB12" s="75">
        <v>0</v>
      </c>
      <c r="FC12" s="80"/>
      <c r="FD12" s="75">
        <v>0</v>
      </c>
      <c r="FE12" s="80"/>
      <c r="FF12" s="75">
        <v>0</v>
      </c>
      <c r="FG12" s="80"/>
      <c r="FH12" s="75">
        <v>0</v>
      </c>
      <c r="FI12" s="80"/>
      <c r="FJ12" s="75">
        <v>0</v>
      </c>
      <c r="FK12" s="80"/>
      <c r="FL12" s="75">
        <v>0</v>
      </c>
      <c r="FM12" s="81"/>
      <c r="FN12" s="81"/>
      <c r="FO12" s="81"/>
      <c r="FP12" s="75">
        <v>0</v>
      </c>
      <c r="FQ12" s="80"/>
      <c r="FR12" s="75">
        <v>0</v>
      </c>
      <c r="FS12" s="80"/>
      <c r="FT12" s="75">
        <v>0</v>
      </c>
      <c r="FU12" s="80"/>
      <c r="FV12" s="75">
        <v>0</v>
      </c>
      <c r="FW12" s="81"/>
      <c r="FX12" s="81"/>
      <c r="FY12" s="81"/>
      <c r="FZ12" s="75">
        <v>0</v>
      </c>
      <c r="GA12" s="80"/>
      <c r="GB12" s="75">
        <v>0</v>
      </c>
      <c r="GC12" s="80"/>
      <c r="GD12" s="75">
        <v>0</v>
      </c>
      <c r="GE12" s="80"/>
      <c r="GF12" s="75">
        <v>0</v>
      </c>
      <c r="GG12" s="81"/>
      <c r="GH12" s="75">
        <v>0</v>
      </c>
      <c r="GI12" s="80"/>
      <c r="GJ12" s="82"/>
      <c r="GK12" s="75">
        <v>0</v>
      </c>
      <c r="GL12" s="81"/>
      <c r="GM12" s="81"/>
      <c r="GN12" s="75">
        <v>0</v>
      </c>
      <c r="GO12" s="81"/>
      <c r="GP12" s="75">
        <v>0</v>
      </c>
      <c r="GQ12" s="81"/>
      <c r="GR12" s="75">
        <v>0</v>
      </c>
      <c r="GS12" s="81"/>
      <c r="GT12" s="75">
        <v>0</v>
      </c>
      <c r="GU12" s="81"/>
      <c r="GV12" s="81"/>
      <c r="GW12" s="75">
        <v>0</v>
      </c>
      <c r="GX12" s="81"/>
      <c r="GY12" s="75">
        <v>0</v>
      </c>
      <c r="GZ12" s="81"/>
      <c r="HA12" s="75">
        <v>0</v>
      </c>
      <c r="HB12" s="81"/>
      <c r="HC12" s="75">
        <v>0</v>
      </c>
      <c r="HD12" s="81"/>
      <c r="HE12" s="75">
        <v>0</v>
      </c>
      <c r="HF12" s="81"/>
      <c r="HG12" s="75">
        <v>0</v>
      </c>
      <c r="HH12" s="81"/>
      <c r="HI12" s="75"/>
      <c r="HJ12" s="75">
        <v>0</v>
      </c>
      <c r="HK12" s="81"/>
      <c r="HL12" s="75">
        <v>0</v>
      </c>
      <c r="HM12" s="81"/>
      <c r="HN12" s="75">
        <v>0</v>
      </c>
      <c r="HO12" s="81"/>
      <c r="HP12" s="75">
        <v>0</v>
      </c>
      <c r="HQ12" s="81"/>
      <c r="HR12" s="75">
        <v>0</v>
      </c>
      <c r="HS12" s="81"/>
      <c r="HT12" s="75">
        <v>0</v>
      </c>
      <c r="HU12" s="81"/>
      <c r="HV12" s="75"/>
      <c r="HW12" s="75">
        <v>0</v>
      </c>
      <c r="HX12" s="81"/>
      <c r="HY12" s="75">
        <v>0</v>
      </c>
      <c r="HZ12" s="81"/>
      <c r="IA12" s="75">
        <v>0</v>
      </c>
      <c r="IB12" s="81"/>
      <c r="IC12" s="75">
        <v>0</v>
      </c>
      <c r="ID12" s="81"/>
      <c r="IE12" s="81"/>
      <c r="IF12" s="81"/>
      <c r="IG12" s="75">
        <v>0</v>
      </c>
      <c r="IH12" s="81"/>
      <c r="II12" s="75">
        <v>0</v>
      </c>
      <c r="IJ12" s="81"/>
      <c r="IK12" s="81"/>
      <c r="IL12" s="75">
        <v>0</v>
      </c>
      <c r="IM12" s="81"/>
      <c r="IN12" s="75">
        <v>0</v>
      </c>
      <c r="IO12" s="81"/>
      <c r="IP12" s="75">
        <v>0</v>
      </c>
      <c r="IQ12" s="81"/>
      <c r="IR12" s="75">
        <v>0</v>
      </c>
      <c r="IS12" s="81"/>
      <c r="IT12" s="81"/>
      <c r="IU12" s="75">
        <v>0</v>
      </c>
      <c r="IV12" s="81"/>
      <c r="IW12" s="78"/>
      <c r="IX12" s="75">
        <v>0</v>
      </c>
      <c r="IY12" s="81"/>
      <c r="IZ12" s="75">
        <v>0</v>
      </c>
      <c r="JA12" s="81"/>
      <c r="JB12" s="75">
        <v>0</v>
      </c>
      <c r="JC12" s="81"/>
      <c r="JD12" s="75">
        <v>0</v>
      </c>
      <c r="JE12" s="78"/>
      <c r="JF12" s="78"/>
      <c r="JG12" s="75">
        <v>0</v>
      </c>
      <c r="JH12" s="81"/>
      <c r="JI12" s="75">
        <v>0</v>
      </c>
      <c r="JJ12" s="81"/>
      <c r="JK12" s="75">
        <v>0</v>
      </c>
      <c r="JL12" s="81"/>
      <c r="JM12" s="75">
        <v>0</v>
      </c>
      <c r="JN12" s="78"/>
      <c r="JO12" s="75">
        <v>0</v>
      </c>
      <c r="JP12" s="81"/>
      <c r="JQ12" s="75"/>
      <c r="JR12" s="75">
        <v>0</v>
      </c>
      <c r="JS12" s="81"/>
      <c r="JT12" s="75">
        <v>0</v>
      </c>
      <c r="JU12" s="81"/>
      <c r="JV12" s="75">
        <v>0</v>
      </c>
      <c r="JW12" s="81"/>
      <c r="JX12" s="75">
        <v>0</v>
      </c>
      <c r="JY12" s="78"/>
      <c r="JZ12" s="75">
        <v>0</v>
      </c>
      <c r="KA12" s="81"/>
      <c r="KB12" s="75"/>
      <c r="KC12" s="75">
        <v>0</v>
      </c>
      <c r="KD12" s="81"/>
      <c r="KE12" s="75">
        <v>0</v>
      </c>
      <c r="KF12" s="81"/>
      <c r="KG12" s="75">
        <v>0</v>
      </c>
      <c r="KH12" s="78"/>
      <c r="KI12" s="75">
        <v>0</v>
      </c>
      <c r="KJ12" s="78"/>
      <c r="KK12" s="78"/>
      <c r="KL12" s="75">
        <v>0</v>
      </c>
      <c r="KM12" s="81"/>
      <c r="KN12" s="75">
        <v>0</v>
      </c>
      <c r="KO12" s="81"/>
      <c r="KP12" s="75"/>
      <c r="KQ12" s="78"/>
      <c r="KR12" s="75">
        <v>0</v>
      </c>
      <c r="KS12" s="78"/>
      <c r="KT12" s="75">
        <v>0</v>
      </c>
      <c r="KU12" s="78"/>
      <c r="KV12" s="75">
        <v>0</v>
      </c>
      <c r="KW12" s="78"/>
      <c r="KX12" s="75">
        <v>0</v>
      </c>
      <c r="KY12" s="78"/>
      <c r="KZ12" s="78"/>
      <c r="LA12" s="75">
        <v>0</v>
      </c>
      <c r="LB12" s="78"/>
      <c r="LC12" s="75">
        <v>0</v>
      </c>
      <c r="LD12" s="78"/>
      <c r="LE12" s="75">
        <v>0</v>
      </c>
      <c r="LF12" s="78"/>
      <c r="LG12" s="75"/>
      <c r="LH12" s="75">
        <v>0</v>
      </c>
      <c r="LI12" s="78"/>
      <c r="LJ12" s="75">
        <v>0</v>
      </c>
      <c r="LK12" s="78"/>
      <c r="LL12" s="75">
        <v>0</v>
      </c>
      <c r="LM12" s="75"/>
      <c r="LN12" s="75">
        <v>0</v>
      </c>
      <c r="LO12" s="78"/>
      <c r="LP12" s="75"/>
      <c r="LQ12" s="75">
        <v>0</v>
      </c>
      <c r="LR12" s="78"/>
      <c r="LS12" s="75">
        <v>0</v>
      </c>
      <c r="LT12" s="75"/>
      <c r="LU12" s="75">
        <v>0</v>
      </c>
      <c r="LV12" s="75"/>
      <c r="LW12" s="75">
        <v>0</v>
      </c>
      <c r="LX12" s="78"/>
      <c r="LY12" s="75">
        <v>0</v>
      </c>
      <c r="LZ12" s="75"/>
      <c r="MA12" s="75">
        <v>0</v>
      </c>
      <c r="MB12" s="75"/>
      <c r="MC12" s="75"/>
      <c r="MD12" s="75">
        <v>0</v>
      </c>
      <c r="ME12" s="78"/>
      <c r="MF12" s="75">
        <v>0</v>
      </c>
      <c r="MG12" s="75"/>
      <c r="MH12" s="75">
        <v>0</v>
      </c>
      <c r="MI12" s="75"/>
      <c r="MJ12" s="75">
        <v>0</v>
      </c>
      <c r="MK12" s="78"/>
      <c r="ML12" s="75">
        <v>0</v>
      </c>
      <c r="MM12" s="75"/>
      <c r="MN12" s="75"/>
      <c r="MO12" s="75">
        <v>0</v>
      </c>
      <c r="MP12" s="75"/>
      <c r="MQ12" s="75">
        <v>0</v>
      </c>
      <c r="MR12" s="78"/>
      <c r="MS12" s="75">
        <v>0</v>
      </c>
      <c r="MT12" s="75"/>
      <c r="MU12" s="75">
        <v>0</v>
      </c>
      <c r="MV12" s="75"/>
      <c r="MW12" s="75"/>
      <c r="MX12" s="75">
        <v>0</v>
      </c>
      <c r="MY12" s="75"/>
      <c r="MZ12" s="75">
        <v>0</v>
      </c>
      <c r="NA12" s="78"/>
      <c r="NB12" s="75"/>
      <c r="NC12" s="75"/>
      <c r="ND12" s="75">
        <v>0</v>
      </c>
      <c r="NE12" s="75"/>
      <c r="NF12" s="75">
        <v>0</v>
      </c>
      <c r="NG12" s="78"/>
      <c r="NH12" s="75">
        <v>0</v>
      </c>
      <c r="NI12" s="75"/>
      <c r="NJ12" s="75">
        <v>0</v>
      </c>
      <c r="NK12" s="75"/>
      <c r="NL12" s="75"/>
      <c r="NM12" s="75">
        <v>0</v>
      </c>
      <c r="NN12" s="75"/>
      <c r="NO12" s="75">
        <v>0</v>
      </c>
      <c r="NP12" s="78"/>
      <c r="NQ12" s="75">
        <v>0</v>
      </c>
      <c r="NR12" s="75"/>
      <c r="NS12" s="75">
        <v>0</v>
      </c>
      <c r="NT12" s="75"/>
      <c r="NU12" s="75">
        <v>0</v>
      </c>
      <c r="NV12" s="78"/>
      <c r="NW12" s="75"/>
      <c r="NX12" s="75">
        <v>0</v>
      </c>
      <c r="NY12" s="75"/>
      <c r="NZ12" s="75">
        <v>0</v>
      </c>
      <c r="OA12" s="78"/>
      <c r="OB12" s="75">
        <v>0</v>
      </c>
      <c r="OC12" s="75"/>
      <c r="OD12" s="75">
        <v>0</v>
      </c>
      <c r="OE12" s="75"/>
      <c r="OF12" s="75"/>
      <c r="OG12" s="75">
        <v>0</v>
      </c>
      <c r="OH12" s="75"/>
      <c r="OI12" s="75">
        <v>0</v>
      </c>
      <c r="OJ12" s="78"/>
      <c r="OK12" s="75">
        <v>0</v>
      </c>
      <c r="OL12" s="75"/>
      <c r="OM12" s="75">
        <v>0</v>
      </c>
      <c r="ON12" s="75"/>
      <c r="OO12" s="75"/>
      <c r="OP12" s="75">
        <v>0</v>
      </c>
      <c r="OQ12" s="75"/>
      <c r="OR12" s="75">
        <v>0</v>
      </c>
      <c r="OS12" s="78"/>
      <c r="OT12" s="75">
        <v>0</v>
      </c>
      <c r="OU12" s="75"/>
      <c r="OV12" s="75">
        <v>0</v>
      </c>
      <c r="OW12" s="75"/>
      <c r="OX12" s="75">
        <v>0</v>
      </c>
      <c r="OY12" s="78"/>
      <c r="OZ12" s="75">
        <v>0</v>
      </c>
      <c r="PA12" s="75"/>
      <c r="PB12" s="75"/>
      <c r="PC12" s="75">
        <v>0</v>
      </c>
      <c r="PD12" s="75"/>
      <c r="PE12" s="75">
        <v>0</v>
      </c>
      <c r="PF12" s="78"/>
      <c r="PG12" s="75">
        <v>0</v>
      </c>
      <c r="PH12" s="75"/>
      <c r="PI12" s="75">
        <v>0</v>
      </c>
      <c r="PJ12" s="75"/>
      <c r="PK12" s="75">
        <v>0</v>
      </c>
      <c r="PL12" s="78"/>
      <c r="PM12" s="75">
        <v>0</v>
      </c>
      <c r="PN12" s="75"/>
      <c r="PO12" s="75"/>
      <c r="PP12" s="75">
        <v>0</v>
      </c>
      <c r="PQ12" s="75"/>
      <c r="PR12" s="75">
        <v>0</v>
      </c>
      <c r="PS12" s="78"/>
      <c r="PT12" s="75">
        <v>0</v>
      </c>
      <c r="PU12" s="75"/>
      <c r="PV12" s="75">
        <v>0</v>
      </c>
      <c r="PW12" s="75"/>
      <c r="PX12" s="75"/>
      <c r="PY12" s="78"/>
      <c r="PZ12" s="75"/>
      <c r="QA12" s="75"/>
      <c r="QB12" s="75">
        <v>814</v>
      </c>
      <c r="QC12" s="75"/>
      <c r="QD12" s="75">
        <v>14652</v>
      </c>
      <c r="QE12" s="75"/>
      <c r="QF12" s="75"/>
      <c r="QG12" s="75">
        <v>75</v>
      </c>
      <c r="QH12" s="75"/>
      <c r="QI12" s="75">
        <v>1350</v>
      </c>
      <c r="QJ12" s="75"/>
      <c r="QK12" s="75"/>
      <c r="QL12" s="75"/>
      <c r="QM12" s="75"/>
    </row>
    <row r="13" spans="1:455" s="7" customFormat="1">
      <c r="A13" s="228" t="s">
        <v>186</v>
      </c>
      <c r="B13" s="228"/>
      <c r="C13" s="228"/>
      <c r="D13" s="67"/>
      <c r="E13" s="83">
        <v>30</v>
      </c>
      <c r="F13" s="83">
        <v>811740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12</v>
      </c>
      <c r="P13" s="83">
        <v>8792052</v>
      </c>
      <c r="Q13" s="83">
        <v>1</v>
      </c>
      <c r="R13" s="83">
        <v>66725</v>
      </c>
      <c r="S13" s="83">
        <v>9670517</v>
      </c>
      <c r="T13" s="83">
        <v>0</v>
      </c>
      <c r="U13" s="83">
        <v>0</v>
      </c>
      <c r="V13" s="83">
        <v>30</v>
      </c>
      <c r="W13" s="83">
        <v>2307900</v>
      </c>
      <c r="X13" s="83">
        <v>0</v>
      </c>
      <c r="Y13" s="83">
        <v>0</v>
      </c>
      <c r="Z13" s="83">
        <v>113</v>
      </c>
      <c r="AA13" s="83">
        <v>7364210</v>
      </c>
      <c r="AB13" s="83">
        <v>0</v>
      </c>
      <c r="AC13" s="83">
        <v>0</v>
      </c>
      <c r="AD13" s="83">
        <v>14</v>
      </c>
      <c r="AE13" s="83">
        <v>107702</v>
      </c>
      <c r="AF13" s="83">
        <v>0</v>
      </c>
      <c r="AG13" s="83">
        <v>0</v>
      </c>
      <c r="AH13" s="83">
        <v>64</v>
      </c>
      <c r="AI13" s="83">
        <v>417088</v>
      </c>
      <c r="AJ13" s="83">
        <v>66</v>
      </c>
      <c r="AK13" s="83">
        <v>82837092</v>
      </c>
      <c r="AL13" s="83">
        <v>16</v>
      </c>
      <c r="AM13" s="83">
        <v>1922496</v>
      </c>
      <c r="AN13" s="83">
        <v>0</v>
      </c>
      <c r="AO13" s="83">
        <v>0</v>
      </c>
      <c r="AP13" s="83">
        <v>94956488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>
        <v>0</v>
      </c>
      <c r="AW13" s="83">
        <v>0</v>
      </c>
      <c r="AX13" s="83">
        <v>0</v>
      </c>
      <c r="AY13" s="83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83">
        <v>0</v>
      </c>
      <c r="BF13" s="83">
        <v>0</v>
      </c>
      <c r="BG13" s="83">
        <v>11</v>
      </c>
      <c r="BH13" s="83">
        <v>16184656</v>
      </c>
      <c r="BI13" s="83">
        <v>3</v>
      </c>
      <c r="BJ13" s="83">
        <v>380376</v>
      </c>
      <c r="BK13" s="83">
        <v>16565032</v>
      </c>
      <c r="BL13" s="83">
        <v>0</v>
      </c>
      <c r="BM13" s="83">
        <v>0</v>
      </c>
      <c r="BN13" s="83">
        <v>134</v>
      </c>
      <c r="BO13" s="83">
        <v>11921066</v>
      </c>
      <c r="BP13" s="83">
        <v>0</v>
      </c>
      <c r="BQ13" s="83">
        <v>0</v>
      </c>
      <c r="BR13" s="83">
        <v>473</v>
      </c>
      <c r="BS13" s="83">
        <v>34334642</v>
      </c>
      <c r="BT13" s="83">
        <v>0</v>
      </c>
      <c r="BU13" s="83">
        <v>0</v>
      </c>
      <c r="BV13" s="83">
        <v>95</v>
      </c>
      <c r="BW13" s="83">
        <v>813010</v>
      </c>
      <c r="BX13" s="83">
        <v>0</v>
      </c>
      <c r="BY13" s="83">
        <v>0</v>
      </c>
      <c r="BZ13" s="83">
        <v>320</v>
      </c>
      <c r="CA13" s="83">
        <v>2299840</v>
      </c>
      <c r="CB13" s="83">
        <v>61</v>
      </c>
      <c r="CC13" s="83">
        <v>82625007</v>
      </c>
      <c r="CD13" s="83">
        <v>22</v>
      </c>
      <c r="CE13" s="83">
        <v>2937418</v>
      </c>
      <c r="CF13" s="83">
        <v>134930983</v>
      </c>
      <c r="CG13" s="83">
        <v>1152</v>
      </c>
      <c r="CH13" s="83">
        <v>77996632</v>
      </c>
      <c r="CI13" s="83">
        <v>781</v>
      </c>
      <c r="CJ13" s="83">
        <v>72194285</v>
      </c>
      <c r="CK13" s="83">
        <v>4215</v>
      </c>
      <c r="CL13" s="83">
        <v>241566070</v>
      </c>
      <c r="CM13" s="83">
        <v>2044</v>
      </c>
      <c r="CN13" s="83">
        <v>159019651</v>
      </c>
      <c r="CO13" s="83">
        <v>752</v>
      </c>
      <c r="CP13" s="83">
        <v>5063270</v>
      </c>
      <c r="CQ13" s="83">
        <v>389</v>
      </c>
      <c r="CR13" s="83">
        <v>3536814</v>
      </c>
      <c r="CS13" s="83">
        <v>3225</v>
      </c>
      <c r="CT13" s="83">
        <v>18415410</v>
      </c>
      <c r="CU13" s="83">
        <v>799</v>
      </c>
      <c r="CV13" s="83">
        <v>6116321</v>
      </c>
      <c r="CW13" s="83">
        <v>0</v>
      </c>
      <c r="CX13" s="83">
        <v>0</v>
      </c>
      <c r="CY13" s="83">
        <v>0</v>
      </c>
      <c r="CZ13" s="83">
        <v>0</v>
      </c>
      <c r="DA13" s="83">
        <v>0</v>
      </c>
      <c r="DB13" s="83">
        <v>0</v>
      </c>
      <c r="DC13" s="83">
        <v>0</v>
      </c>
      <c r="DD13" s="83">
        <v>0</v>
      </c>
      <c r="DE13" s="83">
        <v>41</v>
      </c>
      <c r="DF13" s="83">
        <v>58700424</v>
      </c>
      <c r="DG13" s="83">
        <v>16</v>
      </c>
      <c r="DH13" s="83">
        <v>2242496</v>
      </c>
      <c r="DI13" s="83">
        <v>0</v>
      </c>
      <c r="DJ13" s="83">
        <v>0</v>
      </c>
      <c r="DK13" s="83">
        <v>644851373</v>
      </c>
      <c r="DL13" s="83">
        <v>9217</v>
      </c>
      <c r="DM13" s="83">
        <v>776639848</v>
      </c>
      <c r="DN13" s="83">
        <v>543</v>
      </c>
      <c r="DO13" s="83">
        <v>55602657</v>
      </c>
      <c r="DP13" s="83">
        <v>38506</v>
      </c>
      <c r="DQ13" s="83">
        <v>2669872445</v>
      </c>
      <c r="DR13" s="83">
        <v>1481</v>
      </c>
      <c r="DS13" s="83">
        <v>128577458</v>
      </c>
      <c r="DT13" s="83">
        <v>8946</v>
      </c>
      <c r="DU13" s="83">
        <v>75590942</v>
      </c>
      <c r="DV13" s="83">
        <v>229</v>
      </c>
      <c r="DW13" s="83">
        <v>2344960</v>
      </c>
      <c r="DX13" s="83">
        <v>37611</v>
      </c>
      <c r="DY13" s="83">
        <v>260959655</v>
      </c>
      <c r="DZ13" s="83">
        <v>353</v>
      </c>
      <c r="EA13" s="83">
        <v>3064746</v>
      </c>
      <c r="EB13" s="83">
        <v>0</v>
      </c>
      <c r="EC13" s="83">
        <v>0</v>
      </c>
      <c r="ED13" s="83">
        <v>0</v>
      </c>
      <c r="EE13" s="83">
        <v>0</v>
      </c>
      <c r="EF13" s="83">
        <v>0</v>
      </c>
      <c r="EG13" s="83">
        <v>0</v>
      </c>
      <c r="EH13" s="83">
        <v>0</v>
      </c>
      <c r="EI13" s="83">
        <v>0</v>
      </c>
      <c r="EJ13" s="83">
        <v>3</v>
      </c>
      <c r="EK13" s="83">
        <v>6220446</v>
      </c>
      <c r="EL13" s="83">
        <v>3</v>
      </c>
      <c r="EM13" s="83">
        <v>622044</v>
      </c>
      <c r="EN13" s="83">
        <v>3979495201</v>
      </c>
      <c r="EO13" s="84">
        <v>60</v>
      </c>
      <c r="EP13" s="84">
        <v>4919640</v>
      </c>
      <c r="EQ13" s="84">
        <v>0</v>
      </c>
      <c r="ER13" s="84">
        <v>0</v>
      </c>
      <c r="ES13" s="84">
        <v>60</v>
      </c>
      <c r="ET13" s="84">
        <v>491940</v>
      </c>
      <c r="EU13" s="84">
        <v>0</v>
      </c>
      <c r="EV13" s="84">
        <v>0</v>
      </c>
      <c r="EW13" s="84">
        <v>0</v>
      </c>
      <c r="EX13" s="84">
        <v>0</v>
      </c>
      <c r="EY13" s="84">
        <v>0</v>
      </c>
      <c r="EZ13" s="84">
        <v>0</v>
      </c>
      <c r="FA13" s="84">
        <v>0</v>
      </c>
      <c r="FB13" s="84">
        <v>0</v>
      </c>
      <c r="FC13" s="84">
        <v>0</v>
      </c>
      <c r="FD13" s="84">
        <v>0</v>
      </c>
      <c r="FE13" s="84">
        <v>414</v>
      </c>
      <c r="FF13" s="84">
        <v>31614696</v>
      </c>
      <c r="FG13" s="84">
        <v>145</v>
      </c>
      <c r="FH13" s="84">
        <v>9417315</v>
      </c>
      <c r="FI13" s="84">
        <v>414</v>
      </c>
      <c r="FJ13" s="84">
        <v>3161304</v>
      </c>
      <c r="FK13" s="84">
        <v>145</v>
      </c>
      <c r="FL13" s="84">
        <v>941775</v>
      </c>
      <c r="FM13" s="84">
        <v>50546670</v>
      </c>
      <c r="FN13" s="84">
        <v>4030041871</v>
      </c>
      <c r="FO13" s="84">
        <v>0</v>
      </c>
      <c r="FP13" s="84">
        <v>0</v>
      </c>
      <c r="FQ13" s="84">
        <v>0</v>
      </c>
      <c r="FR13" s="84">
        <v>0</v>
      </c>
      <c r="FS13" s="84">
        <v>0</v>
      </c>
      <c r="FT13" s="84">
        <v>0</v>
      </c>
      <c r="FU13" s="84">
        <v>0</v>
      </c>
      <c r="FV13" s="84">
        <v>0</v>
      </c>
      <c r="FW13" s="84">
        <v>0</v>
      </c>
      <c r="FX13" s="84">
        <v>4931016264</v>
      </c>
      <c r="FY13" s="84">
        <v>0</v>
      </c>
      <c r="FZ13" s="84">
        <v>0</v>
      </c>
      <c r="GA13" s="84">
        <v>7</v>
      </c>
      <c r="GB13" s="84">
        <v>981547</v>
      </c>
      <c r="GC13" s="84">
        <v>0</v>
      </c>
      <c r="GD13" s="84">
        <v>0</v>
      </c>
      <c r="GE13" s="84">
        <v>1</v>
      </c>
      <c r="GF13" s="84">
        <v>14022</v>
      </c>
      <c r="GG13" s="84">
        <v>0</v>
      </c>
      <c r="GH13" s="84">
        <v>0</v>
      </c>
      <c r="GI13" s="84">
        <v>995569</v>
      </c>
      <c r="GJ13" s="84">
        <v>1</v>
      </c>
      <c r="GK13" s="84">
        <v>147712</v>
      </c>
      <c r="GL13" s="84">
        <v>147712</v>
      </c>
      <c r="GM13" s="84">
        <v>0</v>
      </c>
      <c r="GN13" s="84">
        <v>0</v>
      </c>
      <c r="GO13" s="84">
        <v>31</v>
      </c>
      <c r="GP13" s="84">
        <v>4840278</v>
      </c>
      <c r="GQ13" s="84">
        <v>0</v>
      </c>
      <c r="GR13" s="84">
        <v>0</v>
      </c>
      <c r="GS13" s="84">
        <v>4</v>
      </c>
      <c r="GT13" s="84">
        <v>62456</v>
      </c>
      <c r="GU13" s="84">
        <v>4902734</v>
      </c>
      <c r="GV13" s="84">
        <v>314</v>
      </c>
      <c r="GW13" s="84">
        <v>42374614</v>
      </c>
      <c r="GX13" s="84">
        <v>55</v>
      </c>
      <c r="GY13" s="84">
        <v>8999595</v>
      </c>
      <c r="GZ13" s="84">
        <v>254</v>
      </c>
      <c r="HA13" s="84">
        <v>3427730</v>
      </c>
      <c r="HB13" s="84">
        <v>10</v>
      </c>
      <c r="HC13" s="84">
        <v>163630</v>
      </c>
      <c r="HD13" s="84">
        <v>0</v>
      </c>
      <c r="HE13" s="84">
        <v>0</v>
      </c>
      <c r="HF13" s="84">
        <v>1</v>
      </c>
      <c r="HG13" s="84">
        <v>32726</v>
      </c>
      <c r="HH13" s="84">
        <v>54998295</v>
      </c>
      <c r="HI13" s="84">
        <v>615</v>
      </c>
      <c r="HJ13" s="84">
        <v>94871130</v>
      </c>
      <c r="HK13" s="84">
        <v>113</v>
      </c>
      <c r="HL13" s="84">
        <v>21135068</v>
      </c>
      <c r="HM13" s="84">
        <v>563</v>
      </c>
      <c r="HN13" s="84">
        <v>8684838</v>
      </c>
      <c r="HO13" s="84">
        <v>79</v>
      </c>
      <c r="HP13" s="84">
        <v>1477616</v>
      </c>
      <c r="HQ13" s="84">
        <v>0</v>
      </c>
      <c r="HR13" s="84">
        <v>0</v>
      </c>
      <c r="HS13" s="84">
        <v>0</v>
      </c>
      <c r="HT13" s="84">
        <v>0</v>
      </c>
      <c r="HU13" s="84">
        <v>126168652</v>
      </c>
      <c r="HV13" s="84">
        <v>0</v>
      </c>
      <c r="HW13" s="84">
        <v>0</v>
      </c>
      <c r="HX13" s="84">
        <v>0</v>
      </c>
      <c r="HY13" s="84">
        <v>0</v>
      </c>
      <c r="HZ13" s="84">
        <v>0</v>
      </c>
      <c r="IA13" s="84">
        <v>0</v>
      </c>
      <c r="IB13" s="84">
        <v>0</v>
      </c>
      <c r="IC13" s="84">
        <v>0</v>
      </c>
      <c r="ID13" s="84">
        <v>0</v>
      </c>
      <c r="IE13" s="84">
        <v>187212962</v>
      </c>
      <c r="IF13" s="84">
        <v>0</v>
      </c>
      <c r="IG13" s="84">
        <v>0</v>
      </c>
      <c r="IH13" s="84">
        <v>1</v>
      </c>
      <c r="II13" s="84">
        <v>93406</v>
      </c>
      <c r="IJ13" s="84">
        <v>93406</v>
      </c>
      <c r="IK13" s="84">
        <v>0</v>
      </c>
      <c r="IL13" s="84">
        <v>0</v>
      </c>
      <c r="IM13" s="84">
        <v>13</v>
      </c>
      <c r="IN13" s="84">
        <v>2189980</v>
      </c>
      <c r="IO13" s="84">
        <v>1</v>
      </c>
      <c r="IP13" s="84">
        <v>16846</v>
      </c>
      <c r="IQ13" s="84">
        <v>0</v>
      </c>
      <c r="IR13" s="84">
        <v>0</v>
      </c>
      <c r="IS13" s="84">
        <v>2206826</v>
      </c>
      <c r="IT13" s="84">
        <v>2</v>
      </c>
      <c r="IU13" s="84">
        <v>459668</v>
      </c>
      <c r="IV13" s="84">
        <v>459668</v>
      </c>
      <c r="IW13" s="84">
        <v>25</v>
      </c>
      <c r="IX13" s="84">
        <v>3856550</v>
      </c>
      <c r="IY13" s="84">
        <v>35</v>
      </c>
      <c r="IZ13" s="84">
        <v>7206392</v>
      </c>
      <c r="JA13" s="84">
        <v>25</v>
      </c>
      <c r="JB13" s="84">
        <v>385650</v>
      </c>
      <c r="JC13" s="84">
        <v>4</v>
      </c>
      <c r="JD13" s="84">
        <v>74816</v>
      </c>
      <c r="JE13" s="84">
        <v>11523408</v>
      </c>
      <c r="JF13" s="84">
        <v>107</v>
      </c>
      <c r="JG13" s="84">
        <v>17576254</v>
      </c>
      <c r="JH13" s="84">
        <v>86</v>
      </c>
      <c r="JI13" s="84">
        <v>18341439</v>
      </c>
      <c r="JJ13" s="84">
        <v>53</v>
      </c>
      <c r="JK13" s="84">
        <v>858812</v>
      </c>
      <c r="JL13" s="84">
        <v>20</v>
      </c>
      <c r="JM13" s="84">
        <v>392940</v>
      </c>
      <c r="JN13" s="84">
        <v>1</v>
      </c>
      <c r="JO13" s="84">
        <v>39295</v>
      </c>
      <c r="JP13" s="84">
        <v>37208740</v>
      </c>
      <c r="JQ13" s="84">
        <v>3177</v>
      </c>
      <c r="JR13" s="84">
        <v>643222674</v>
      </c>
      <c r="JS13" s="84">
        <v>86</v>
      </c>
      <c r="JT13" s="84">
        <v>19280254</v>
      </c>
      <c r="JU13" s="84">
        <v>3121</v>
      </c>
      <c r="JV13" s="84">
        <v>63285874</v>
      </c>
      <c r="JW13" s="84">
        <v>37</v>
      </c>
      <c r="JX13" s="84">
        <v>829503</v>
      </c>
      <c r="JY13" s="84">
        <v>0</v>
      </c>
      <c r="JZ13" s="84">
        <v>0</v>
      </c>
      <c r="KA13" s="84">
        <v>726618305</v>
      </c>
      <c r="KB13" s="84">
        <v>78</v>
      </c>
      <c r="KC13" s="84">
        <v>28878096</v>
      </c>
      <c r="KD13" s="84">
        <v>25</v>
      </c>
      <c r="KE13" s="84">
        <v>11222550</v>
      </c>
      <c r="KF13" s="84">
        <v>40</v>
      </c>
      <c r="KG13" s="84">
        <v>1480920</v>
      </c>
      <c r="KH13" s="84">
        <v>0</v>
      </c>
      <c r="KI13" s="84">
        <v>0</v>
      </c>
      <c r="KJ13" s="84">
        <v>41581566</v>
      </c>
      <c r="KK13" s="84">
        <v>25</v>
      </c>
      <c r="KL13" s="84">
        <v>4622100</v>
      </c>
      <c r="KM13" s="84">
        <v>25</v>
      </c>
      <c r="KN13" s="84">
        <v>462200</v>
      </c>
      <c r="KO13" s="84">
        <v>5084300</v>
      </c>
      <c r="KP13" s="84">
        <v>824776219</v>
      </c>
      <c r="KQ13" s="84">
        <v>16</v>
      </c>
      <c r="KR13" s="84">
        <v>2468192</v>
      </c>
      <c r="KS13" s="84">
        <v>10</v>
      </c>
      <c r="KT13" s="84">
        <v>154260</v>
      </c>
      <c r="KU13" s="84">
        <v>0</v>
      </c>
      <c r="KV13" s="84">
        <v>0</v>
      </c>
      <c r="KW13" s="84">
        <v>0</v>
      </c>
      <c r="KX13" s="84">
        <v>0</v>
      </c>
      <c r="KY13" s="84">
        <v>2622452</v>
      </c>
      <c r="KZ13" s="84">
        <v>2</v>
      </c>
      <c r="LA13" s="84">
        <v>673390</v>
      </c>
      <c r="LB13" s="84">
        <v>0</v>
      </c>
      <c r="LC13" s="84">
        <v>0</v>
      </c>
      <c r="LD13" s="84">
        <v>0</v>
      </c>
      <c r="LE13" s="84">
        <v>0</v>
      </c>
      <c r="LF13" s="84">
        <v>673390</v>
      </c>
      <c r="LG13" s="84">
        <v>0</v>
      </c>
      <c r="LH13" s="84">
        <v>0</v>
      </c>
      <c r="LI13" s="84">
        <v>2</v>
      </c>
      <c r="LJ13" s="84">
        <v>748146</v>
      </c>
      <c r="LK13" s="84">
        <v>0</v>
      </c>
      <c r="LL13" s="84">
        <v>0</v>
      </c>
      <c r="LM13" s="84">
        <v>0</v>
      </c>
      <c r="LN13" s="84">
        <v>0</v>
      </c>
      <c r="LO13" s="84">
        <v>748146</v>
      </c>
      <c r="LP13" s="84">
        <v>12</v>
      </c>
      <c r="LQ13" s="84">
        <v>3981266</v>
      </c>
      <c r="LR13" s="84">
        <v>13</v>
      </c>
      <c r="LS13" s="84">
        <v>5681862</v>
      </c>
      <c r="LT13" s="84">
        <v>11</v>
      </c>
      <c r="LU13" s="84">
        <v>356224</v>
      </c>
      <c r="LV13" s="84">
        <v>3</v>
      </c>
      <c r="LW13" s="84">
        <v>117795</v>
      </c>
      <c r="LX13" s="84">
        <v>0</v>
      </c>
      <c r="LY13" s="84">
        <v>0</v>
      </c>
      <c r="LZ13" s="84">
        <v>0</v>
      </c>
      <c r="MA13" s="84">
        <v>0</v>
      </c>
      <c r="MB13" s="84">
        <v>10137147</v>
      </c>
      <c r="MC13" s="84">
        <v>78</v>
      </c>
      <c r="MD13" s="84">
        <v>30511476</v>
      </c>
      <c r="ME13" s="84">
        <v>6</v>
      </c>
      <c r="MF13" s="84">
        <v>2693412</v>
      </c>
      <c r="MG13" s="84">
        <v>71</v>
      </c>
      <c r="MH13" s="84">
        <v>2791968</v>
      </c>
      <c r="MI13" s="84">
        <v>1</v>
      </c>
      <c r="MJ13" s="84">
        <v>44890</v>
      </c>
      <c r="MK13" s="84">
        <v>0</v>
      </c>
      <c r="ML13" s="84">
        <v>0</v>
      </c>
      <c r="MM13" s="84">
        <v>36041746</v>
      </c>
      <c r="MN13" s="84">
        <v>3</v>
      </c>
      <c r="MO13" s="84">
        <v>2220720</v>
      </c>
      <c r="MP13" s="84">
        <v>0</v>
      </c>
      <c r="MQ13" s="84">
        <v>0</v>
      </c>
      <c r="MR13" s="84">
        <v>0</v>
      </c>
      <c r="MS13" s="84">
        <v>0</v>
      </c>
      <c r="MT13" s="84">
        <v>0</v>
      </c>
      <c r="MU13" s="84">
        <v>0</v>
      </c>
      <c r="MV13" s="84">
        <v>2220720</v>
      </c>
      <c r="MW13" s="84">
        <v>0</v>
      </c>
      <c r="MX13" s="84">
        <v>0</v>
      </c>
      <c r="MY13" s="84">
        <v>0</v>
      </c>
      <c r="MZ13" s="84">
        <v>0</v>
      </c>
      <c r="NA13" s="84">
        <v>0</v>
      </c>
      <c r="NB13" s="83">
        <v>52443601</v>
      </c>
      <c r="NC13" s="83">
        <v>0</v>
      </c>
      <c r="ND13" s="83">
        <v>0</v>
      </c>
      <c r="NE13" s="83">
        <v>7</v>
      </c>
      <c r="NF13" s="83">
        <v>345023</v>
      </c>
      <c r="NG13" s="83">
        <v>0</v>
      </c>
      <c r="NH13" s="83">
        <v>0</v>
      </c>
      <c r="NI13" s="83">
        <v>0</v>
      </c>
      <c r="NJ13" s="83">
        <v>0</v>
      </c>
      <c r="NK13" s="83">
        <v>345023</v>
      </c>
      <c r="NL13" s="83">
        <v>0</v>
      </c>
      <c r="NM13" s="83">
        <v>0</v>
      </c>
      <c r="NN13" s="83">
        <v>591</v>
      </c>
      <c r="NO13" s="83">
        <v>53515045</v>
      </c>
      <c r="NP13" s="83">
        <v>0</v>
      </c>
      <c r="NQ13" s="83">
        <v>0</v>
      </c>
      <c r="NR13" s="83">
        <v>106</v>
      </c>
      <c r="NS13" s="83">
        <v>930150</v>
      </c>
      <c r="NT13" s="83">
        <v>0</v>
      </c>
      <c r="NU13" s="83">
        <v>0</v>
      </c>
      <c r="NV13" s="83">
        <v>54445195</v>
      </c>
      <c r="NW13" s="83">
        <v>0</v>
      </c>
      <c r="NX13" s="83">
        <v>0</v>
      </c>
      <c r="NY13" s="83">
        <v>0</v>
      </c>
      <c r="NZ13" s="83">
        <v>0</v>
      </c>
      <c r="OA13" s="83">
        <v>0</v>
      </c>
      <c r="OB13" s="83">
        <v>0</v>
      </c>
      <c r="OC13" s="83">
        <v>0</v>
      </c>
      <c r="OD13" s="83">
        <v>0</v>
      </c>
      <c r="OE13" s="83">
        <v>0</v>
      </c>
      <c r="OF13" s="83">
        <v>0</v>
      </c>
      <c r="OG13" s="83">
        <v>0</v>
      </c>
      <c r="OH13" s="83">
        <v>829</v>
      </c>
      <c r="OI13" s="83">
        <v>93954472</v>
      </c>
      <c r="OJ13" s="83">
        <v>0</v>
      </c>
      <c r="OK13" s="83">
        <v>0</v>
      </c>
      <c r="OL13" s="83">
        <v>334</v>
      </c>
      <c r="OM13" s="83">
        <v>3361696</v>
      </c>
      <c r="ON13" s="83">
        <v>97316168</v>
      </c>
      <c r="OO13" s="83">
        <v>435</v>
      </c>
      <c r="OP13" s="83">
        <v>30339004</v>
      </c>
      <c r="OQ13" s="83">
        <v>1420</v>
      </c>
      <c r="OR13" s="83">
        <v>156248700</v>
      </c>
      <c r="OS13" s="83">
        <v>336</v>
      </c>
      <c r="OT13" s="83">
        <v>2294790</v>
      </c>
      <c r="OU13" s="83">
        <v>392</v>
      </c>
      <c r="OV13" s="83">
        <v>4104440</v>
      </c>
      <c r="OW13" s="83">
        <v>0</v>
      </c>
      <c r="OX13" s="83">
        <v>0</v>
      </c>
      <c r="OY13" s="83">
        <v>42</v>
      </c>
      <c r="OZ13" s="83">
        <v>860160</v>
      </c>
      <c r="PA13" s="83">
        <v>193847094</v>
      </c>
      <c r="PB13" s="83">
        <v>508</v>
      </c>
      <c r="PC13" s="83">
        <v>38792912</v>
      </c>
      <c r="PD13" s="83">
        <v>427</v>
      </c>
      <c r="PE13" s="83">
        <v>50105461</v>
      </c>
      <c r="PF13" s="83">
        <v>508</v>
      </c>
      <c r="PG13" s="83">
        <v>3879088</v>
      </c>
      <c r="PH13" s="83">
        <v>228</v>
      </c>
      <c r="PI13" s="83">
        <v>2675352</v>
      </c>
      <c r="PJ13" s="83">
        <v>0</v>
      </c>
      <c r="PK13" s="83">
        <v>0</v>
      </c>
      <c r="PL13" s="83">
        <v>0</v>
      </c>
      <c r="PM13" s="83">
        <v>0</v>
      </c>
      <c r="PN13" s="83">
        <v>95452813</v>
      </c>
      <c r="PO13" s="83">
        <v>0</v>
      </c>
      <c r="PP13" s="83">
        <v>0</v>
      </c>
      <c r="PQ13" s="83">
        <v>0</v>
      </c>
      <c r="PR13" s="83">
        <v>0</v>
      </c>
      <c r="PS13" s="83">
        <v>0</v>
      </c>
      <c r="PT13" s="83">
        <v>0</v>
      </c>
      <c r="PU13" s="83">
        <v>0</v>
      </c>
      <c r="PV13" s="83">
        <v>0</v>
      </c>
      <c r="PW13" s="83">
        <v>0</v>
      </c>
      <c r="PX13" s="83">
        <v>441406293</v>
      </c>
      <c r="PY13" s="83">
        <v>0</v>
      </c>
      <c r="PZ13" s="83">
        <v>6436855339</v>
      </c>
      <c r="QA13" s="83">
        <v>68493</v>
      </c>
      <c r="QB13" s="83">
        <v>55753302</v>
      </c>
      <c r="QC13" s="83">
        <v>194</v>
      </c>
      <c r="QD13" s="83">
        <v>2842488</v>
      </c>
      <c r="QE13" s="83">
        <v>58595790</v>
      </c>
      <c r="QF13" s="83">
        <v>68493</v>
      </c>
      <c r="QG13" s="83">
        <v>5136975</v>
      </c>
      <c r="QH13" s="83">
        <v>194</v>
      </c>
      <c r="QI13" s="83">
        <v>261900</v>
      </c>
      <c r="QJ13" s="83">
        <v>5398875</v>
      </c>
      <c r="QK13" s="83">
        <v>6500850004</v>
      </c>
      <c r="QL13" s="83">
        <v>-8890</v>
      </c>
      <c r="QM13" s="83">
        <v>6500841114</v>
      </c>
    </row>
    <row r="14" spans="1:455" s="7" customFormat="1" hidden="1">
      <c r="D14" s="7" t="s">
        <v>189</v>
      </c>
      <c r="E14" s="7" t="s">
        <v>858</v>
      </c>
      <c r="F14" s="7" t="s">
        <v>859</v>
      </c>
      <c r="G14" s="7" t="s">
        <v>860</v>
      </c>
      <c r="H14" s="7" t="s">
        <v>861</v>
      </c>
      <c r="I14" s="7" t="s">
        <v>862</v>
      </c>
      <c r="J14" s="7" t="s">
        <v>863</v>
      </c>
      <c r="K14" s="7" t="s">
        <v>864</v>
      </c>
      <c r="L14" s="7" t="s">
        <v>865</v>
      </c>
      <c r="M14" s="7" t="s">
        <v>866</v>
      </c>
      <c r="N14" s="7" t="s">
        <v>867</v>
      </c>
      <c r="O14" s="7" t="s">
        <v>868</v>
      </c>
      <c r="P14" s="7" t="s">
        <v>869</v>
      </c>
      <c r="Q14" s="7" t="s">
        <v>870</v>
      </c>
      <c r="R14" s="7" t="s">
        <v>871</v>
      </c>
      <c r="S14" s="7" t="s">
        <v>872</v>
      </c>
      <c r="T14" s="7" t="s">
        <v>873</v>
      </c>
      <c r="U14" s="7" t="s">
        <v>874</v>
      </c>
      <c r="V14" s="7" t="s">
        <v>875</v>
      </c>
      <c r="W14" s="7" t="s">
        <v>876</v>
      </c>
      <c r="X14" s="7" t="s">
        <v>877</v>
      </c>
      <c r="Y14" s="7" t="s">
        <v>878</v>
      </c>
      <c r="Z14" s="7" t="s">
        <v>879</v>
      </c>
      <c r="AA14" s="7" t="s">
        <v>880</v>
      </c>
      <c r="AB14" s="7" t="s">
        <v>881</v>
      </c>
      <c r="AC14" s="7" t="s">
        <v>882</v>
      </c>
      <c r="AD14" s="7" t="s">
        <v>883</v>
      </c>
      <c r="AE14" s="7" t="s">
        <v>884</v>
      </c>
      <c r="AF14" s="7" t="s">
        <v>885</v>
      </c>
      <c r="AG14" s="7" t="s">
        <v>886</v>
      </c>
      <c r="AH14" s="7" t="s">
        <v>887</v>
      </c>
      <c r="AI14" s="7" t="s">
        <v>888</v>
      </c>
      <c r="AJ14" s="7" t="s">
        <v>889</v>
      </c>
      <c r="AK14" s="7" t="s">
        <v>890</v>
      </c>
      <c r="AL14" s="7" t="s">
        <v>891</v>
      </c>
      <c r="AM14" s="7" t="s">
        <v>892</v>
      </c>
      <c r="AN14" s="7" t="s">
        <v>893</v>
      </c>
      <c r="AO14" s="7" t="s">
        <v>894</v>
      </c>
      <c r="AP14" s="7" t="s">
        <v>895</v>
      </c>
      <c r="AQ14" s="7" t="s">
        <v>896</v>
      </c>
      <c r="AR14" s="7" t="s">
        <v>897</v>
      </c>
      <c r="AS14" s="7" t="s">
        <v>898</v>
      </c>
      <c r="AT14" s="7" t="s">
        <v>899</v>
      </c>
      <c r="AU14" s="7" t="s">
        <v>900</v>
      </c>
      <c r="AV14" s="7" t="s">
        <v>901</v>
      </c>
      <c r="AW14" s="7" t="s">
        <v>902</v>
      </c>
      <c r="AX14" s="7" t="s">
        <v>903</v>
      </c>
      <c r="AY14" s="7" t="s">
        <v>904</v>
      </c>
      <c r="AZ14" s="7" t="s">
        <v>905</v>
      </c>
      <c r="BA14" s="7" t="s">
        <v>906</v>
      </c>
      <c r="BB14" s="7" t="s">
        <v>907</v>
      </c>
      <c r="BC14" s="7" t="s">
        <v>908</v>
      </c>
      <c r="BD14" s="7" t="s">
        <v>909</v>
      </c>
      <c r="BE14" s="7" t="s">
        <v>910</v>
      </c>
      <c r="BF14" s="7" t="s">
        <v>911</v>
      </c>
      <c r="BG14" s="7" t="s">
        <v>912</v>
      </c>
      <c r="BH14" s="7" t="s">
        <v>913</v>
      </c>
      <c r="BI14" s="7" t="s">
        <v>914</v>
      </c>
      <c r="BJ14" s="7" t="s">
        <v>915</v>
      </c>
      <c r="BK14" s="7" t="s">
        <v>916</v>
      </c>
      <c r="BL14" s="7" t="s">
        <v>917</v>
      </c>
      <c r="BM14" s="7" t="s">
        <v>918</v>
      </c>
      <c r="BN14" s="7" t="s">
        <v>919</v>
      </c>
      <c r="BO14" s="7" t="s">
        <v>920</v>
      </c>
      <c r="BP14" s="7" t="s">
        <v>921</v>
      </c>
      <c r="BQ14" s="7" t="s">
        <v>922</v>
      </c>
      <c r="BR14" s="7" t="s">
        <v>923</v>
      </c>
      <c r="BS14" s="7" t="s">
        <v>924</v>
      </c>
      <c r="BT14" s="7" t="s">
        <v>925</v>
      </c>
      <c r="BU14" s="7" t="s">
        <v>926</v>
      </c>
      <c r="BV14" s="7" t="s">
        <v>927</v>
      </c>
      <c r="BW14" s="7" t="s">
        <v>928</v>
      </c>
      <c r="BX14" s="7" t="s">
        <v>929</v>
      </c>
      <c r="BY14" s="7" t="s">
        <v>930</v>
      </c>
      <c r="BZ14" s="7" t="s">
        <v>931</v>
      </c>
      <c r="CA14" s="7" t="s">
        <v>932</v>
      </c>
      <c r="CB14" s="7" t="s">
        <v>933</v>
      </c>
      <c r="CC14" s="7" t="s">
        <v>934</v>
      </c>
      <c r="CD14" s="7" t="s">
        <v>935</v>
      </c>
      <c r="CE14" s="7" t="s">
        <v>936</v>
      </c>
      <c r="CF14" s="7" t="s">
        <v>937</v>
      </c>
      <c r="CG14" s="7" t="s">
        <v>938</v>
      </c>
      <c r="CH14" s="7" t="s">
        <v>939</v>
      </c>
      <c r="CI14" s="7" t="s">
        <v>940</v>
      </c>
      <c r="CJ14" s="7" t="s">
        <v>941</v>
      </c>
      <c r="CK14" s="7" t="s">
        <v>942</v>
      </c>
      <c r="CL14" s="7" t="s">
        <v>943</v>
      </c>
      <c r="CM14" s="7" t="s">
        <v>944</v>
      </c>
      <c r="CN14" s="7" t="s">
        <v>945</v>
      </c>
      <c r="CO14" s="7" t="s">
        <v>946</v>
      </c>
      <c r="CP14" s="7" t="s">
        <v>947</v>
      </c>
      <c r="CQ14" s="7" t="s">
        <v>948</v>
      </c>
      <c r="CR14" s="7" t="s">
        <v>949</v>
      </c>
      <c r="CS14" s="7" t="s">
        <v>950</v>
      </c>
      <c r="CT14" s="7" t="s">
        <v>951</v>
      </c>
      <c r="CU14" s="7" t="s">
        <v>952</v>
      </c>
      <c r="CV14" s="7" t="s">
        <v>953</v>
      </c>
      <c r="CW14" s="7" t="s">
        <v>954</v>
      </c>
      <c r="CX14" s="7" t="s">
        <v>955</v>
      </c>
      <c r="CY14" s="7" t="s">
        <v>956</v>
      </c>
      <c r="CZ14" s="7" t="s">
        <v>957</v>
      </c>
      <c r="DA14" s="7" t="s">
        <v>958</v>
      </c>
      <c r="DB14" s="7" t="s">
        <v>959</v>
      </c>
      <c r="DC14" s="7" t="s">
        <v>960</v>
      </c>
      <c r="DD14" s="7" t="s">
        <v>961</v>
      </c>
      <c r="DE14" s="7" t="s">
        <v>962</v>
      </c>
      <c r="DF14" s="7" t="s">
        <v>963</v>
      </c>
      <c r="DG14" s="7" t="s">
        <v>964</v>
      </c>
      <c r="DH14" s="7" t="s">
        <v>965</v>
      </c>
      <c r="DI14" s="7" t="s">
        <v>966</v>
      </c>
      <c r="DJ14" s="7" t="s">
        <v>967</v>
      </c>
      <c r="DK14" s="7" t="s">
        <v>968</v>
      </c>
      <c r="DL14" s="7" t="s">
        <v>969</v>
      </c>
      <c r="DM14" s="7" t="s">
        <v>970</v>
      </c>
      <c r="DN14" s="7" t="s">
        <v>971</v>
      </c>
      <c r="DO14" s="7" t="s">
        <v>972</v>
      </c>
      <c r="DP14" s="7" t="s">
        <v>973</v>
      </c>
      <c r="DQ14" s="7" t="s">
        <v>974</v>
      </c>
      <c r="DR14" s="7" t="s">
        <v>975</v>
      </c>
      <c r="DS14" s="7" t="s">
        <v>976</v>
      </c>
      <c r="DT14" s="7" t="s">
        <v>977</v>
      </c>
      <c r="DU14" s="7" t="s">
        <v>978</v>
      </c>
      <c r="DV14" s="7" t="s">
        <v>979</v>
      </c>
      <c r="DW14" s="7" t="s">
        <v>980</v>
      </c>
      <c r="DX14" s="7" t="s">
        <v>981</v>
      </c>
      <c r="DY14" s="7" t="s">
        <v>982</v>
      </c>
      <c r="DZ14" s="7" t="s">
        <v>983</v>
      </c>
      <c r="EA14" s="7" t="s">
        <v>984</v>
      </c>
      <c r="EB14" s="7" t="s">
        <v>985</v>
      </c>
      <c r="EC14" s="7" t="s">
        <v>986</v>
      </c>
      <c r="ED14" s="7" t="s">
        <v>987</v>
      </c>
      <c r="EE14" s="7" t="s">
        <v>988</v>
      </c>
      <c r="EF14" s="7" t="s">
        <v>989</v>
      </c>
      <c r="EG14" s="7" t="s">
        <v>990</v>
      </c>
      <c r="EH14" s="7" t="s">
        <v>991</v>
      </c>
      <c r="EI14" s="7" t="s">
        <v>992</v>
      </c>
      <c r="EJ14" s="7" t="s">
        <v>993</v>
      </c>
      <c r="EK14" s="7" t="s">
        <v>994</v>
      </c>
      <c r="EL14" s="7" t="s">
        <v>995</v>
      </c>
      <c r="EM14" s="7" t="s">
        <v>996</v>
      </c>
      <c r="EN14" s="7" t="s">
        <v>997</v>
      </c>
      <c r="EO14" s="7" t="s">
        <v>998</v>
      </c>
      <c r="EP14" s="7" t="s">
        <v>999</v>
      </c>
      <c r="EQ14" s="7" t="s">
        <v>1000</v>
      </c>
      <c r="ER14" s="7" t="s">
        <v>1001</v>
      </c>
      <c r="ES14" s="7" t="s">
        <v>1002</v>
      </c>
      <c r="ET14" s="7" t="s">
        <v>1003</v>
      </c>
      <c r="EU14" s="7" t="s">
        <v>1004</v>
      </c>
      <c r="EV14" s="7" t="s">
        <v>1005</v>
      </c>
      <c r="EW14" s="7" t="s">
        <v>1006</v>
      </c>
      <c r="EX14" s="7" t="s">
        <v>1007</v>
      </c>
      <c r="EY14" s="7" t="s">
        <v>1008</v>
      </c>
      <c r="EZ14" s="7" t="s">
        <v>1009</v>
      </c>
      <c r="FA14" s="7" t="s">
        <v>1010</v>
      </c>
      <c r="FB14" s="7" t="s">
        <v>1011</v>
      </c>
      <c r="FC14" s="7" t="s">
        <v>1012</v>
      </c>
      <c r="FD14" s="7" t="s">
        <v>1013</v>
      </c>
      <c r="FE14" s="7" t="s">
        <v>1014</v>
      </c>
      <c r="FF14" s="7" t="s">
        <v>1015</v>
      </c>
      <c r="FG14" s="7" t="s">
        <v>1016</v>
      </c>
      <c r="FH14" s="7" t="s">
        <v>1017</v>
      </c>
      <c r="FI14" s="7" t="s">
        <v>1018</v>
      </c>
      <c r="FJ14" s="7" t="s">
        <v>1019</v>
      </c>
      <c r="FK14" s="7" t="s">
        <v>1020</v>
      </c>
      <c r="FL14" s="7" t="s">
        <v>1021</v>
      </c>
      <c r="FM14" s="7" t="s">
        <v>1022</v>
      </c>
      <c r="FN14" s="7" t="s">
        <v>1023</v>
      </c>
      <c r="FO14" s="7" t="s">
        <v>1024</v>
      </c>
      <c r="FP14" s="7" t="s">
        <v>1025</v>
      </c>
      <c r="FQ14" s="7" t="s">
        <v>1026</v>
      </c>
      <c r="FR14" s="7" t="s">
        <v>1027</v>
      </c>
      <c r="FS14" s="7" t="s">
        <v>1028</v>
      </c>
      <c r="FT14" s="7" t="s">
        <v>1029</v>
      </c>
      <c r="FU14" s="7" t="s">
        <v>1030</v>
      </c>
      <c r="FV14" s="7" t="s">
        <v>1031</v>
      </c>
      <c r="FW14" s="7" t="s">
        <v>1032</v>
      </c>
      <c r="FX14" s="7" t="s">
        <v>1033</v>
      </c>
      <c r="FY14" s="7" t="s">
        <v>1034</v>
      </c>
      <c r="FZ14" s="7" t="s">
        <v>1035</v>
      </c>
      <c r="GA14" s="7" t="s">
        <v>1036</v>
      </c>
      <c r="GB14" s="7" t="s">
        <v>1037</v>
      </c>
      <c r="GC14" s="7" t="s">
        <v>1038</v>
      </c>
      <c r="GD14" s="7" t="s">
        <v>1039</v>
      </c>
      <c r="GE14" s="7" t="s">
        <v>1040</v>
      </c>
      <c r="GF14" s="7" t="s">
        <v>1041</v>
      </c>
      <c r="GG14" s="7" t="s">
        <v>1042</v>
      </c>
      <c r="GH14" s="7" t="s">
        <v>1043</v>
      </c>
      <c r="GI14" s="7" t="s">
        <v>1044</v>
      </c>
      <c r="GJ14" s="7" t="s">
        <v>1045</v>
      </c>
      <c r="GK14" s="7" t="s">
        <v>1046</v>
      </c>
      <c r="GL14" s="7" t="s">
        <v>1047</v>
      </c>
      <c r="GM14" s="7" t="s">
        <v>1048</v>
      </c>
      <c r="GN14" s="7" t="s">
        <v>1049</v>
      </c>
      <c r="GO14" s="7" t="s">
        <v>1050</v>
      </c>
      <c r="GP14" s="7" t="s">
        <v>1051</v>
      </c>
      <c r="GQ14" s="7" t="s">
        <v>1052</v>
      </c>
      <c r="GR14" s="7" t="s">
        <v>1053</v>
      </c>
      <c r="GS14" s="7" t="s">
        <v>1054</v>
      </c>
      <c r="GT14" s="7" t="s">
        <v>1055</v>
      </c>
      <c r="GU14" s="7" t="s">
        <v>1056</v>
      </c>
      <c r="GV14" s="7" t="s">
        <v>1057</v>
      </c>
      <c r="GW14" s="7" t="s">
        <v>1058</v>
      </c>
      <c r="GX14" s="7" t="s">
        <v>1059</v>
      </c>
      <c r="GY14" s="7" t="s">
        <v>1060</v>
      </c>
      <c r="GZ14" s="7" t="s">
        <v>1061</v>
      </c>
      <c r="HA14" s="7" t="s">
        <v>1062</v>
      </c>
      <c r="HB14" s="7" t="s">
        <v>1063</v>
      </c>
      <c r="HC14" s="7" t="s">
        <v>1064</v>
      </c>
      <c r="HD14" s="7" t="s">
        <v>1065</v>
      </c>
      <c r="HE14" s="7" t="s">
        <v>1066</v>
      </c>
      <c r="HF14" s="7" t="s">
        <v>1067</v>
      </c>
      <c r="HG14" s="7" t="s">
        <v>1068</v>
      </c>
      <c r="HH14" s="7" t="s">
        <v>1069</v>
      </c>
      <c r="HI14" s="7" t="s">
        <v>1070</v>
      </c>
      <c r="HJ14" s="7" t="s">
        <v>1071</v>
      </c>
      <c r="HK14" s="7" t="s">
        <v>1072</v>
      </c>
      <c r="HL14" s="7" t="s">
        <v>1073</v>
      </c>
      <c r="HM14" s="7" t="s">
        <v>1074</v>
      </c>
      <c r="HN14" s="7" t="s">
        <v>1075</v>
      </c>
      <c r="HO14" s="7" t="s">
        <v>1076</v>
      </c>
      <c r="HP14" s="7" t="s">
        <v>1077</v>
      </c>
      <c r="HQ14" s="7" t="s">
        <v>1078</v>
      </c>
      <c r="HR14" s="7" t="s">
        <v>1079</v>
      </c>
      <c r="HS14" s="7" t="s">
        <v>1080</v>
      </c>
      <c r="HT14" s="7" t="s">
        <v>1081</v>
      </c>
      <c r="HU14" s="7" t="s">
        <v>1082</v>
      </c>
      <c r="HV14" s="7" t="s">
        <v>1083</v>
      </c>
      <c r="HW14" s="7" t="s">
        <v>1084</v>
      </c>
      <c r="HX14" s="7" t="s">
        <v>1085</v>
      </c>
      <c r="HY14" s="7" t="s">
        <v>1086</v>
      </c>
      <c r="HZ14" s="7" t="s">
        <v>1087</v>
      </c>
      <c r="IA14" s="7" t="s">
        <v>1088</v>
      </c>
      <c r="IB14" s="7" t="s">
        <v>1089</v>
      </c>
      <c r="IC14" s="7" t="s">
        <v>1090</v>
      </c>
      <c r="ID14" s="7" t="s">
        <v>1091</v>
      </c>
      <c r="IE14" s="7" t="s">
        <v>1092</v>
      </c>
      <c r="IF14" s="7" t="s">
        <v>1093</v>
      </c>
      <c r="IG14" s="7" t="s">
        <v>1094</v>
      </c>
      <c r="IH14" s="7" t="s">
        <v>1095</v>
      </c>
      <c r="II14" s="7" t="s">
        <v>1096</v>
      </c>
      <c r="IJ14" s="7" t="s">
        <v>1097</v>
      </c>
      <c r="IK14" s="7" t="s">
        <v>1098</v>
      </c>
      <c r="IL14" s="7" t="s">
        <v>1099</v>
      </c>
      <c r="IM14" s="7" t="s">
        <v>1100</v>
      </c>
      <c r="IN14" s="7" t="s">
        <v>1101</v>
      </c>
      <c r="IO14" s="7" t="s">
        <v>1102</v>
      </c>
      <c r="IP14" s="7" t="s">
        <v>1103</v>
      </c>
      <c r="IQ14" s="7" t="s">
        <v>1104</v>
      </c>
      <c r="IR14" s="7" t="s">
        <v>1105</v>
      </c>
      <c r="IS14" s="7" t="s">
        <v>1106</v>
      </c>
      <c r="IT14" s="7" t="s">
        <v>1107</v>
      </c>
      <c r="IU14" s="7" t="s">
        <v>1108</v>
      </c>
      <c r="IV14" s="7" t="s">
        <v>1109</v>
      </c>
      <c r="IW14" s="7" t="s">
        <v>1110</v>
      </c>
      <c r="IX14" s="7" t="s">
        <v>1111</v>
      </c>
      <c r="IY14" s="7" t="s">
        <v>1112</v>
      </c>
      <c r="IZ14" s="7" t="s">
        <v>1113</v>
      </c>
      <c r="JA14" s="7" t="s">
        <v>1114</v>
      </c>
      <c r="JB14" s="7" t="s">
        <v>1115</v>
      </c>
      <c r="JC14" s="7" t="s">
        <v>1116</v>
      </c>
      <c r="JD14" s="7" t="s">
        <v>1117</v>
      </c>
      <c r="JE14" s="7" t="s">
        <v>1118</v>
      </c>
      <c r="JF14" s="7" t="s">
        <v>1119</v>
      </c>
      <c r="JG14" s="7" t="s">
        <v>1120</v>
      </c>
      <c r="JH14" s="7" t="s">
        <v>1121</v>
      </c>
      <c r="JI14" s="7" t="s">
        <v>1122</v>
      </c>
      <c r="JJ14" s="7" t="s">
        <v>1123</v>
      </c>
      <c r="JK14" s="7" t="s">
        <v>1124</v>
      </c>
      <c r="JL14" s="7" t="s">
        <v>1125</v>
      </c>
      <c r="JM14" s="7" t="s">
        <v>1126</v>
      </c>
      <c r="JN14" s="7" t="s">
        <v>1127</v>
      </c>
      <c r="JO14" s="7" t="s">
        <v>1128</v>
      </c>
      <c r="JP14" s="7" t="s">
        <v>1129</v>
      </c>
      <c r="JQ14" s="7" t="s">
        <v>1130</v>
      </c>
      <c r="JR14" s="7" t="s">
        <v>1131</v>
      </c>
      <c r="JS14" s="7" t="s">
        <v>1132</v>
      </c>
      <c r="JT14" s="7" t="s">
        <v>1133</v>
      </c>
      <c r="JU14" s="7" t="s">
        <v>1134</v>
      </c>
      <c r="JV14" s="7" t="s">
        <v>1135</v>
      </c>
      <c r="JW14" s="7" t="s">
        <v>1136</v>
      </c>
      <c r="JX14" s="7" t="s">
        <v>1137</v>
      </c>
      <c r="JY14" s="7" t="s">
        <v>1138</v>
      </c>
      <c r="JZ14" s="7" t="s">
        <v>1139</v>
      </c>
      <c r="KA14" s="7" t="s">
        <v>1140</v>
      </c>
      <c r="KB14" s="7" t="s">
        <v>1141</v>
      </c>
      <c r="KC14" s="7" t="s">
        <v>1142</v>
      </c>
      <c r="KD14" s="7" t="s">
        <v>1143</v>
      </c>
      <c r="KE14" s="7" t="s">
        <v>1144</v>
      </c>
      <c r="KF14" s="7" t="s">
        <v>1145</v>
      </c>
      <c r="KG14" s="7" t="s">
        <v>1146</v>
      </c>
      <c r="KH14" s="7" t="s">
        <v>1147</v>
      </c>
      <c r="KI14" s="7" t="s">
        <v>1148</v>
      </c>
      <c r="KJ14" s="7" t="s">
        <v>1149</v>
      </c>
      <c r="KK14" s="7" t="s">
        <v>1150</v>
      </c>
      <c r="KL14" s="7" t="s">
        <v>1151</v>
      </c>
      <c r="KM14" s="7" t="s">
        <v>1152</v>
      </c>
      <c r="KN14" s="7" t="s">
        <v>1153</v>
      </c>
      <c r="KO14" s="7" t="s">
        <v>1154</v>
      </c>
      <c r="KP14" s="7" t="s">
        <v>1155</v>
      </c>
      <c r="KQ14" s="7" t="s">
        <v>1156</v>
      </c>
      <c r="KR14" s="7" t="s">
        <v>1157</v>
      </c>
      <c r="KS14" s="7" t="s">
        <v>1158</v>
      </c>
      <c r="KT14" s="7" t="s">
        <v>1159</v>
      </c>
      <c r="KU14" s="7" t="s">
        <v>1160</v>
      </c>
      <c r="KV14" s="7" t="s">
        <v>1161</v>
      </c>
      <c r="KW14" s="7" t="s">
        <v>1162</v>
      </c>
      <c r="KX14" s="7" t="s">
        <v>1163</v>
      </c>
      <c r="KY14" s="7" t="s">
        <v>1164</v>
      </c>
      <c r="KZ14" s="7" t="s">
        <v>1165</v>
      </c>
      <c r="LA14" s="7" t="s">
        <v>1166</v>
      </c>
      <c r="LB14" s="7" t="s">
        <v>1167</v>
      </c>
      <c r="LC14" s="7" t="s">
        <v>1168</v>
      </c>
      <c r="LD14" s="7" t="s">
        <v>1169</v>
      </c>
      <c r="LE14" s="7" t="s">
        <v>1170</v>
      </c>
      <c r="LF14" s="7" t="s">
        <v>1171</v>
      </c>
      <c r="LG14" s="7" t="s">
        <v>1172</v>
      </c>
      <c r="LH14" s="7" t="s">
        <v>1173</v>
      </c>
      <c r="LI14" s="7" t="s">
        <v>1174</v>
      </c>
      <c r="LJ14" s="7" t="s">
        <v>1175</v>
      </c>
      <c r="LK14" s="7" t="s">
        <v>1176</v>
      </c>
      <c r="LL14" s="7" t="s">
        <v>1177</v>
      </c>
      <c r="LM14" s="7" t="s">
        <v>1178</v>
      </c>
      <c r="LN14" s="7" t="s">
        <v>1179</v>
      </c>
      <c r="LO14" s="7" t="s">
        <v>1180</v>
      </c>
      <c r="LP14" s="7" t="s">
        <v>1181</v>
      </c>
      <c r="LQ14" s="7" t="s">
        <v>1182</v>
      </c>
      <c r="LR14" s="7" t="s">
        <v>1183</v>
      </c>
      <c r="LS14" s="7" t="s">
        <v>1184</v>
      </c>
      <c r="LT14" s="7" t="s">
        <v>1185</v>
      </c>
      <c r="LU14" s="7" t="s">
        <v>1186</v>
      </c>
      <c r="LV14" s="7" t="s">
        <v>1187</v>
      </c>
      <c r="LW14" s="7" t="s">
        <v>1188</v>
      </c>
      <c r="LX14" s="7" t="s">
        <v>1189</v>
      </c>
      <c r="LY14" s="7" t="s">
        <v>1190</v>
      </c>
      <c r="LZ14" s="7" t="s">
        <v>1191</v>
      </c>
      <c r="MA14" s="7" t="s">
        <v>1192</v>
      </c>
      <c r="MB14" s="7" t="s">
        <v>1193</v>
      </c>
      <c r="MC14" s="7" t="s">
        <v>1194</v>
      </c>
      <c r="MD14" s="7" t="s">
        <v>1195</v>
      </c>
      <c r="ME14" s="7" t="s">
        <v>1196</v>
      </c>
      <c r="MF14" s="7" t="s">
        <v>1197</v>
      </c>
      <c r="MG14" s="7" t="s">
        <v>1198</v>
      </c>
      <c r="MH14" s="7" t="s">
        <v>1199</v>
      </c>
      <c r="MI14" s="7" t="s">
        <v>1200</v>
      </c>
      <c r="MJ14" s="7" t="s">
        <v>1201</v>
      </c>
      <c r="MK14" s="7" t="s">
        <v>1202</v>
      </c>
      <c r="ML14" s="7" t="s">
        <v>1203</v>
      </c>
      <c r="MM14" s="7" t="s">
        <v>1204</v>
      </c>
      <c r="MN14" s="7" t="s">
        <v>1205</v>
      </c>
      <c r="MO14" s="7" t="s">
        <v>1206</v>
      </c>
      <c r="MP14" s="7" t="s">
        <v>1207</v>
      </c>
      <c r="MQ14" s="7" t="s">
        <v>1208</v>
      </c>
      <c r="MR14" s="7" t="s">
        <v>1209</v>
      </c>
      <c r="MS14" s="7" t="s">
        <v>1210</v>
      </c>
      <c r="MT14" s="7" t="s">
        <v>1211</v>
      </c>
      <c r="MU14" s="7" t="s">
        <v>1212</v>
      </c>
      <c r="MV14" s="7" t="s">
        <v>1213</v>
      </c>
      <c r="MW14" s="7" t="s">
        <v>1214</v>
      </c>
      <c r="MX14" s="7" t="s">
        <v>1215</v>
      </c>
      <c r="MY14" s="7" t="s">
        <v>1216</v>
      </c>
      <c r="MZ14" s="7" t="s">
        <v>1217</v>
      </c>
      <c r="NA14" s="7" t="s">
        <v>1218</v>
      </c>
      <c r="NB14" s="7" t="s">
        <v>1219</v>
      </c>
      <c r="NC14" s="7" t="s">
        <v>1220</v>
      </c>
      <c r="ND14" s="7" t="s">
        <v>1221</v>
      </c>
      <c r="NE14" s="7" t="s">
        <v>1222</v>
      </c>
      <c r="NF14" s="7" t="s">
        <v>1223</v>
      </c>
      <c r="NG14" s="7" t="s">
        <v>1224</v>
      </c>
      <c r="NH14" s="7" t="s">
        <v>1225</v>
      </c>
      <c r="NI14" s="7" t="s">
        <v>1226</v>
      </c>
      <c r="NJ14" s="7" t="s">
        <v>1227</v>
      </c>
      <c r="NK14" s="7" t="s">
        <v>1228</v>
      </c>
      <c r="NL14" s="7" t="s">
        <v>1229</v>
      </c>
      <c r="NM14" s="7" t="s">
        <v>1230</v>
      </c>
      <c r="NN14" s="7" t="s">
        <v>1231</v>
      </c>
      <c r="NO14" s="7" t="s">
        <v>1232</v>
      </c>
      <c r="NP14" s="7" t="s">
        <v>1233</v>
      </c>
      <c r="NQ14" s="7" t="s">
        <v>1234</v>
      </c>
      <c r="NR14" s="7" t="s">
        <v>1235</v>
      </c>
      <c r="NS14" s="7" t="s">
        <v>1236</v>
      </c>
      <c r="NT14" s="7" t="s">
        <v>1237</v>
      </c>
      <c r="NU14" s="7" t="s">
        <v>1238</v>
      </c>
      <c r="NV14" s="7" t="s">
        <v>1239</v>
      </c>
      <c r="NW14" s="7" t="s">
        <v>1240</v>
      </c>
      <c r="NX14" s="7" t="s">
        <v>1241</v>
      </c>
      <c r="NY14" s="7" t="s">
        <v>1242</v>
      </c>
      <c r="NZ14" s="7" t="s">
        <v>1243</v>
      </c>
      <c r="OA14" s="7" t="s">
        <v>1244</v>
      </c>
      <c r="OB14" s="7" t="s">
        <v>1245</v>
      </c>
      <c r="OC14" s="7" t="s">
        <v>1246</v>
      </c>
      <c r="OD14" s="7" t="s">
        <v>1247</v>
      </c>
      <c r="OE14" s="7" t="s">
        <v>1248</v>
      </c>
      <c r="OF14" s="7" t="s">
        <v>1249</v>
      </c>
      <c r="OG14" s="7" t="s">
        <v>1250</v>
      </c>
      <c r="OH14" s="7" t="s">
        <v>1251</v>
      </c>
      <c r="OI14" s="7" t="s">
        <v>1252</v>
      </c>
      <c r="OJ14" s="7" t="s">
        <v>1253</v>
      </c>
      <c r="OK14" s="7" t="s">
        <v>1254</v>
      </c>
      <c r="OL14" s="7" t="s">
        <v>1255</v>
      </c>
      <c r="OM14" s="7" t="s">
        <v>1256</v>
      </c>
      <c r="ON14" s="7" t="s">
        <v>1257</v>
      </c>
      <c r="OO14" s="7" t="s">
        <v>1258</v>
      </c>
      <c r="OP14" s="7" t="s">
        <v>1259</v>
      </c>
      <c r="OQ14" s="7" t="s">
        <v>1260</v>
      </c>
      <c r="OR14" s="7" t="s">
        <v>1261</v>
      </c>
      <c r="OS14" s="7" t="s">
        <v>1262</v>
      </c>
      <c r="OT14" s="7" t="s">
        <v>1263</v>
      </c>
      <c r="OU14" s="7" t="s">
        <v>1264</v>
      </c>
      <c r="OV14" s="7" t="s">
        <v>1265</v>
      </c>
      <c r="OW14" s="7" t="s">
        <v>1266</v>
      </c>
      <c r="OX14" s="7" t="s">
        <v>1267</v>
      </c>
      <c r="OY14" s="7" t="s">
        <v>1268</v>
      </c>
      <c r="OZ14" s="7" t="s">
        <v>1269</v>
      </c>
      <c r="PA14" s="7" t="s">
        <v>1270</v>
      </c>
      <c r="PB14" s="7" t="s">
        <v>1271</v>
      </c>
      <c r="PC14" s="7" t="s">
        <v>1272</v>
      </c>
      <c r="PD14" s="7" t="s">
        <v>1273</v>
      </c>
      <c r="PE14" s="7" t="s">
        <v>1274</v>
      </c>
      <c r="PF14" s="7" t="s">
        <v>1275</v>
      </c>
      <c r="PG14" s="7" t="s">
        <v>1276</v>
      </c>
      <c r="PH14" s="7" t="s">
        <v>1277</v>
      </c>
      <c r="PI14" s="7" t="s">
        <v>1278</v>
      </c>
      <c r="PJ14" s="7" t="s">
        <v>1279</v>
      </c>
      <c r="PK14" s="7" t="s">
        <v>1280</v>
      </c>
      <c r="PL14" s="7" t="s">
        <v>1281</v>
      </c>
      <c r="PM14" s="7" t="s">
        <v>1282</v>
      </c>
      <c r="PN14" s="7" t="s">
        <v>1283</v>
      </c>
      <c r="PO14" s="7" t="s">
        <v>1284</v>
      </c>
      <c r="PP14" s="7" t="s">
        <v>1285</v>
      </c>
      <c r="PQ14" s="7" t="s">
        <v>1286</v>
      </c>
      <c r="PR14" s="7" t="s">
        <v>1287</v>
      </c>
      <c r="PS14" s="7" t="s">
        <v>1288</v>
      </c>
      <c r="PT14" s="7" t="s">
        <v>1289</v>
      </c>
      <c r="PU14" s="7" t="s">
        <v>1290</v>
      </c>
      <c r="PV14" s="7" t="s">
        <v>1291</v>
      </c>
      <c r="PW14" s="7" t="s">
        <v>1292</v>
      </c>
      <c r="PX14" s="7" t="s">
        <v>1293</v>
      </c>
      <c r="PY14" s="7" t="s">
        <v>1294</v>
      </c>
      <c r="PZ14" s="7" t="s">
        <v>1295</v>
      </c>
      <c r="QA14" s="7" t="s">
        <v>1296</v>
      </c>
      <c r="QB14" s="7" t="s">
        <v>1297</v>
      </c>
      <c r="QC14" s="7" t="s">
        <v>1298</v>
      </c>
      <c r="QD14" s="7" t="s">
        <v>1299</v>
      </c>
      <c r="QE14" s="7" t="s">
        <v>1300</v>
      </c>
      <c r="QF14" s="7" t="s">
        <v>1301</v>
      </c>
      <c r="QG14" s="7" t="s">
        <v>1302</v>
      </c>
      <c r="QH14" s="7" t="s">
        <v>1303</v>
      </c>
      <c r="QI14" s="7" t="s">
        <v>1304</v>
      </c>
      <c r="QJ14" s="7" t="s">
        <v>1305</v>
      </c>
      <c r="QK14" s="7" t="s">
        <v>1306</v>
      </c>
      <c r="QL14" s="7" t="s">
        <v>1307</v>
      </c>
      <c r="QM14" s="7" t="s">
        <v>1308</v>
      </c>
    </row>
    <row r="15" spans="1:455" s="7" customFormat="1" hidden="1">
      <c r="A15" s="7" t="s">
        <v>525</v>
      </c>
      <c r="B15" s="7" t="s">
        <v>526</v>
      </c>
      <c r="E15" s="7">
        <v>27058</v>
      </c>
      <c r="F15" s="7">
        <v>0</v>
      </c>
      <c r="H15" s="7">
        <v>0</v>
      </c>
      <c r="J15" s="7">
        <v>0</v>
      </c>
      <c r="L15" s="7">
        <v>0</v>
      </c>
      <c r="N15" s="7">
        <v>0</v>
      </c>
      <c r="O15" s="7">
        <v>667254</v>
      </c>
      <c r="P15" s="7">
        <v>0</v>
      </c>
      <c r="Q15" s="7">
        <v>66725</v>
      </c>
      <c r="R15" s="7">
        <v>0</v>
      </c>
      <c r="S15" s="7">
        <v>0</v>
      </c>
      <c r="T15" s="7">
        <v>56737</v>
      </c>
      <c r="U15" s="7">
        <v>0</v>
      </c>
      <c r="V15" s="7">
        <v>76930</v>
      </c>
      <c r="W15" s="7">
        <v>0</v>
      </c>
      <c r="X15" s="7">
        <v>49321</v>
      </c>
      <c r="Y15" s="7">
        <v>0</v>
      </c>
      <c r="Z15" s="7">
        <v>65170</v>
      </c>
      <c r="AA15" s="7">
        <v>0</v>
      </c>
      <c r="AB15" s="7">
        <v>5674</v>
      </c>
      <c r="AC15" s="7">
        <v>0</v>
      </c>
      <c r="AD15" s="7">
        <v>7693</v>
      </c>
      <c r="AE15" s="7">
        <v>0</v>
      </c>
      <c r="AF15" s="7">
        <v>4932</v>
      </c>
      <c r="AG15" s="7">
        <v>0</v>
      </c>
      <c r="AH15" s="7">
        <v>6517</v>
      </c>
      <c r="AI15" s="7">
        <v>0</v>
      </c>
      <c r="AJ15" s="7">
        <v>1201562</v>
      </c>
      <c r="AK15" s="7">
        <v>0</v>
      </c>
      <c r="AL15" s="7">
        <v>120156</v>
      </c>
      <c r="AM15" s="7">
        <v>0</v>
      </c>
      <c r="AN15" s="7">
        <v>240312</v>
      </c>
      <c r="AO15" s="7">
        <v>0</v>
      </c>
      <c r="AP15" s="7">
        <v>0</v>
      </c>
      <c r="AR15" s="7">
        <v>0</v>
      </c>
      <c r="AT15" s="7">
        <v>0</v>
      </c>
      <c r="AV15" s="7">
        <v>0</v>
      </c>
      <c r="AX15" s="7">
        <v>0</v>
      </c>
      <c r="AZ15" s="7">
        <v>0</v>
      </c>
      <c r="BB15" s="7">
        <v>0</v>
      </c>
      <c r="BD15" s="7">
        <v>0</v>
      </c>
      <c r="BF15" s="7">
        <v>0</v>
      </c>
      <c r="BG15" s="7">
        <v>1267922</v>
      </c>
      <c r="BH15" s="7">
        <v>0</v>
      </c>
      <c r="BI15" s="7">
        <v>126792</v>
      </c>
      <c r="BJ15" s="7">
        <v>0</v>
      </c>
      <c r="BK15" s="7">
        <v>0</v>
      </c>
      <c r="BL15" s="7">
        <v>63359</v>
      </c>
      <c r="BM15" s="7">
        <v>0</v>
      </c>
      <c r="BN15" s="7">
        <v>85582</v>
      </c>
      <c r="BO15" s="7">
        <v>0</v>
      </c>
      <c r="BP15" s="7">
        <v>54340</v>
      </c>
      <c r="BQ15" s="7">
        <v>0</v>
      </c>
      <c r="BR15" s="7">
        <v>71874</v>
      </c>
      <c r="BS15" s="7">
        <v>0</v>
      </c>
      <c r="BT15" s="7">
        <v>6336</v>
      </c>
      <c r="BU15" s="7">
        <v>0</v>
      </c>
      <c r="BV15" s="7">
        <v>8558</v>
      </c>
      <c r="BW15" s="7">
        <v>0</v>
      </c>
      <c r="BX15" s="7">
        <v>5434</v>
      </c>
      <c r="BY15" s="7">
        <v>0</v>
      </c>
      <c r="BZ15" s="7">
        <v>7187</v>
      </c>
      <c r="CA15" s="7">
        <v>0</v>
      </c>
      <c r="CB15" s="7">
        <v>1335195</v>
      </c>
      <c r="CC15" s="7">
        <v>0</v>
      </c>
      <c r="CD15" s="7">
        <v>133519</v>
      </c>
      <c r="CE15" s="7">
        <v>0</v>
      </c>
      <c r="CF15" s="7">
        <v>0</v>
      </c>
      <c r="CG15" s="7">
        <v>66550</v>
      </c>
      <c r="CH15" s="7">
        <v>0</v>
      </c>
      <c r="CI15" s="7">
        <v>89702</v>
      </c>
      <c r="CJ15" s="7">
        <v>0</v>
      </c>
      <c r="CK15" s="7">
        <v>56737</v>
      </c>
      <c r="CL15" s="7">
        <v>0</v>
      </c>
      <c r="CM15" s="7">
        <v>75994</v>
      </c>
      <c r="CN15" s="7">
        <v>0</v>
      </c>
      <c r="CO15" s="7">
        <v>6655</v>
      </c>
      <c r="CP15" s="7">
        <v>0</v>
      </c>
      <c r="CQ15" s="7">
        <v>8970</v>
      </c>
      <c r="CR15" s="7">
        <v>0</v>
      </c>
      <c r="CS15" s="7">
        <v>5674</v>
      </c>
      <c r="CT15" s="7">
        <v>0</v>
      </c>
      <c r="CU15" s="7">
        <v>7599</v>
      </c>
      <c r="CV15" s="7">
        <v>0</v>
      </c>
      <c r="CW15" s="7">
        <v>13310</v>
      </c>
      <c r="CX15" s="7">
        <v>0</v>
      </c>
      <c r="CY15" s="7">
        <v>17940</v>
      </c>
      <c r="CZ15" s="7">
        <v>0</v>
      </c>
      <c r="DA15" s="7">
        <v>11347</v>
      </c>
      <c r="DB15" s="7">
        <v>0</v>
      </c>
      <c r="DC15" s="7">
        <v>15199</v>
      </c>
      <c r="DD15" s="7">
        <v>0</v>
      </c>
      <c r="DE15" s="7">
        <v>1401555</v>
      </c>
      <c r="DF15" s="7">
        <v>0</v>
      </c>
      <c r="DG15" s="7">
        <v>140156</v>
      </c>
      <c r="DH15" s="7">
        <v>0</v>
      </c>
      <c r="DI15" s="7">
        <v>280311</v>
      </c>
      <c r="DJ15" s="7">
        <v>0</v>
      </c>
      <c r="DK15" s="7">
        <v>0</v>
      </c>
      <c r="DL15" s="7">
        <v>76364</v>
      </c>
      <c r="DM15" s="7">
        <v>0</v>
      </c>
      <c r="DN15" s="7">
        <v>102399</v>
      </c>
      <c r="DO15" s="7">
        <v>0</v>
      </c>
      <c r="DP15" s="7">
        <v>64947</v>
      </c>
      <c r="DQ15" s="7">
        <v>0</v>
      </c>
      <c r="DR15" s="7">
        <v>86818</v>
      </c>
      <c r="DS15" s="7">
        <v>0</v>
      </c>
      <c r="DT15" s="7">
        <v>7636</v>
      </c>
      <c r="DU15" s="7">
        <v>0</v>
      </c>
      <c r="DV15" s="7">
        <v>10240</v>
      </c>
      <c r="DW15" s="7">
        <v>0</v>
      </c>
      <c r="DX15" s="7">
        <v>6495</v>
      </c>
      <c r="DY15" s="7">
        <v>0</v>
      </c>
      <c r="DZ15" s="7">
        <v>8682</v>
      </c>
      <c r="EA15" s="7">
        <v>0</v>
      </c>
      <c r="EB15" s="7">
        <v>15273</v>
      </c>
      <c r="EC15" s="7">
        <v>0</v>
      </c>
      <c r="ED15" s="7">
        <v>20480</v>
      </c>
      <c r="EE15" s="7">
        <v>0</v>
      </c>
      <c r="EF15" s="7">
        <v>12989</v>
      </c>
      <c r="EG15" s="7">
        <v>0</v>
      </c>
      <c r="EH15" s="7">
        <v>17364</v>
      </c>
      <c r="EI15" s="7">
        <v>0</v>
      </c>
      <c r="EJ15" s="7">
        <v>1602236</v>
      </c>
      <c r="EK15" s="7">
        <v>0</v>
      </c>
      <c r="EL15" s="7">
        <v>160224</v>
      </c>
      <c r="EM15" s="7">
        <v>0</v>
      </c>
      <c r="EN15" s="7">
        <v>0</v>
      </c>
      <c r="EO15" s="7">
        <v>63359</v>
      </c>
      <c r="EP15" s="7">
        <v>0</v>
      </c>
      <c r="EQ15" s="7">
        <v>54340</v>
      </c>
      <c r="ER15" s="7">
        <v>0</v>
      </c>
      <c r="ES15" s="7">
        <v>6336</v>
      </c>
      <c r="ET15" s="7">
        <v>0</v>
      </c>
      <c r="EU15" s="7">
        <v>5434</v>
      </c>
      <c r="EV15" s="7">
        <v>0</v>
      </c>
      <c r="EW15" s="7">
        <v>66550</v>
      </c>
      <c r="EX15" s="7">
        <v>0</v>
      </c>
      <c r="EY15" s="7">
        <v>56737</v>
      </c>
      <c r="EZ15" s="7">
        <v>0</v>
      </c>
      <c r="FA15" s="7">
        <v>6655</v>
      </c>
      <c r="FB15" s="7">
        <v>0</v>
      </c>
      <c r="FC15" s="7">
        <v>5674</v>
      </c>
      <c r="FD15" s="7">
        <v>0</v>
      </c>
      <c r="FE15" s="7">
        <v>76364</v>
      </c>
      <c r="FF15" s="7">
        <v>0</v>
      </c>
      <c r="FG15" s="7">
        <v>64947</v>
      </c>
      <c r="FH15" s="7">
        <v>0</v>
      </c>
      <c r="FI15" s="7">
        <v>7636</v>
      </c>
      <c r="FJ15" s="7">
        <v>0</v>
      </c>
      <c r="FK15" s="7">
        <v>6495</v>
      </c>
      <c r="FL15" s="7">
        <v>0</v>
      </c>
      <c r="FM15" s="7">
        <v>0</v>
      </c>
      <c r="FN15" s="7">
        <v>0</v>
      </c>
      <c r="FP15" s="7">
        <v>0</v>
      </c>
      <c r="FR15" s="7">
        <v>0</v>
      </c>
      <c r="FT15" s="7">
        <v>0</v>
      </c>
      <c r="FV15" s="7">
        <v>0</v>
      </c>
      <c r="FW15" s="7">
        <v>0</v>
      </c>
      <c r="FX15" s="7">
        <v>0</v>
      </c>
      <c r="FY15" s="7">
        <v>115640</v>
      </c>
      <c r="FZ15" s="7">
        <v>0</v>
      </c>
      <c r="GA15" s="7">
        <v>140221</v>
      </c>
      <c r="GB15" s="7">
        <v>0</v>
      </c>
      <c r="GC15" s="7">
        <v>11564</v>
      </c>
      <c r="GD15" s="7">
        <v>0</v>
      </c>
      <c r="GE15" s="7">
        <v>14022</v>
      </c>
      <c r="GF15" s="7">
        <v>0</v>
      </c>
      <c r="GG15" s="7">
        <v>28044</v>
      </c>
      <c r="GH15" s="7">
        <v>0</v>
      </c>
      <c r="GI15" s="7">
        <v>0</v>
      </c>
      <c r="GJ15" s="7">
        <v>147712</v>
      </c>
      <c r="GK15" s="7">
        <v>0</v>
      </c>
      <c r="GL15" s="7">
        <v>0</v>
      </c>
      <c r="GM15" s="7">
        <v>128779</v>
      </c>
      <c r="GN15" s="7">
        <v>0</v>
      </c>
      <c r="GO15" s="7">
        <v>156138</v>
      </c>
      <c r="GP15" s="7">
        <v>0</v>
      </c>
      <c r="GQ15" s="7">
        <v>12878</v>
      </c>
      <c r="GR15" s="7">
        <v>0</v>
      </c>
      <c r="GS15" s="7">
        <v>15614</v>
      </c>
      <c r="GT15" s="7">
        <v>0</v>
      </c>
      <c r="GU15" s="7">
        <v>0</v>
      </c>
      <c r="GV15" s="7">
        <v>134951</v>
      </c>
      <c r="GW15" s="7">
        <v>0</v>
      </c>
      <c r="GX15" s="7">
        <v>163629</v>
      </c>
      <c r="GY15" s="7">
        <v>0</v>
      </c>
      <c r="GZ15" s="7">
        <v>13495</v>
      </c>
      <c r="HA15" s="7">
        <v>0</v>
      </c>
      <c r="HB15" s="7">
        <v>16363</v>
      </c>
      <c r="HC15" s="7">
        <v>0</v>
      </c>
      <c r="HD15" s="7">
        <v>26990</v>
      </c>
      <c r="HE15" s="7">
        <v>0</v>
      </c>
      <c r="HF15" s="7">
        <v>32726</v>
      </c>
      <c r="HG15" s="7">
        <v>0</v>
      </c>
      <c r="HH15" s="7">
        <v>0</v>
      </c>
      <c r="HI15" s="7">
        <v>154262</v>
      </c>
      <c r="HJ15" s="7">
        <v>0</v>
      </c>
      <c r="HK15" s="7">
        <v>187036</v>
      </c>
      <c r="HL15" s="7">
        <v>0</v>
      </c>
      <c r="HM15" s="7">
        <v>15426</v>
      </c>
      <c r="HN15" s="7">
        <v>0</v>
      </c>
      <c r="HO15" s="7">
        <v>18704</v>
      </c>
      <c r="HP15" s="7">
        <v>0</v>
      </c>
      <c r="HQ15" s="7">
        <v>30852</v>
      </c>
      <c r="HR15" s="7">
        <v>0</v>
      </c>
      <c r="HS15" s="7">
        <v>37407</v>
      </c>
      <c r="HT15" s="7">
        <v>0</v>
      </c>
      <c r="HU15" s="7">
        <v>0</v>
      </c>
      <c r="HW15" s="7">
        <v>0</v>
      </c>
      <c r="HY15" s="7">
        <v>0</v>
      </c>
      <c r="IA15" s="7">
        <v>0</v>
      </c>
      <c r="IC15" s="7">
        <v>0</v>
      </c>
      <c r="ID15" s="7">
        <v>0</v>
      </c>
      <c r="IE15" s="7">
        <v>0</v>
      </c>
      <c r="IF15" s="7">
        <v>77019</v>
      </c>
      <c r="IG15" s="7">
        <v>0</v>
      </c>
      <c r="IH15" s="7">
        <v>93406</v>
      </c>
      <c r="II15" s="7">
        <v>0</v>
      </c>
      <c r="IJ15" s="7">
        <v>0</v>
      </c>
      <c r="IK15" s="7">
        <v>138951</v>
      </c>
      <c r="IL15" s="7">
        <v>0</v>
      </c>
      <c r="IM15" s="7">
        <v>168460</v>
      </c>
      <c r="IN15" s="7">
        <v>0</v>
      </c>
      <c r="IO15" s="7">
        <v>16846</v>
      </c>
      <c r="IP15" s="7">
        <v>0</v>
      </c>
      <c r="IQ15" s="7">
        <v>33692</v>
      </c>
      <c r="IR15" s="7">
        <v>0</v>
      </c>
      <c r="IS15" s="7">
        <v>0</v>
      </c>
      <c r="IT15" s="7">
        <v>177599</v>
      </c>
      <c r="IU15" s="7">
        <v>0</v>
      </c>
      <c r="IV15" s="7">
        <v>0</v>
      </c>
      <c r="IW15" s="7">
        <v>154262</v>
      </c>
      <c r="IX15" s="7">
        <v>0</v>
      </c>
      <c r="IY15" s="7">
        <v>187036</v>
      </c>
      <c r="IZ15" s="7">
        <v>0</v>
      </c>
      <c r="JA15" s="7">
        <v>15426</v>
      </c>
      <c r="JB15" s="7">
        <v>0</v>
      </c>
      <c r="JC15" s="7">
        <v>18704</v>
      </c>
      <c r="JD15" s="7">
        <v>0</v>
      </c>
      <c r="JE15" s="7">
        <v>0</v>
      </c>
      <c r="JF15" s="7">
        <v>162037</v>
      </c>
      <c r="JG15" s="7">
        <v>0</v>
      </c>
      <c r="JH15" s="7">
        <v>196474</v>
      </c>
      <c r="JI15" s="7">
        <v>0</v>
      </c>
      <c r="JJ15" s="7">
        <v>16204</v>
      </c>
      <c r="JK15" s="7">
        <v>0</v>
      </c>
      <c r="JL15" s="7">
        <v>19647</v>
      </c>
      <c r="JM15" s="7">
        <v>0</v>
      </c>
      <c r="JN15" s="7">
        <v>39295</v>
      </c>
      <c r="JO15" s="7">
        <v>0</v>
      </c>
      <c r="JP15" s="7">
        <v>0</v>
      </c>
      <c r="JQ15" s="7">
        <v>184884</v>
      </c>
      <c r="JR15" s="7">
        <v>0</v>
      </c>
      <c r="JS15" s="7">
        <v>224189</v>
      </c>
      <c r="JT15" s="7">
        <v>0</v>
      </c>
      <c r="JU15" s="7">
        <v>18488</v>
      </c>
      <c r="JV15" s="7">
        <v>0</v>
      </c>
      <c r="JW15" s="7">
        <v>22419</v>
      </c>
      <c r="JX15" s="7">
        <v>0</v>
      </c>
      <c r="JY15" s="7">
        <v>36977</v>
      </c>
      <c r="JZ15" s="7">
        <v>0</v>
      </c>
      <c r="KA15" s="7">
        <v>0</v>
      </c>
      <c r="KB15" s="7">
        <v>370232</v>
      </c>
      <c r="KC15" s="7">
        <v>0</v>
      </c>
      <c r="KD15" s="7">
        <v>448902</v>
      </c>
      <c r="KE15" s="7">
        <v>0</v>
      </c>
      <c r="KF15" s="7">
        <v>37023</v>
      </c>
      <c r="KG15" s="7">
        <v>0</v>
      </c>
      <c r="KH15" s="7">
        <v>44890</v>
      </c>
      <c r="KI15" s="7">
        <v>0</v>
      </c>
      <c r="KJ15" s="7">
        <v>0</v>
      </c>
      <c r="KK15" s="7">
        <v>184884</v>
      </c>
      <c r="KL15" s="7">
        <v>0</v>
      </c>
      <c r="KM15" s="7">
        <v>18488</v>
      </c>
      <c r="KN15" s="7">
        <v>0</v>
      </c>
      <c r="KO15" s="7">
        <v>0</v>
      </c>
      <c r="KP15" s="7">
        <v>0</v>
      </c>
      <c r="KQ15" s="7">
        <v>154262</v>
      </c>
      <c r="KR15" s="7">
        <v>0</v>
      </c>
      <c r="KS15" s="7">
        <v>15426</v>
      </c>
      <c r="KT15" s="7">
        <v>0</v>
      </c>
      <c r="KU15" s="7">
        <v>30852</v>
      </c>
      <c r="KV15" s="7">
        <v>0</v>
      </c>
      <c r="KX15" s="7">
        <v>0</v>
      </c>
      <c r="KY15" s="7">
        <v>0</v>
      </c>
      <c r="KZ15" s="7">
        <v>336695</v>
      </c>
      <c r="LA15" s="7">
        <v>0</v>
      </c>
      <c r="LB15" s="7">
        <v>33670</v>
      </c>
      <c r="LC15" s="7">
        <v>0</v>
      </c>
      <c r="LD15" s="7">
        <v>67339</v>
      </c>
      <c r="LE15" s="7">
        <v>0</v>
      </c>
      <c r="LF15" s="7">
        <v>0</v>
      </c>
      <c r="LG15" s="7">
        <v>308525</v>
      </c>
      <c r="LH15" s="7">
        <v>0</v>
      </c>
      <c r="LI15" s="7">
        <v>374073</v>
      </c>
      <c r="LJ15" s="7">
        <v>0</v>
      </c>
      <c r="LK15" s="7">
        <v>30852</v>
      </c>
      <c r="LL15" s="7">
        <v>0</v>
      </c>
      <c r="LM15" s="7">
        <v>37407</v>
      </c>
      <c r="LN15" s="7">
        <v>0</v>
      </c>
      <c r="LO15" s="7">
        <v>0</v>
      </c>
      <c r="LP15" s="7">
        <v>323835</v>
      </c>
      <c r="LQ15" s="7">
        <v>0</v>
      </c>
      <c r="LR15" s="7">
        <v>392649</v>
      </c>
      <c r="LS15" s="7">
        <v>0</v>
      </c>
      <c r="LT15" s="7">
        <v>32384</v>
      </c>
      <c r="LU15" s="7">
        <v>0</v>
      </c>
      <c r="LV15" s="7">
        <v>39265</v>
      </c>
      <c r="LW15" s="7">
        <v>0</v>
      </c>
      <c r="LX15" s="7">
        <v>64767</v>
      </c>
      <c r="LY15" s="7">
        <v>0</v>
      </c>
      <c r="LZ15" s="7">
        <v>78530</v>
      </c>
      <c r="MA15" s="7">
        <v>0</v>
      </c>
      <c r="MB15" s="7">
        <v>0</v>
      </c>
      <c r="MC15" s="7">
        <v>370232</v>
      </c>
      <c r="MD15" s="7">
        <v>0</v>
      </c>
      <c r="ME15" s="7">
        <v>448902</v>
      </c>
      <c r="MF15" s="7">
        <v>0</v>
      </c>
      <c r="MG15" s="7">
        <v>37023</v>
      </c>
      <c r="MH15" s="7">
        <v>0</v>
      </c>
      <c r="MI15" s="7">
        <v>44890</v>
      </c>
      <c r="MJ15" s="7">
        <v>0</v>
      </c>
      <c r="MK15" s="7">
        <v>74046</v>
      </c>
      <c r="ML15" s="7">
        <v>0</v>
      </c>
      <c r="MM15" s="7">
        <v>0</v>
      </c>
      <c r="MN15" s="7">
        <v>740240</v>
      </c>
      <c r="MO15" s="7">
        <v>0</v>
      </c>
      <c r="MP15" s="7">
        <v>74024</v>
      </c>
      <c r="MQ15" s="7">
        <v>0</v>
      </c>
      <c r="MR15" s="7">
        <v>89758</v>
      </c>
      <c r="MS15" s="7">
        <v>0</v>
      </c>
      <c r="MU15" s="7">
        <v>0</v>
      </c>
      <c r="MV15" s="7">
        <v>0</v>
      </c>
      <c r="MX15" s="7">
        <v>0</v>
      </c>
      <c r="MZ15" s="7">
        <v>0</v>
      </c>
      <c r="NA15" s="7">
        <v>0</v>
      </c>
      <c r="NB15" s="7">
        <v>0</v>
      </c>
      <c r="NC15" s="7">
        <v>32077</v>
      </c>
      <c r="ND15" s="7">
        <v>0</v>
      </c>
      <c r="NE15" s="7">
        <v>49289</v>
      </c>
      <c r="NF15" s="7">
        <v>0</v>
      </c>
      <c r="NG15" s="7">
        <v>3208</v>
      </c>
      <c r="NH15" s="7">
        <v>0</v>
      </c>
      <c r="NI15" s="7">
        <v>4929</v>
      </c>
      <c r="NJ15" s="7">
        <v>0</v>
      </c>
      <c r="NK15" s="7">
        <v>0</v>
      </c>
      <c r="NL15" s="7">
        <v>56737</v>
      </c>
      <c r="NM15" s="7">
        <v>0</v>
      </c>
      <c r="NN15" s="7">
        <v>87755</v>
      </c>
      <c r="NO15" s="7">
        <v>0</v>
      </c>
      <c r="NP15" s="7">
        <v>5674</v>
      </c>
      <c r="NQ15" s="7">
        <v>0</v>
      </c>
      <c r="NR15" s="7">
        <v>8775</v>
      </c>
      <c r="NS15" s="7">
        <v>0</v>
      </c>
      <c r="NU15" s="7">
        <v>0</v>
      </c>
      <c r="NV15" s="7">
        <v>0</v>
      </c>
      <c r="NX15" s="7">
        <v>0</v>
      </c>
      <c r="NZ15" s="7">
        <v>0</v>
      </c>
      <c r="OB15" s="7">
        <v>0</v>
      </c>
      <c r="OD15" s="7">
        <v>0</v>
      </c>
      <c r="OE15" s="7">
        <v>0</v>
      </c>
      <c r="OF15" s="7">
        <v>63359</v>
      </c>
      <c r="OG15" s="7">
        <v>0</v>
      </c>
      <c r="OH15" s="7">
        <v>97642</v>
      </c>
      <c r="OI15" s="7">
        <v>0</v>
      </c>
      <c r="OJ15" s="7">
        <v>6336</v>
      </c>
      <c r="OK15" s="7">
        <v>0</v>
      </c>
      <c r="OL15" s="7">
        <v>9764</v>
      </c>
      <c r="OM15" s="7">
        <v>0</v>
      </c>
      <c r="ON15" s="7">
        <v>0</v>
      </c>
      <c r="OO15" s="7">
        <v>66550</v>
      </c>
      <c r="OP15" s="7">
        <v>0</v>
      </c>
      <c r="OQ15" s="7">
        <v>102399</v>
      </c>
      <c r="OR15" s="7">
        <v>0</v>
      </c>
      <c r="OS15" s="7">
        <v>6655</v>
      </c>
      <c r="OT15" s="7">
        <v>0</v>
      </c>
      <c r="OU15" s="7">
        <v>10240</v>
      </c>
      <c r="OV15" s="7">
        <v>0</v>
      </c>
      <c r="OW15" s="7">
        <v>13310</v>
      </c>
      <c r="OX15" s="7">
        <v>0</v>
      </c>
      <c r="OY15" s="7">
        <v>20480</v>
      </c>
      <c r="OZ15" s="7">
        <v>0</v>
      </c>
      <c r="PA15" s="7">
        <v>0</v>
      </c>
      <c r="PB15" s="7">
        <v>76364</v>
      </c>
      <c r="PC15" s="7">
        <v>0</v>
      </c>
      <c r="PD15" s="7">
        <v>117343</v>
      </c>
      <c r="PE15" s="7">
        <v>0</v>
      </c>
      <c r="PF15" s="7">
        <v>7636</v>
      </c>
      <c r="PG15" s="7">
        <v>0</v>
      </c>
      <c r="PH15" s="7">
        <v>11734</v>
      </c>
      <c r="PI15" s="7">
        <v>0</v>
      </c>
      <c r="PK15" s="7">
        <v>0</v>
      </c>
      <c r="PM15" s="7">
        <v>0</v>
      </c>
      <c r="PN15" s="7">
        <v>0</v>
      </c>
      <c r="PP15" s="7">
        <v>0</v>
      </c>
      <c r="PR15" s="7">
        <v>0</v>
      </c>
      <c r="PT15" s="7">
        <v>0</v>
      </c>
      <c r="PV15" s="7">
        <v>0</v>
      </c>
      <c r="PW15" s="7">
        <v>0</v>
      </c>
      <c r="PX15" s="7">
        <v>0</v>
      </c>
      <c r="PZ15" s="7">
        <v>0</v>
      </c>
      <c r="QA15" s="7">
        <v>814</v>
      </c>
      <c r="QB15" s="7">
        <v>0</v>
      </c>
      <c r="QC15" s="7">
        <v>14652</v>
      </c>
      <c r="QD15" s="7">
        <v>0</v>
      </c>
      <c r="QE15" s="7">
        <v>0</v>
      </c>
      <c r="QF15" s="7">
        <v>75</v>
      </c>
      <c r="QG15" s="7">
        <v>0</v>
      </c>
      <c r="QH15" s="7">
        <v>1350</v>
      </c>
      <c r="QI15" s="7">
        <v>0</v>
      </c>
      <c r="QJ15" s="7">
        <v>0</v>
      </c>
      <c r="QK15" s="7">
        <v>0</v>
      </c>
      <c r="QM15" s="7">
        <v>0</v>
      </c>
    </row>
    <row r="16" spans="1:455" s="7" customFormat="1" hidden="1">
      <c r="A16" s="7" t="s">
        <v>527</v>
      </c>
      <c r="B16" s="7" t="s">
        <v>528</v>
      </c>
      <c r="E16" s="7">
        <v>35016</v>
      </c>
      <c r="F16" s="7">
        <v>0</v>
      </c>
      <c r="H16" s="7">
        <v>0</v>
      </c>
      <c r="J16" s="7">
        <v>0</v>
      </c>
      <c r="L16" s="7">
        <v>0</v>
      </c>
      <c r="N16" s="7">
        <v>0</v>
      </c>
      <c r="O16" s="7">
        <v>863505</v>
      </c>
      <c r="P16" s="7">
        <v>0</v>
      </c>
      <c r="Q16" s="7">
        <v>86351</v>
      </c>
      <c r="R16" s="7">
        <v>0</v>
      </c>
      <c r="S16" s="7">
        <v>0</v>
      </c>
      <c r="T16" s="7">
        <v>73424</v>
      </c>
      <c r="U16" s="7">
        <v>0</v>
      </c>
      <c r="V16" s="7">
        <v>99557</v>
      </c>
      <c r="W16" s="7">
        <v>0</v>
      </c>
      <c r="X16" s="7">
        <v>63827</v>
      </c>
      <c r="Y16" s="7">
        <v>0</v>
      </c>
      <c r="Z16" s="7">
        <v>84337</v>
      </c>
      <c r="AA16" s="7">
        <v>0</v>
      </c>
      <c r="AB16" s="7">
        <v>7342</v>
      </c>
      <c r="AC16" s="7">
        <v>0</v>
      </c>
      <c r="AD16" s="7">
        <v>9956</v>
      </c>
      <c r="AE16" s="7">
        <v>0</v>
      </c>
      <c r="AF16" s="7">
        <v>6383</v>
      </c>
      <c r="AG16" s="7">
        <v>0</v>
      </c>
      <c r="AH16" s="7">
        <v>8434</v>
      </c>
      <c r="AI16" s="7">
        <v>0</v>
      </c>
      <c r="AJ16" s="7">
        <v>1554962</v>
      </c>
      <c r="AK16" s="7">
        <v>0</v>
      </c>
      <c r="AL16" s="7">
        <v>155496</v>
      </c>
      <c r="AM16" s="7">
        <v>0</v>
      </c>
      <c r="AN16" s="7">
        <v>310992</v>
      </c>
      <c r="AO16" s="7">
        <v>0</v>
      </c>
      <c r="AP16" s="7">
        <v>0</v>
      </c>
      <c r="AR16" s="7">
        <v>0</v>
      </c>
      <c r="AT16" s="7">
        <v>0</v>
      </c>
      <c r="AV16" s="7">
        <v>0</v>
      </c>
      <c r="AX16" s="7">
        <v>0</v>
      </c>
      <c r="AZ16" s="7">
        <v>0</v>
      </c>
      <c r="BB16" s="7">
        <v>0</v>
      </c>
      <c r="BD16" s="7">
        <v>0</v>
      </c>
      <c r="BF16" s="7">
        <v>0</v>
      </c>
      <c r="BG16" s="7">
        <v>1640841</v>
      </c>
      <c r="BH16" s="7">
        <v>0</v>
      </c>
      <c r="BI16" s="7">
        <v>164084</v>
      </c>
      <c r="BJ16" s="7">
        <v>0</v>
      </c>
      <c r="BK16" s="7">
        <v>0</v>
      </c>
      <c r="BL16" s="7">
        <v>81994</v>
      </c>
      <c r="BM16" s="7">
        <v>0</v>
      </c>
      <c r="BN16" s="7">
        <v>110753</v>
      </c>
      <c r="BO16" s="7">
        <v>0</v>
      </c>
      <c r="BP16" s="7">
        <v>70322</v>
      </c>
      <c r="BQ16" s="7">
        <v>0</v>
      </c>
      <c r="BR16" s="7">
        <v>93014</v>
      </c>
      <c r="BS16" s="7">
        <v>0</v>
      </c>
      <c r="BT16" s="7">
        <v>8199</v>
      </c>
      <c r="BU16" s="7">
        <v>0</v>
      </c>
      <c r="BV16" s="7">
        <v>11075</v>
      </c>
      <c r="BW16" s="7">
        <v>0</v>
      </c>
      <c r="BX16" s="7">
        <v>7032</v>
      </c>
      <c r="BY16" s="7">
        <v>0</v>
      </c>
      <c r="BZ16" s="7">
        <v>9301</v>
      </c>
      <c r="CA16" s="7">
        <v>0</v>
      </c>
      <c r="CB16" s="7">
        <v>1727899</v>
      </c>
      <c r="CC16" s="7">
        <v>0</v>
      </c>
      <c r="CD16" s="7">
        <v>172790</v>
      </c>
      <c r="CE16" s="7">
        <v>0</v>
      </c>
      <c r="CF16" s="7">
        <v>0</v>
      </c>
      <c r="CG16" s="7">
        <v>86124</v>
      </c>
      <c r="CH16" s="7">
        <v>0</v>
      </c>
      <c r="CI16" s="7">
        <v>116085</v>
      </c>
      <c r="CJ16" s="7">
        <v>0</v>
      </c>
      <c r="CK16" s="7">
        <v>73424</v>
      </c>
      <c r="CL16" s="7">
        <v>0</v>
      </c>
      <c r="CM16" s="7">
        <v>98345</v>
      </c>
      <c r="CN16" s="7">
        <v>0</v>
      </c>
      <c r="CO16" s="7">
        <v>8612</v>
      </c>
      <c r="CP16" s="7">
        <v>0</v>
      </c>
      <c r="CQ16" s="7">
        <v>11608</v>
      </c>
      <c r="CR16" s="7">
        <v>0</v>
      </c>
      <c r="CS16" s="7">
        <v>7342</v>
      </c>
      <c r="CT16" s="7">
        <v>0</v>
      </c>
      <c r="CU16" s="7">
        <v>9835</v>
      </c>
      <c r="CV16" s="7">
        <v>0</v>
      </c>
      <c r="CW16" s="7">
        <v>17225</v>
      </c>
      <c r="CX16" s="7">
        <v>0</v>
      </c>
      <c r="CY16" s="7">
        <v>23217</v>
      </c>
      <c r="CZ16" s="7">
        <v>0</v>
      </c>
      <c r="DA16" s="7">
        <v>14685</v>
      </c>
      <c r="DB16" s="7">
        <v>0</v>
      </c>
      <c r="DC16" s="7">
        <v>19669</v>
      </c>
      <c r="DD16" s="7">
        <v>0</v>
      </c>
      <c r="DE16" s="7">
        <v>1813778</v>
      </c>
      <c r="DF16" s="7">
        <v>0</v>
      </c>
      <c r="DG16" s="7">
        <v>181378</v>
      </c>
      <c r="DH16" s="7">
        <v>0</v>
      </c>
      <c r="DI16" s="7">
        <v>362756</v>
      </c>
      <c r="DJ16" s="7">
        <v>0</v>
      </c>
      <c r="DK16" s="7">
        <v>0</v>
      </c>
      <c r="DL16" s="7">
        <v>98824</v>
      </c>
      <c r="DM16" s="7">
        <v>0</v>
      </c>
      <c r="DN16" s="7">
        <v>132516</v>
      </c>
      <c r="DO16" s="7">
        <v>0</v>
      </c>
      <c r="DP16" s="7">
        <v>84050</v>
      </c>
      <c r="DQ16" s="7">
        <v>0</v>
      </c>
      <c r="DR16" s="7">
        <v>112353</v>
      </c>
      <c r="DS16" s="7">
        <v>0</v>
      </c>
      <c r="DT16" s="7">
        <v>9882</v>
      </c>
      <c r="DU16" s="7">
        <v>0</v>
      </c>
      <c r="DV16" s="7">
        <v>13252</v>
      </c>
      <c r="DW16" s="7">
        <v>0</v>
      </c>
      <c r="DX16" s="7">
        <v>8405</v>
      </c>
      <c r="DY16" s="7">
        <v>0</v>
      </c>
      <c r="DZ16" s="7">
        <v>11235</v>
      </c>
      <c r="EA16" s="7">
        <v>0</v>
      </c>
      <c r="EB16" s="7">
        <v>19765</v>
      </c>
      <c r="EC16" s="7">
        <v>0</v>
      </c>
      <c r="ED16" s="7">
        <v>26503</v>
      </c>
      <c r="EE16" s="7">
        <v>0</v>
      </c>
      <c r="EF16" s="7">
        <v>16810</v>
      </c>
      <c r="EG16" s="7">
        <v>0</v>
      </c>
      <c r="EH16" s="7">
        <v>22471</v>
      </c>
      <c r="EI16" s="7">
        <v>0</v>
      </c>
      <c r="EJ16" s="7">
        <v>2073482</v>
      </c>
      <c r="EK16" s="7">
        <v>0</v>
      </c>
      <c r="EL16" s="7">
        <v>207348</v>
      </c>
      <c r="EM16" s="7">
        <v>0</v>
      </c>
      <c r="EN16" s="7">
        <v>0</v>
      </c>
      <c r="EO16" s="7">
        <v>81994</v>
      </c>
      <c r="EP16" s="7">
        <v>0</v>
      </c>
      <c r="EQ16" s="7">
        <v>70322</v>
      </c>
      <c r="ER16" s="7">
        <v>0</v>
      </c>
      <c r="ES16" s="7">
        <v>8199</v>
      </c>
      <c r="ET16" s="7">
        <v>0</v>
      </c>
      <c r="EU16" s="7">
        <v>7032</v>
      </c>
      <c r="EV16" s="7">
        <v>0</v>
      </c>
      <c r="EW16" s="7">
        <v>86124</v>
      </c>
      <c r="EX16" s="7">
        <v>0</v>
      </c>
      <c r="EY16" s="7">
        <v>73424</v>
      </c>
      <c r="EZ16" s="7">
        <v>0</v>
      </c>
      <c r="FA16" s="7">
        <v>8612</v>
      </c>
      <c r="FB16" s="7">
        <v>0</v>
      </c>
      <c r="FC16" s="7">
        <v>7342</v>
      </c>
      <c r="FD16" s="7">
        <v>0</v>
      </c>
      <c r="FE16" s="7">
        <v>98824</v>
      </c>
      <c r="FF16" s="7">
        <v>0</v>
      </c>
      <c r="FG16" s="7">
        <v>84050</v>
      </c>
      <c r="FH16" s="7">
        <v>0</v>
      </c>
      <c r="FI16" s="7">
        <v>9882</v>
      </c>
      <c r="FJ16" s="7">
        <v>0</v>
      </c>
      <c r="FK16" s="7">
        <v>8405</v>
      </c>
      <c r="FL16" s="7">
        <v>0</v>
      </c>
      <c r="FM16" s="7">
        <v>0</v>
      </c>
      <c r="FN16" s="7">
        <v>0</v>
      </c>
      <c r="FP16" s="7">
        <v>0</v>
      </c>
      <c r="FR16" s="7">
        <v>0</v>
      </c>
      <c r="FT16" s="7">
        <v>0</v>
      </c>
      <c r="FV16" s="7">
        <v>0</v>
      </c>
      <c r="FW16" s="7">
        <v>0</v>
      </c>
      <c r="FX16" s="7">
        <v>0</v>
      </c>
      <c r="FY16" s="7">
        <v>149652</v>
      </c>
      <c r="FZ16" s="7">
        <v>0</v>
      </c>
      <c r="GA16" s="7">
        <v>181463</v>
      </c>
      <c r="GB16" s="7">
        <v>0</v>
      </c>
      <c r="GC16" s="7">
        <v>14965</v>
      </c>
      <c r="GD16" s="7">
        <v>0</v>
      </c>
      <c r="GE16" s="7">
        <v>18146</v>
      </c>
      <c r="GF16" s="7">
        <v>0</v>
      </c>
      <c r="GG16" s="7">
        <v>36293</v>
      </c>
      <c r="GH16" s="7">
        <v>0</v>
      </c>
      <c r="GI16" s="7">
        <v>0</v>
      </c>
      <c r="GJ16" s="7">
        <v>191156</v>
      </c>
      <c r="GK16" s="7">
        <v>0</v>
      </c>
      <c r="GL16" s="7">
        <v>0</v>
      </c>
      <c r="GM16" s="7">
        <v>166655</v>
      </c>
      <c r="GN16" s="7">
        <v>0</v>
      </c>
      <c r="GO16" s="7">
        <v>202061</v>
      </c>
      <c r="GP16" s="7">
        <v>0</v>
      </c>
      <c r="GQ16" s="7">
        <v>16666</v>
      </c>
      <c r="GR16" s="7">
        <v>0</v>
      </c>
      <c r="GS16" s="7">
        <v>20206</v>
      </c>
      <c r="GT16" s="7">
        <v>0</v>
      </c>
      <c r="GU16" s="7">
        <v>0</v>
      </c>
      <c r="GV16" s="7">
        <v>174643</v>
      </c>
      <c r="GW16" s="7">
        <v>0</v>
      </c>
      <c r="GX16" s="7">
        <v>211755</v>
      </c>
      <c r="GY16" s="7">
        <v>0</v>
      </c>
      <c r="GZ16" s="7">
        <v>17464</v>
      </c>
      <c r="HA16" s="7">
        <v>0</v>
      </c>
      <c r="HB16" s="7">
        <v>21175</v>
      </c>
      <c r="HC16" s="7">
        <v>0</v>
      </c>
      <c r="HD16" s="7">
        <v>34929</v>
      </c>
      <c r="HE16" s="7">
        <v>0</v>
      </c>
      <c r="HF16" s="7">
        <v>42351</v>
      </c>
      <c r="HG16" s="7">
        <v>0</v>
      </c>
      <c r="HH16" s="7">
        <v>0</v>
      </c>
      <c r="HI16" s="7">
        <v>199634</v>
      </c>
      <c r="HJ16" s="7">
        <v>0</v>
      </c>
      <c r="HK16" s="7">
        <v>242047</v>
      </c>
      <c r="HL16" s="7">
        <v>0</v>
      </c>
      <c r="HM16" s="7">
        <v>19963</v>
      </c>
      <c r="HN16" s="7">
        <v>0</v>
      </c>
      <c r="HO16" s="7">
        <v>24205</v>
      </c>
      <c r="HP16" s="7">
        <v>0</v>
      </c>
      <c r="HQ16" s="7">
        <v>39927</v>
      </c>
      <c r="HR16" s="7">
        <v>0</v>
      </c>
      <c r="HS16" s="7">
        <v>48409</v>
      </c>
      <c r="HT16" s="7">
        <v>0</v>
      </c>
      <c r="HU16" s="7">
        <v>0</v>
      </c>
      <c r="HW16" s="7">
        <v>0</v>
      </c>
      <c r="HY16" s="7">
        <v>0</v>
      </c>
      <c r="IA16" s="7">
        <v>0</v>
      </c>
      <c r="IC16" s="7">
        <v>0</v>
      </c>
      <c r="ID16" s="7">
        <v>0</v>
      </c>
      <c r="IE16" s="7">
        <v>0</v>
      </c>
      <c r="IF16" s="7">
        <v>99671</v>
      </c>
      <c r="IG16" s="7">
        <v>0</v>
      </c>
      <c r="IH16" s="7">
        <v>120878</v>
      </c>
      <c r="II16" s="7">
        <v>0</v>
      </c>
      <c r="IJ16" s="7">
        <v>0</v>
      </c>
      <c r="IK16" s="7">
        <v>179819</v>
      </c>
      <c r="IL16" s="7">
        <v>0</v>
      </c>
      <c r="IM16" s="7">
        <v>218007</v>
      </c>
      <c r="IN16" s="7">
        <v>0</v>
      </c>
      <c r="IO16" s="7">
        <v>21801</v>
      </c>
      <c r="IP16" s="7">
        <v>0</v>
      </c>
      <c r="IQ16" s="7">
        <v>43601</v>
      </c>
      <c r="IR16" s="7">
        <v>0</v>
      </c>
      <c r="IS16" s="7">
        <v>0</v>
      </c>
      <c r="IT16" s="7">
        <v>229834</v>
      </c>
      <c r="IU16" s="7">
        <v>0</v>
      </c>
      <c r="IV16" s="7">
        <v>0</v>
      </c>
      <c r="IW16" s="7">
        <v>199634</v>
      </c>
      <c r="IX16" s="7">
        <v>0</v>
      </c>
      <c r="IY16" s="7">
        <v>242047</v>
      </c>
      <c r="IZ16" s="7">
        <v>0</v>
      </c>
      <c r="JA16" s="7">
        <v>19963</v>
      </c>
      <c r="JB16" s="7">
        <v>0</v>
      </c>
      <c r="JC16" s="7">
        <v>24205</v>
      </c>
      <c r="JD16" s="7">
        <v>0</v>
      </c>
      <c r="JE16" s="7">
        <v>0</v>
      </c>
      <c r="JF16" s="7">
        <v>209696</v>
      </c>
      <c r="JG16" s="7">
        <v>0</v>
      </c>
      <c r="JH16" s="7">
        <v>254261</v>
      </c>
      <c r="JI16" s="7">
        <v>0</v>
      </c>
      <c r="JJ16" s="7">
        <v>20970</v>
      </c>
      <c r="JK16" s="7">
        <v>0</v>
      </c>
      <c r="JL16" s="7">
        <v>25426</v>
      </c>
      <c r="JM16" s="7">
        <v>0</v>
      </c>
      <c r="JN16" s="7">
        <v>50852</v>
      </c>
      <c r="JO16" s="7">
        <v>0</v>
      </c>
      <c r="JP16" s="7">
        <v>0</v>
      </c>
      <c r="JQ16" s="7">
        <v>239262</v>
      </c>
      <c r="JR16" s="7">
        <v>0</v>
      </c>
      <c r="JS16" s="7">
        <v>290127</v>
      </c>
      <c r="JT16" s="7">
        <v>0</v>
      </c>
      <c r="JU16" s="7">
        <v>23926</v>
      </c>
      <c r="JV16" s="7">
        <v>0</v>
      </c>
      <c r="JW16" s="7">
        <v>29013</v>
      </c>
      <c r="JX16" s="7">
        <v>0</v>
      </c>
      <c r="JY16" s="7">
        <v>47852</v>
      </c>
      <c r="JZ16" s="7">
        <v>0</v>
      </c>
      <c r="KA16" s="7">
        <v>0</v>
      </c>
      <c r="KB16" s="7">
        <v>479124</v>
      </c>
      <c r="KC16" s="7">
        <v>0</v>
      </c>
      <c r="KD16" s="7">
        <v>580933</v>
      </c>
      <c r="KE16" s="7">
        <v>0</v>
      </c>
      <c r="KF16" s="7">
        <v>47912</v>
      </c>
      <c r="KG16" s="7">
        <v>0</v>
      </c>
      <c r="KH16" s="7">
        <v>58093</v>
      </c>
      <c r="KI16" s="7">
        <v>0</v>
      </c>
      <c r="KJ16" s="7">
        <v>0</v>
      </c>
      <c r="KK16" s="7">
        <v>184884</v>
      </c>
      <c r="KL16" s="7">
        <v>0</v>
      </c>
      <c r="KM16" s="7">
        <v>23926</v>
      </c>
      <c r="KN16" s="7">
        <v>0</v>
      </c>
      <c r="KO16" s="7">
        <v>0</v>
      </c>
      <c r="KP16" s="7">
        <v>0</v>
      </c>
      <c r="KQ16" s="7">
        <v>199634</v>
      </c>
      <c r="KR16" s="7">
        <v>0</v>
      </c>
      <c r="KS16" s="7">
        <v>19963</v>
      </c>
      <c r="KT16" s="7">
        <v>0</v>
      </c>
      <c r="KU16" s="7">
        <v>39927</v>
      </c>
      <c r="KV16" s="7">
        <v>0</v>
      </c>
      <c r="KX16" s="7">
        <v>0</v>
      </c>
      <c r="KY16" s="7">
        <v>0</v>
      </c>
      <c r="KZ16" s="7">
        <v>435723</v>
      </c>
      <c r="LA16" s="7">
        <v>0</v>
      </c>
      <c r="LB16" s="7">
        <v>43572</v>
      </c>
      <c r="LC16" s="7">
        <v>0</v>
      </c>
      <c r="LD16" s="7">
        <v>87145</v>
      </c>
      <c r="LE16" s="7">
        <v>0</v>
      </c>
      <c r="LF16" s="7">
        <v>0</v>
      </c>
      <c r="LG16" s="7">
        <v>399267</v>
      </c>
      <c r="LH16" s="7">
        <v>0</v>
      </c>
      <c r="LI16" s="7">
        <v>484094</v>
      </c>
      <c r="LJ16" s="7">
        <v>0</v>
      </c>
      <c r="LK16" s="7">
        <v>39927</v>
      </c>
      <c r="LL16" s="7">
        <v>0</v>
      </c>
      <c r="LM16" s="7">
        <v>48409</v>
      </c>
      <c r="LN16" s="7">
        <v>0</v>
      </c>
      <c r="LO16" s="7">
        <v>0</v>
      </c>
      <c r="LP16" s="7">
        <v>419081</v>
      </c>
      <c r="LQ16" s="7">
        <v>0</v>
      </c>
      <c r="LR16" s="7">
        <v>508134</v>
      </c>
      <c r="LS16" s="7">
        <v>0</v>
      </c>
      <c r="LT16" s="7">
        <v>41908</v>
      </c>
      <c r="LU16" s="7">
        <v>0</v>
      </c>
      <c r="LV16" s="7">
        <v>50813</v>
      </c>
      <c r="LW16" s="7">
        <v>0</v>
      </c>
      <c r="LX16" s="7">
        <v>83816</v>
      </c>
      <c r="LY16" s="7">
        <v>0</v>
      </c>
      <c r="LZ16" s="7">
        <v>101627</v>
      </c>
      <c r="MA16" s="7">
        <v>0</v>
      </c>
      <c r="MB16" s="7">
        <v>0</v>
      </c>
      <c r="MC16" s="7">
        <v>479124</v>
      </c>
      <c r="MD16" s="7">
        <v>0</v>
      </c>
      <c r="ME16" s="7">
        <v>580933</v>
      </c>
      <c r="MF16" s="7">
        <v>0</v>
      </c>
      <c r="MG16" s="7">
        <v>47912</v>
      </c>
      <c r="MH16" s="7">
        <v>0</v>
      </c>
      <c r="MI16" s="7">
        <v>58093</v>
      </c>
      <c r="MJ16" s="7">
        <v>0</v>
      </c>
      <c r="MK16" s="7">
        <v>95825</v>
      </c>
      <c r="ML16" s="7">
        <v>0</v>
      </c>
      <c r="MM16" s="7">
        <v>0</v>
      </c>
      <c r="MN16" s="7">
        <v>957958</v>
      </c>
      <c r="MO16" s="7">
        <v>0</v>
      </c>
      <c r="MP16" s="7">
        <v>95796</v>
      </c>
      <c r="MQ16" s="7">
        <v>0</v>
      </c>
      <c r="MR16" s="7">
        <v>116157</v>
      </c>
      <c r="MS16" s="7">
        <v>0</v>
      </c>
      <c r="MU16" s="7">
        <v>0</v>
      </c>
      <c r="MV16" s="7">
        <v>0</v>
      </c>
      <c r="MX16" s="7">
        <v>0</v>
      </c>
      <c r="MZ16" s="7">
        <v>0</v>
      </c>
      <c r="NA16" s="7">
        <v>0</v>
      </c>
      <c r="NB16" s="7">
        <v>0</v>
      </c>
      <c r="NC16" s="7">
        <v>41511</v>
      </c>
      <c r="ND16" s="7">
        <v>0</v>
      </c>
      <c r="NE16" s="7">
        <v>63786</v>
      </c>
      <c r="NF16" s="7">
        <v>0</v>
      </c>
      <c r="NG16" s="7">
        <v>4151</v>
      </c>
      <c r="NH16" s="7">
        <v>0</v>
      </c>
      <c r="NI16" s="7">
        <v>6379</v>
      </c>
      <c r="NJ16" s="7">
        <v>0</v>
      </c>
      <c r="NK16" s="7">
        <v>0</v>
      </c>
      <c r="NL16" s="7">
        <v>73424</v>
      </c>
      <c r="NM16" s="7">
        <v>0</v>
      </c>
      <c r="NN16" s="7">
        <v>113565</v>
      </c>
      <c r="NO16" s="7">
        <v>0</v>
      </c>
      <c r="NP16" s="7">
        <v>7342</v>
      </c>
      <c r="NQ16" s="7">
        <v>0</v>
      </c>
      <c r="NR16" s="7">
        <v>11356</v>
      </c>
      <c r="NS16" s="7">
        <v>0</v>
      </c>
      <c r="NU16" s="7">
        <v>0</v>
      </c>
      <c r="NV16" s="7">
        <v>0</v>
      </c>
      <c r="NX16" s="7">
        <v>0</v>
      </c>
      <c r="NZ16" s="7">
        <v>0</v>
      </c>
      <c r="OB16" s="7">
        <v>0</v>
      </c>
      <c r="OD16" s="7">
        <v>0</v>
      </c>
      <c r="OE16" s="7">
        <v>0</v>
      </c>
      <c r="OF16" s="7">
        <v>81994</v>
      </c>
      <c r="OG16" s="7">
        <v>0</v>
      </c>
      <c r="OH16" s="7">
        <v>126360</v>
      </c>
      <c r="OI16" s="7">
        <v>0</v>
      </c>
      <c r="OJ16" s="7">
        <v>8199</v>
      </c>
      <c r="OK16" s="7">
        <v>0</v>
      </c>
      <c r="OL16" s="7">
        <v>12636</v>
      </c>
      <c r="OM16" s="7">
        <v>0</v>
      </c>
      <c r="ON16" s="7">
        <v>0</v>
      </c>
      <c r="OO16" s="7">
        <v>86124</v>
      </c>
      <c r="OP16" s="7">
        <v>0</v>
      </c>
      <c r="OQ16" s="7">
        <v>132516</v>
      </c>
      <c r="OR16" s="7">
        <v>0</v>
      </c>
      <c r="OS16" s="7">
        <v>8612</v>
      </c>
      <c r="OT16" s="7">
        <v>0</v>
      </c>
      <c r="OU16" s="7">
        <v>13252</v>
      </c>
      <c r="OV16" s="7">
        <v>0</v>
      </c>
      <c r="OW16" s="7">
        <v>17225</v>
      </c>
      <c r="OX16" s="7">
        <v>0</v>
      </c>
      <c r="OY16" s="7">
        <v>26503</v>
      </c>
      <c r="OZ16" s="7">
        <v>0</v>
      </c>
      <c r="PA16" s="7">
        <v>0</v>
      </c>
      <c r="PB16" s="7">
        <v>98824</v>
      </c>
      <c r="PC16" s="7">
        <v>0</v>
      </c>
      <c r="PD16" s="7">
        <v>151856</v>
      </c>
      <c r="PE16" s="7">
        <v>0</v>
      </c>
      <c r="PF16" s="7">
        <v>9882</v>
      </c>
      <c r="PG16" s="7">
        <v>0</v>
      </c>
      <c r="PH16" s="7">
        <v>15186</v>
      </c>
      <c r="PI16" s="7">
        <v>0</v>
      </c>
      <c r="PK16" s="7">
        <v>0</v>
      </c>
      <c r="PM16" s="7">
        <v>0</v>
      </c>
      <c r="PN16" s="7">
        <v>0</v>
      </c>
      <c r="PP16" s="7">
        <v>0</v>
      </c>
      <c r="PR16" s="7">
        <v>0</v>
      </c>
      <c r="PT16" s="7">
        <v>0</v>
      </c>
      <c r="PV16" s="7">
        <v>0</v>
      </c>
      <c r="PW16" s="7">
        <v>0</v>
      </c>
      <c r="PX16" s="7">
        <v>0</v>
      </c>
      <c r="PZ16" s="7">
        <v>0</v>
      </c>
      <c r="QA16" s="7">
        <v>814</v>
      </c>
      <c r="QB16" s="7">
        <v>0</v>
      </c>
      <c r="QC16" s="7">
        <v>14652</v>
      </c>
      <c r="QD16" s="7">
        <v>0</v>
      </c>
      <c r="QE16" s="7">
        <v>0</v>
      </c>
      <c r="QF16" s="7">
        <v>75</v>
      </c>
      <c r="QG16" s="7">
        <v>0</v>
      </c>
      <c r="QH16" s="7">
        <v>1350</v>
      </c>
      <c r="QI16" s="7">
        <v>0</v>
      </c>
      <c r="QJ16" s="7">
        <v>0</v>
      </c>
      <c r="QK16" s="7">
        <v>0</v>
      </c>
      <c r="QM16" s="7">
        <v>0</v>
      </c>
    </row>
    <row r="17" spans="1:455" s="7" customFormat="1" hidden="1">
      <c r="A17" s="7" t="s">
        <v>529</v>
      </c>
      <c r="B17" s="7" t="s">
        <v>530</v>
      </c>
      <c r="F17" s="7">
        <v>0</v>
      </c>
      <c r="H17" s="7">
        <v>0</v>
      </c>
      <c r="J17" s="7">
        <v>0</v>
      </c>
      <c r="L17" s="7">
        <v>0</v>
      </c>
      <c r="N17" s="7">
        <v>0</v>
      </c>
      <c r="P17" s="7">
        <v>0</v>
      </c>
      <c r="R17" s="7">
        <v>0</v>
      </c>
      <c r="S17" s="7">
        <v>0</v>
      </c>
      <c r="U17" s="7">
        <v>0</v>
      </c>
      <c r="W17" s="7">
        <v>0</v>
      </c>
      <c r="Y17" s="7">
        <v>0</v>
      </c>
      <c r="AA17" s="7">
        <v>0</v>
      </c>
      <c r="AC17" s="7">
        <v>0</v>
      </c>
      <c r="AE17" s="7">
        <v>0</v>
      </c>
      <c r="AG17" s="7">
        <v>0</v>
      </c>
      <c r="AI17" s="7">
        <v>0</v>
      </c>
      <c r="AK17" s="7">
        <v>0</v>
      </c>
      <c r="AM17" s="7">
        <v>0</v>
      </c>
      <c r="AO17" s="7">
        <v>0</v>
      </c>
      <c r="AP17" s="7">
        <v>0</v>
      </c>
      <c r="AR17" s="7">
        <v>0</v>
      </c>
      <c r="AT17" s="7">
        <v>0</v>
      </c>
      <c r="AV17" s="7">
        <v>0</v>
      </c>
      <c r="AX17" s="7">
        <v>0</v>
      </c>
      <c r="AZ17" s="7">
        <v>0</v>
      </c>
      <c r="BB17" s="7">
        <v>0</v>
      </c>
      <c r="BD17" s="7">
        <v>0</v>
      </c>
      <c r="BF17" s="7">
        <v>0</v>
      </c>
      <c r="BH17" s="7">
        <v>0</v>
      </c>
      <c r="BJ17" s="7">
        <v>0</v>
      </c>
      <c r="BK17" s="7">
        <v>0</v>
      </c>
      <c r="BL17" s="7">
        <v>111810</v>
      </c>
      <c r="BM17" s="7">
        <v>0</v>
      </c>
      <c r="BO17" s="7">
        <v>0</v>
      </c>
      <c r="BP17" s="7">
        <v>95894</v>
      </c>
      <c r="BQ17" s="7">
        <v>0</v>
      </c>
      <c r="BS17" s="7">
        <v>0</v>
      </c>
      <c r="BT17" s="7">
        <v>11181</v>
      </c>
      <c r="BU17" s="7">
        <v>0</v>
      </c>
      <c r="BW17" s="7">
        <v>0</v>
      </c>
      <c r="BX17" s="7">
        <v>9589</v>
      </c>
      <c r="BY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117442</v>
      </c>
      <c r="CH17" s="7">
        <v>0</v>
      </c>
      <c r="CJ17" s="7">
        <v>0</v>
      </c>
      <c r="CK17" s="7">
        <v>100124</v>
      </c>
      <c r="CL17" s="7">
        <v>0</v>
      </c>
      <c r="CN17" s="7">
        <v>0</v>
      </c>
      <c r="CO17" s="7">
        <v>11744</v>
      </c>
      <c r="CP17" s="7">
        <v>0</v>
      </c>
      <c r="CR17" s="7">
        <v>0</v>
      </c>
      <c r="CS17" s="7">
        <v>10012</v>
      </c>
      <c r="CT17" s="7">
        <v>0</v>
      </c>
      <c r="CV17" s="7">
        <v>0</v>
      </c>
      <c r="CW17" s="7">
        <v>23488</v>
      </c>
      <c r="CX17" s="7">
        <v>0</v>
      </c>
      <c r="CZ17" s="7">
        <v>0</v>
      </c>
      <c r="DA17" s="7">
        <v>20025</v>
      </c>
      <c r="DB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J17" s="7">
        <v>0</v>
      </c>
      <c r="DK17" s="7">
        <v>0</v>
      </c>
      <c r="DL17" s="7">
        <v>134759</v>
      </c>
      <c r="DM17" s="7">
        <v>0</v>
      </c>
      <c r="DO17" s="7">
        <v>0</v>
      </c>
      <c r="DP17" s="7">
        <v>114613</v>
      </c>
      <c r="DQ17" s="7">
        <v>0</v>
      </c>
      <c r="DS17" s="7">
        <v>0</v>
      </c>
      <c r="DT17" s="7">
        <v>13476</v>
      </c>
      <c r="DU17" s="7">
        <v>0</v>
      </c>
      <c r="DW17" s="7">
        <v>0</v>
      </c>
      <c r="DX17" s="7">
        <v>11461</v>
      </c>
      <c r="DY17" s="7">
        <v>0</v>
      </c>
      <c r="EA17" s="7">
        <v>0</v>
      </c>
      <c r="EB17" s="7">
        <v>26952</v>
      </c>
      <c r="EC17" s="7">
        <v>0</v>
      </c>
      <c r="EE17" s="7">
        <v>0</v>
      </c>
      <c r="EF17" s="7">
        <v>22923</v>
      </c>
      <c r="EG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P17" s="7">
        <v>0</v>
      </c>
      <c r="ER17" s="7">
        <v>0</v>
      </c>
      <c r="ET17" s="7">
        <v>0</v>
      </c>
      <c r="EV17" s="7">
        <v>0</v>
      </c>
      <c r="EX17" s="7">
        <v>0</v>
      </c>
      <c r="EZ17" s="7">
        <v>0</v>
      </c>
      <c r="FB17" s="7">
        <v>0</v>
      </c>
      <c r="FD17" s="7">
        <v>0</v>
      </c>
      <c r="FF17" s="7">
        <v>0</v>
      </c>
      <c r="FH17" s="7">
        <v>0</v>
      </c>
      <c r="FJ17" s="7">
        <v>0</v>
      </c>
      <c r="FL17" s="7">
        <v>0</v>
      </c>
      <c r="FM17" s="7">
        <v>0</v>
      </c>
      <c r="FN17" s="7">
        <v>0</v>
      </c>
      <c r="FP17" s="7">
        <v>0</v>
      </c>
      <c r="FR17" s="7">
        <v>0</v>
      </c>
      <c r="FT17" s="7">
        <v>0</v>
      </c>
      <c r="FV17" s="7">
        <v>0</v>
      </c>
      <c r="FW17" s="7">
        <v>0</v>
      </c>
      <c r="FX17" s="7">
        <v>0</v>
      </c>
      <c r="FZ17" s="7">
        <v>0</v>
      </c>
      <c r="GB17" s="7">
        <v>0</v>
      </c>
      <c r="GD17" s="7">
        <v>0</v>
      </c>
      <c r="GF17" s="7">
        <v>0</v>
      </c>
      <c r="GH17" s="7">
        <v>0</v>
      </c>
      <c r="GI17" s="7">
        <v>0</v>
      </c>
      <c r="GK17" s="7">
        <v>0</v>
      </c>
      <c r="GL17" s="7">
        <v>0</v>
      </c>
      <c r="GN17" s="7">
        <v>0</v>
      </c>
      <c r="GP17" s="7">
        <v>0</v>
      </c>
      <c r="GR17" s="7">
        <v>0</v>
      </c>
      <c r="GT17" s="7">
        <v>0</v>
      </c>
      <c r="GU17" s="7">
        <v>0</v>
      </c>
      <c r="GW17" s="7">
        <v>0</v>
      </c>
      <c r="GY17" s="7">
        <v>0</v>
      </c>
      <c r="HA17" s="7">
        <v>0</v>
      </c>
      <c r="HC17" s="7">
        <v>0</v>
      </c>
      <c r="HE17" s="7">
        <v>0</v>
      </c>
      <c r="HG17" s="7">
        <v>0</v>
      </c>
      <c r="HH17" s="7">
        <v>0</v>
      </c>
      <c r="HJ17" s="7">
        <v>0</v>
      </c>
      <c r="HL17" s="7">
        <v>0</v>
      </c>
      <c r="HN17" s="7">
        <v>0</v>
      </c>
      <c r="HP17" s="7">
        <v>0</v>
      </c>
      <c r="HR17" s="7">
        <v>0</v>
      </c>
      <c r="HT17" s="7">
        <v>0</v>
      </c>
      <c r="HU17" s="7">
        <v>0</v>
      </c>
      <c r="HW17" s="7">
        <v>0</v>
      </c>
      <c r="HY17" s="7">
        <v>0</v>
      </c>
      <c r="IA17" s="7">
        <v>0</v>
      </c>
      <c r="IC17" s="7">
        <v>0</v>
      </c>
      <c r="ID17" s="7">
        <v>0</v>
      </c>
      <c r="IE17" s="7">
        <v>0</v>
      </c>
      <c r="IG17" s="7">
        <v>0</v>
      </c>
      <c r="II17" s="7">
        <v>0</v>
      </c>
      <c r="IJ17" s="7">
        <v>0</v>
      </c>
      <c r="IL17" s="7">
        <v>0</v>
      </c>
      <c r="IN17" s="7">
        <v>0</v>
      </c>
      <c r="IP17" s="7">
        <v>0</v>
      </c>
      <c r="IR17" s="7">
        <v>0</v>
      </c>
      <c r="IS17" s="7">
        <v>0</v>
      </c>
      <c r="IU17" s="7">
        <v>0</v>
      </c>
      <c r="IV17" s="7">
        <v>0</v>
      </c>
      <c r="IX17" s="7">
        <v>0</v>
      </c>
      <c r="IZ17" s="7">
        <v>0</v>
      </c>
      <c r="JB17" s="7">
        <v>0</v>
      </c>
      <c r="JD17" s="7">
        <v>0</v>
      </c>
      <c r="JE17" s="7">
        <v>0</v>
      </c>
      <c r="JG17" s="7">
        <v>0</v>
      </c>
      <c r="JI17" s="7">
        <v>0</v>
      </c>
      <c r="JK17" s="7">
        <v>0</v>
      </c>
      <c r="JM17" s="7">
        <v>0</v>
      </c>
      <c r="JO17" s="7">
        <v>0</v>
      </c>
      <c r="JP17" s="7">
        <v>0</v>
      </c>
      <c r="JR17" s="7">
        <v>0</v>
      </c>
      <c r="JT17" s="7">
        <v>0</v>
      </c>
      <c r="JV17" s="7">
        <v>0</v>
      </c>
      <c r="JX17" s="7">
        <v>0</v>
      </c>
      <c r="JZ17" s="7">
        <v>0</v>
      </c>
      <c r="KA17" s="7">
        <v>0</v>
      </c>
      <c r="KC17" s="7">
        <v>0</v>
      </c>
      <c r="KE17" s="7">
        <v>0</v>
      </c>
      <c r="KG17" s="7">
        <v>0</v>
      </c>
      <c r="KI17" s="7">
        <v>0</v>
      </c>
      <c r="KJ17" s="7">
        <v>0</v>
      </c>
      <c r="KL17" s="7">
        <v>0</v>
      </c>
      <c r="KN17" s="7">
        <v>0</v>
      </c>
      <c r="KO17" s="7">
        <v>0</v>
      </c>
      <c r="KP17" s="7">
        <v>0</v>
      </c>
      <c r="KR17" s="7">
        <v>0</v>
      </c>
      <c r="KT17" s="7">
        <v>0</v>
      </c>
      <c r="KV17" s="7">
        <v>0</v>
      </c>
      <c r="KX17" s="7">
        <v>0</v>
      </c>
      <c r="KY17" s="7">
        <v>0</v>
      </c>
      <c r="LA17" s="7">
        <v>0</v>
      </c>
      <c r="LC17" s="7">
        <v>0</v>
      </c>
      <c r="LE17" s="7">
        <v>0</v>
      </c>
      <c r="LF17" s="7">
        <v>0</v>
      </c>
      <c r="LH17" s="7">
        <v>0</v>
      </c>
      <c r="LJ17" s="7">
        <v>0</v>
      </c>
      <c r="LL17" s="7">
        <v>0</v>
      </c>
      <c r="LN17" s="7">
        <v>0</v>
      </c>
      <c r="LO17" s="7">
        <v>0</v>
      </c>
      <c r="LQ17" s="7">
        <v>0</v>
      </c>
      <c r="LS17" s="7">
        <v>0</v>
      </c>
      <c r="LU17" s="7">
        <v>0</v>
      </c>
      <c r="LW17" s="7">
        <v>0</v>
      </c>
      <c r="LY17" s="7">
        <v>0</v>
      </c>
      <c r="MA17" s="7">
        <v>0</v>
      </c>
      <c r="MB17" s="7">
        <v>0</v>
      </c>
      <c r="MD17" s="7">
        <v>0</v>
      </c>
      <c r="MF17" s="7">
        <v>0</v>
      </c>
      <c r="MH17" s="7">
        <v>0</v>
      </c>
      <c r="MJ17" s="7">
        <v>0</v>
      </c>
      <c r="ML17" s="7">
        <v>0</v>
      </c>
      <c r="MM17" s="7">
        <v>0</v>
      </c>
      <c r="MO17" s="7">
        <v>0</v>
      </c>
      <c r="MQ17" s="7">
        <v>0</v>
      </c>
      <c r="MS17" s="7">
        <v>0</v>
      </c>
      <c r="MU17" s="7">
        <v>0</v>
      </c>
      <c r="MV17" s="7">
        <v>0</v>
      </c>
      <c r="MX17" s="7">
        <v>0</v>
      </c>
      <c r="MZ17" s="7">
        <v>0</v>
      </c>
      <c r="NA17" s="7">
        <v>0</v>
      </c>
      <c r="NB17" s="7">
        <v>0</v>
      </c>
      <c r="ND17" s="7">
        <v>0</v>
      </c>
      <c r="NF17" s="7">
        <v>0</v>
      </c>
      <c r="NH17" s="7">
        <v>0</v>
      </c>
      <c r="NJ17" s="7">
        <v>0</v>
      </c>
      <c r="NK17" s="7">
        <v>0</v>
      </c>
      <c r="NM17" s="7">
        <v>0</v>
      </c>
      <c r="NO17" s="7">
        <v>0</v>
      </c>
      <c r="NQ17" s="7">
        <v>0</v>
      </c>
      <c r="NS17" s="7">
        <v>0</v>
      </c>
      <c r="NU17" s="7">
        <v>0</v>
      </c>
      <c r="NV17" s="7">
        <v>0</v>
      </c>
      <c r="NX17" s="7">
        <v>0</v>
      </c>
      <c r="NZ17" s="7">
        <v>0</v>
      </c>
      <c r="OB17" s="7">
        <v>0</v>
      </c>
      <c r="OD17" s="7">
        <v>0</v>
      </c>
      <c r="OE17" s="7">
        <v>0</v>
      </c>
      <c r="OG17" s="7">
        <v>0</v>
      </c>
      <c r="OI17" s="7">
        <v>0</v>
      </c>
      <c r="OK17" s="7">
        <v>0</v>
      </c>
      <c r="OM17" s="7">
        <v>0</v>
      </c>
      <c r="ON17" s="7">
        <v>0</v>
      </c>
      <c r="OP17" s="7">
        <v>0</v>
      </c>
      <c r="OR17" s="7">
        <v>0</v>
      </c>
      <c r="OT17" s="7">
        <v>0</v>
      </c>
      <c r="OV17" s="7">
        <v>0</v>
      </c>
      <c r="OX17" s="7">
        <v>0</v>
      </c>
      <c r="OZ17" s="7">
        <v>0</v>
      </c>
      <c r="PA17" s="7">
        <v>0</v>
      </c>
      <c r="PC17" s="7">
        <v>0</v>
      </c>
      <c r="PE17" s="7">
        <v>0</v>
      </c>
      <c r="PG17" s="7">
        <v>0</v>
      </c>
      <c r="PI17" s="7">
        <v>0</v>
      </c>
      <c r="PK17" s="7">
        <v>0</v>
      </c>
      <c r="PM17" s="7">
        <v>0</v>
      </c>
      <c r="PN17" s="7">
        <v>0</v>
      </c>
      <c r="PP17" s="7">
        <v>0</v>
      </c>
      <c r="PR17" s="7">
        <v>0</v>
      </c>
      <c r="PT17" s="7">
        <v>0</v>
      </c>
      <c r="PV17" s="7">
        <v>0</v>
      </c>
      <c r="PW17" s="7">
        <v>0</v>
      </c>
      <c r="PX17" s="7">
        <v>0</v>
      </c>
      <c r="PZ17" s="7">
        <v>0</v>
      </c>
      <c r="QA17" s="7">
        <v>814</v>
      </c>
      <c r="QB17" s="7">
        <v>0</v>
      </c>
      <c r="QC17" s="7">
        <v>14652</v>
      </c>
      <c r="QD17" s="7">
        <v>0</v>
      </c>
      <c r="QE17" s="7">
        <v>0</v>
      </c>
      <c r="QF17" s="7">
        <v>75</v>
      </c>
      <c r="QG17" s="7">
        <v>0</v>
      </c>
      <c r="QH17" s="7">
        <v>1350</v>
      </c>
      <c r="QI17" s="7">
        <v>0</v>
      </c>
      <c r="QJ17" s="7">
        <v>0</v>
      </c>
      <c r="QK17" s="7">
        <v>0</v>
      </c>
      <c r="QM17" s="7">
        <v>0</v>
      </c>
    </row>
    <row r="18" spans="1:455" s="7" customFormat="1">
      <c r="A18" s="7" t="s">
        <v>531</v>
      </c>
      <c r="B18" s="85" t="s">
        <v>532</v>
      </c>
      <c r="C18" s="85" t="s">
        <v>533</v>
      </c>
      <c r="D18" s="85" t="s">
        <v>534</v>
      </c>
      <c r="E18" s="85">
        <v>0</v>
      </c>
      <c r="F18" s="85">
        <v>0</v>
      </c>
      <c r="G18" s="85"/>
      <c r="H18" s="85">
        <v>0</v>
      </c>
      <c r="I18" s="85"/>
      <c r="J18" s="85">
        <v>0</v>
      </c>
      <c r="K18" s="85"/>
      <c r="L18" s="85">
        <v>0</v>
      </c>
      <c r="M18" s="85"/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4</v>
      </c>
      <c r="AK18" s="85">
        <v>4806248</v>
      </c>
      <c r="AL18" s="85">
        <v>0</v>
      </c>
      <c r="AM18" s="85">
        <v>0</v>
      </c>
      <c r="AN18" s="85"/>
      <c r="AO18" s="85">
        <v>0</v>
      </c>
      <c r="AP18" s="85">
        <v>4806248</v>
      </c>
      <c r="AQ18" s="85"/>
      <c r="AR18" s="85">
        <v>0</v>
      </c>
      <c r="AS18" s="85"/>
      <c r="AT18" s="85">
        <v>0</v>
      </c>
      <c r="AU18" s="85"/>
      <c r="AV18" s="85">
        <v>0</v>
      </c>
      <c r="AW18" s="85"/>
      <c r="AX18" s="85">
        <v>0</v>
      </c>
      <c r="AY18" s="85"/>
      <c r="AZ18" s="85">
        <v>0</v>
      </c>
      <c r="BA18" s="85"/>
      <c r="BB18" s="85">
        <v>0</v>
      </c>
      <c r="BC18" s="85"/>
      <c r="BD18" s="85">
        <v>0</v>
      </c>
      <c r="BE18" s="85"/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44</v>
      </c>
      <c r="BO18" s="85">
        <v>3765608</v>
      </c>
      <c r="BP18" s="85">
        <v>0</v>
      </c>
      <c r="BQ18" s="85">
        <v>0</v>
      </c>
      <c r="BR18" s="85">
        <v>129</v>
      </c>
      <c r="BS18" s="85">
        <v>9271746</v>
      </c>
      <c r="BT18" s="85">
        <v>0</v>
      </c>
      <c r="BU18" s="85">
        <v>0</v>
      </c>
      <c r="BV18" s="85">
        <v>0</v>
      </c>
      <c r="BW18" s="85">
        <v>0</v>
      </c>
      <c r="BX18" s="85">
        <v>0</v>
      </c>
      <c r="BY18" s="85">
        <v>0</v>
      </c>
      <c r="BZ18" s="85">
        <v>0</v>
      </c>
      <c r="CA18" s="85">
        <v>0</v>
      </c>
      <c r="CB18" s="85">
        <v>3</v>
      </c>
      <c r="CC18" s="85">
        <v>4005585</v>
      </c>
      <c r="CD18" s="85">
        <v>0</v>
      </c>
      <c r="CE18" s="85">
        <v>0</v>
      </c>
      <c r="CF18" s="85">
        <v>17042939</v>
      </c>
      <c r="CG18" s="85">
        <v>83</v>
      </c>
      <c r="CH18" s="85">
        <v>5523650</v>
      </c>
      <c r="CI18" s="85">
        <v>56</v>
      </c>
      <c r="CJ18" s="85">
        <v>5023312</v>
      </c>
      <c r="CK18" s="85">
        <v>347</v>
      </c>
      <c r="CL18" s="85">
        <v>19687739</v>
      </c>
      <c r="CM18" s="85">
        <v>99</v>
      </c>
      <c r="CN18" s="85">
        <v>7523406</v>
      </c>
      <c r="CO18" s="85">
        <v>83</v>
      </c>
      <c r="CP18" s="85">
        <v>552365</v>
      </c>
      <c r="CQ18" s="85">
        <v>25</v>
      </c>
      <c r="CR18" s="85">
        <v>224250</v>
      </c>
      <c r="CS18" s="85">
        <v>347</v>
      </c>
      <c r="CT18" s="85">
        <v>1968878</v>
      </c>
      <c r="CU18" s="85">
        <v>0</v>
      </c>
      <c r="CV18" s="85">
        <v>0</v>
      </c>
      <c r="CW18" s="85"/>
      <c r="CX18" s="85">
        <v>0</v>
      </c>
      <c r="CY18" s="85"/>
      <c r="CZ18" s="85">
        <v>0</v>
      </c>
      <c r="DA18" s="85"/>
      <c r="DB18" s="85">
        <v>0</v>
      </c>
      <c r="DC18" s="85"/>
      <c r="DD18" s="85">
        <v>0</v>
      </c>
      <c r="DE18" s="85">
        <v>0</v>
      </c>
      <c r="DF18" s="85">
        <v>0</v>
      </c>
      <c r="DG18" s="85">
        <v>0</v>
      </c>
      <c r="DH18" s="85">
        <v>0</v>
      </c>
      <c r="DI18" s="85"/>
      <c r="DJ18" s="85">
        <v>0</v>
      </c>
      <c r="DK18" s="85">
        <v>40503600</v>
      </c>
      <c r="DL18" s="85">
        <v>336</v>
      </c>
      <c r="DM18" s="85">
        <v>25658304</v>
      </c>
      <c r="DN18" s="85">
        <v>50</v>
      </c>
      <c r="DO18" s="85">
        <v>5119950</v>
      </c>
      <c r="DP18" s="85">
        <v>900</v>
      </c>
      <c r="DQ18" s="85">
        <v>58452300</v>
      </c>
      <c r="DR18" s="85">
        <v>215</v>
      </c>
      <c r="DS18" s="85">
        <v>18665870</v>
      </c>
      <c r="DT18" s="85">
        <v>336</v>
      </c>
      <c r="DU18" s="85">
        <v>2565696</v>
      </c>
      <c r="DV18" s="85">
        <v>50</v>
      </c>
      <c r="DW18" s="85">
        <v>512000</v>
      </c>
      <c r="DX18" s="85">
        <v>900</v>
      </c>
      <c r="DY18" s="85">
        <v>5845500</v>
      </c>
      <c r="DZ18" s="85">
        <v>105</v>
      </c>
      <c r="EA18" s="85">
        <v>911610</v>
      </c>
      <c r="EB18" s="85"/>
      <c r="EC18" s="85">
        <v>0</v>
      </c>
      <c r="ED18" s="85"/>
      <c r="EE18" s="85">
        <v>0</v>
      </c>
      <c r="EF18" s="85"/>
      <c r="EG18" s="85">
        <v>0</v>
      </c>
      <c r="EH18" s="85"/>
      <c r="EI18" s="85">
        <v>0</v>
      </c>
      <c r="EJ18" s="85">
        <v>0</v>
      </c>
      <c r="EK18" s="85">
        <v>0</v>
      </c>
      <c r="EL18" s="85">
        <v>0</v>
      </c>
      <c r="EM18" s="85">
        <v>0</v>
      </c>
      <c r="EN18" s="85">
        <v>117731230</v>
      </c>
      <c r="EO18" s="85">
        <v>0</v>
      </c>
      <c r="EP18" s="85">
        <v>0</v>
      </c>
      <c r="EQ18" s="85">
        <v>0</v>
      </c>
      <c r="ER18" s="85">
        <v>0</v>
      </c>
      <c r="ES18" s="85">
        <v>0</v>
      </c>
      <c r="ET18" s="85">
        <v>0</v>
      </c>
      <c r="EU18" s="85">
        <v>0</v>
      </c>
      <c r="EV18" s="85">
        <v>0</v>
      </c>
      <c r="EW18" s="85"/>
      <c r="EX18" s="85">
        <v>0</v>
      </c>
      <c r="EY18" s="85"/>
      <c r="EZ18" s="85">
        <v>0</v>
      </c>
      <c r="FA18" s="85"/>
      <c r="FB18" s="85">
        <v>0</v>
      </c>
      <c r="FC18" s="85"/>
      <c r="FD18" s="85">
        <v>0</v>
      </c>
      <c r="FE18" s="85">
        <v>0</v>
      </c>
      <c r="FF18" s="85">
        <v>0</v>
      </c>
      <c r="FG18" s="85">
        <v>0</v>
      </c>
      <c r="FH18" s="85">
        <v>0</v>
      </c>
      <c r="FI18" s="85">
        <v>0</v>
      </c>
      <c r="FJ18" s="85">
        <v>0</v>
      </c>
      <c r="FK18" s="85">
        <v>0</v>
      </c>
      <c r="FL18" s="85">
        <v>0</v>
      </c>
      <c r="FM18" s="85">
        <v>0</v>
      </c>
      <c r="FN18" s="85">
        <v>117731230</v>
      </c>
      <c r="FO18" s="85"/>
      <c r="FP18" s="85">
        <v>0</v>
      </c>
      <c r="FQ18" s="85"/>
      <c r="FR18" s="85">
        <v>0</v>
      </c>
      <c r="FS18" s="85"/>
      <c r="FT18" s="85">
        <v>0</v>
      </c>
      <c r="FU18" s="85"/>
      <c r="FV18" s="85">
        <v>0</v>
      </c>
      <c r="FW18" s="85">
        <v>0</v>
      </c>
      <c r="FX18" s="85">
        <v>180084017</v>
      </c>
      <c r="FY18" s="85">
        <v>0</v>
      </c>
      <c r="FZ18" s="85">
        <v>0</v>
      </c>
      <c r="GA18" s="85">
        <v>0</v>
      </c>
      <c r="GB18" s="85">
        <v>0</v>
      </c>
      <c r="GC18" s="85">
        <v>0</v>
      </c>
      <c r="GD18" s="85">
        <v>0</v>
      </c>
      <c r="GE18" s="85">
        <v>0</v>
      </c>
      <c r="GF18" s="85">
        <v>0</v>
      </c>
      <c r="GG18" s="85">
        <v>0</v>
      </c>
      <c r="GH18" s="85">
        <v>0</v>
      </c>
      <c r="GI18" s="85">
        <v>0</v>
      </c>
      <c r="GJ18" s="85">
        <v>0</v>
      </c>
      <c r="GK18" s="85">
        <v>0</v>
      </c>
      <c r="GL18" s="85">
        <v>0</v>
      </c>
      <c r="GM18" s="85">
        <v>0</v>
      </c>
      <c r="GN18" s="85">
        <v>0</v>
      </c>
      <c r="GO18" s="85">
        <v>3</v>
      </c>
      <c r="GP18" s="85">
        <v>468414</v>
      </c>
      <c r="GQ18" s="85">
        <v>0</v>
      </c>
      <c r="GR18" s="85">
        <v>0</v>
      </c>
      <c r="GS18" s="85">
        <v>0</v>
      </c>
      <c r="GT18" s="85">
        <v>0</v>
      </c>
      <c r="GU18" s="85">
        <v>468414</v>
      </c>
      <c r="GV18" s="85">
        <v>70</v>
      </c>
      <c r="GW18" s="85">
        <v>9446570</v>
      </c>
      <c r="GX18" s="85">
        <v>25</v>
      </c>
      <c r="GY18" s="85">
        <v>4090725</v>
      </c>
      <c r="GZ18" s="85">
        <v>70</v>
      </c>
      <c r="HA18" s="85">
        <v>944650</v>
      </c>
      <c r="HB18" s="85">
        <v>0</v>
      </c>
      <c r="HC18" s="85">
        <v>0</v>
      </c>
      <c r="HD18" s="85">
        <v>0</v>
      </c>
      <c r="HE18" s="85">
        <v>0</v>
      </c>
      <c r="HF18" s="85">
        <v>0</v>
      </c>
      <c r="HG18" s="85">
        <v>0</v>
      </c>
      <c r="HH18" s="85">
        <v>14481945</v>
      </c>
      <c r="HI18" s="85">
        <v>162</v>
      </c>
      <c r="HJ18" s="85">
        <v>24990444</v>
      </c>
      <c r="HK18" s="85">
        <v>76</v>
      </c>
      <c r="HL18" s="85">
        <v>14214736</v>
      </c>
      <c r="HM18" s="85">
        <v>162</v>
      </c>
      <c r="HN18" s="85">
        <v>2499012</v>
      </c>
      <c r="HO18" s="85">
        <v>70</v>
      </c>
      <c r="HP18" s="85">
        <v>1309280</v>
      </c>
      <c r="HQ18" s="85"/>
      <c r="HR18" s="85">
        <v>0</v>
      </c>
      <c r="HS18" s="85"/>
      <c r="HT18" s="85">
        <v>0</v>
      </c>
      <c r="HU18" s="85">
        <v>43013472</v>
      </c>
      <c r="HV18" s="85"/>
      <c r="HW18" s="85">
        <v>0</v>
      </c>
      <c r="HX18" s="85"/>
      <c r="HY18" s="85">
        <v>0</v>
      </c>
      <c r="HZ18" s="85"/>
      <c r="IA18" s="85">
        <v>0</v>
      </c>
      <c r="IB18" s="85"/>
      <c r="IC18" s="85">
        <v>0</v>
      </c>
      <c r="ID18" s="85">
        <v>0</v>
      </c>
      <c r="IE18" s="85">
        <v>57963831</v>
      </c>
      <c r="IF18" s="85">
        <v>0</v>
      </c>
      <c r="IG18" s="85">
        <v>0</v>
      </c>
      <c r="IH18" s="85">
        <v>0</v>
      </c>
      <c r="II18" s="85">
        <v>0</v>
      </c>
      <c r="IJ18" s="85">
        <v>0</v>
      </c>
      <c r="IK18" s="85">
        <v>0</v>
      </c>
      <c r="IL18" s="85">
        <v>0</v>
      </c>
      <c r="IM18" s="85">
        <v>0</v>
      </c>
      <c r="IN18" s="85">
        <v>0</v>
      </c>
      <c r="IO18" s="85">
        <v>0</v>
      </c>
      <c r="IP18" s="85">
        <v>0</v>
      </c>
      <c r="IQ18" s="85">
        <v>0</v>
      </c>
      <c r="IR18" s="85">
        <v>0</v>
      </c>
      <c r="IS18" s="85">
        <v>0</v>
      </c>
      <c r="IT18" s="85">
        <v>0</v>
      </c>
      <c r="IU18" s="85">
        <v>0</v>
      </c>
      <c r="IV18" s="85">
        <v>0</v>
      </c>
      <c r="IW18" s="85">
        <v>25</v>
      </c>
      <c r="IX18" s="85">
        <v>3856550</v>
      </c>
      <c r="IY18" s="85">
        <v>0</v>
      </c>
      <c r="IZ18" s="85">
        <v>0</v>
      </c>
      <c r="JA18" s="85">
        <v>25</v>
      </c>
      <c r="JB18" s="85">
        <v>385650</v>
      </c>
      <c r="JC18" s="85">
        <v>0</v>
      </c>
      <c r="JD18" s="85">
        <v>0</v>
      </c>
      <c r="JE18" s="85">
        <v>4242200</v>
      </c>
      <c r="JF18" s="85">
        <v>15</v>
      </c>
      <c r="JG18" s="85">
        <v>2430555</v>
      </c>
      <c r="JH18" s="85">
        <v>0</v>
      </c>
      <c r="JI18" s="85">
        <v>0</v>
      </c>
      <c r="JJ18" s="85">
        <v>15</v>
      </c>
      <c r="JK18" s="85">
        <v>243060</v>
      </c>
      <c r="JL18" s="85">
        <v>0</v>
      </c>
      <c r="JM18" s="85">
        <v>0</v>
      </c>
      <c r="JN18" s="85">
        <v>0</v>
      </c>
      <c r="JO18" s="85">
        <v>0</v>
      </c>
      <c r="JP18" s="85">
        <v>2673615</v>
      </c>
      <c r="JQ18" s="85">
        <v>178</v>
      </c>
      <c r="JR18" s="85">
        <v>32909352</v>
      </c>
      <c r="JS18" s="85">
        <v>15</v>
      </c>
      <c r="JT18" s="85">
        <v>3362835</v>
      </c>
      <c r="JU18" s="85">
        <v>178</v>
      </c>
      <c r="JV18" s="85">
        <v>3290864</v>
      </c>
      <c r="JW18" s="85">
        <v>15</v>
      </c>
      <c r="JX18" s="85">
        <v>336285</v>
      </c>
      <c r="JY18" s="85"/>
      <c r="JZ18" s="85">
        <v>0</v>
      </c>
      <c r="KA18" s="85">
        <v>39899336</v>
      </c>
      <c r="KB18" s="85">
        <v>0</v>
      </c>
      <c r="KC18" s="85">
        <v>0</v>
      </c>
      <c r="KD18" s="85">
        <v>0</v>
      </c>
      <c r="KE18" s="85">
        <v>0</v>
      </c>
      <c r="KF18" s="85">
        <v>0</v>
      </c>
      <c r="KG18" s="85">
        <v>0</v>
      </c>
      <c r="KH18" s="85">
        <v>0</v>
      </c>
      <c r="KI18" s="85">
        <v>0</v>
      </c>
      <c r="KJ18" s="85">
        <v>0</v>
      </c>
      <c r="KK18" s="85">
        <v>0</v>
      </c>
      <c r="KL18" s="85">
        <v>0</v>
      </c>
      <c r="KM18" s="85"/>
      <c r="KN18" s="85">
        <v>0</v>
      </c>
      <c r="KO18" s="85">
        <v>0</v>
      </c>
      <c r="KP18" s="85">
        <v>46815151</v>
      </c>
      <c r="KQ18" s="85">
        <v>6</v>
      </c>
      <c r="KR18" s="85">
        <v>925572</v>
      </c>
      <c r="KS18" s="85">
        <v>0</v>
      </c>
      <c r="KT18" s="85">
        <v>0</v>
      </c>
      <c r="KU18" s="85">
        <v>0</v>
      </c>
      <c r="KV18" s="85">
        <v>0</v>
      </c>
      <c r="KW18" s="85"/>
      <c r="KX18" s="85">
        <v>0</v>
      </c>
      <c r="KY18" s="85">
        <v>925572</v>
      </c>
      <c r="KZ18" s="85">
        <v>0</v>
      </c>
      <c r="LA18" s="85">
        <v>0</v>
      </c>
      <c r="LB18" s="85">
        <v>0</v>
      </c>
      <c r="LC18" s="85">
        <v>0</v>
      </c>
      <c r="LD18" s="85"/>
      <c r="LE18" s="85">
        <v>0</v>
      </c>
      <c r="LF18" s="85">
        <v>0</v>
      </c>
      <c r="LG18" s="85">
        <v>0</v>
      </c>
      <c r="LH18" s="85">
        <v>0</v>
      </c>
      <c r="LI18" s="85">
        <v>0</v>
      </c>
      <c r="LJ18" s="85">
        <v>0</v>
      </c>
      <c r="LK18" s="85">
        <v>0</v>
      </c>
      <c r="LL18" s="85">
        <v>0</v>
      </c>
      <c r="LM18" s="85">
        <v>0</v>
      </c>
      <c r="LN18" s="85">
        <v>0</v>
      </c>
      <c r="LO18" s="85">
        <v>0</v>
      </c>
      <c r="LP18" s="85">
        <v>0</v>
      </c>
      <c r="LQ18" s="85">
        <v>0</v>
      </c>
      <c r="LR18" s="85">
        <v>0</v>
      </c>
      <c r="LS18" s="85">
        <v>0</v>
      </c>
      <c r="LT18" s="85">
        <v>0</v>
      </c>
      <c r="LU18" s="85">
        <v>0</v>
      </c>
      <c r="LV18" s="85">
        <v>0</v>
      </c>
      <c r="LW18" s="85">
        <v>0</v>
      </c>
      <c r="LX18" s="85">
        <v>0</v>
      </c>
      <c r="LY18" s="85">
        <v>0</v>
      </c>
      <c r="LZ18" s="85">
        <v>0</v>
      </c>
      <c r="MA18" s="85">
        <v>0</v>
      </c>
      <c r="MB18" s="85">
        <v>0</v>
      </c>
      <c r="MC18" s="85">
        <v>0</v>
      </c>
      <c r="MD18" s="85">
        <v>0</v>
      </c>
      <c r="ME18" s="85"/>
      <c r="MF18" s="85">
        <v>0</v>
      </c>
      <c r="MG18" s="85">
        <v>0</v>
      </c>
      <c r="MH18" s="85">
        <v>0</v>
      </c>
      <c r="MI18" s="85">
        <v>0</v>
      </c>
      <c r="MJ18" s="85">
        <v>0</v>
      </c>
      <c r="MK18" s="85"/>
      <c r="ML18" s="85">
        <v>0</v>
      </c>
      <c r="MM18" s="85">
        <v>0</v>
      </c>
      <c r="MN18" s="85">
        <v>0</v>
      </c>
      <c r="MO18" s="85">
        <v>0</v>
      </c>
      <c r="MP18" s="85"/>
      <c r="MQ18" s="85">
        <v>0</v>
      </c>
      <c r="MR18" s="85"/>
      <c r="MS18" s="85">
        <v>0</v>
      </c>
      <c r="MT18" s="85"/>
      <c r="MU18" s="85">
        <v>0</v>
      </c>
      <c r="MV18" s="85">
        <v>0</v>
      </c>
      <c r="MW18" s="85"/>
      <c r="MX18" s="85">
        <v>0</v>
      </c>
      <c r="MY18" s="85"/>
      <c r="MZ18" s="85">
        <v>0</v>
      </c>
      <c r="NA18" s="85">
        <v>0</v>
      </c>
      <c r="NB18" s="85">
        <v>925572</v>
      </c>
      <c r="NC18" s="85">
        <v>0</v>
      </c>
      <c r="ND18" s="85">
        <v>0</v>
      </c>
      <c r="NE18" s="85">
        <v>0</v>
      </c>
      <c r="NF18" s="85">
        <v>0</v>
      </c>
      <c r="NG18" s="85">
        <v>0</v>
      </c>
      <c r="NH18" s="85">
        <v>0</v>
      </c>
      <c r="NI18" s="85">
        <v>0</v>
      </c>
      <c r="NJ18" s="85">
        <v>0</v>
      </c>
      <c r="NK18" s="85">
        <v>0</v>
      </c>
      <c r="NL18" s="85">
        <v>0</v>
      </c>
      <c r="NM18" s="85">
        <v>0</v>
      </c>
      <c r="NN18" s="85">
        <v>14</v>
      </c>
      <c r="NO18" s="85">
        <v>1228570</v>
      </c>
      <c r="NP18" s="85"/>
      <c r="NQ18" s="85">
        <v>0</v>
      </c>
      <c r="NR18" s="85">
        <v>0</v>
      </c>
      <c r="NS18" s="85">
        <v>0</v>
      </c>
      <c r="NT18" s="85"/>
      <c r="NU18" s="85">
        <v>0</v>
      </c>
      <c r="NV18" s="85">
        <v>1228570</v>
      </c>
      <c r="NW18" s="85"/>
      <c r="NX18" s="85">
        <v>0</v>
      </c>
      <c r="NY18" s="85"/>
      <c r="NZ18" s="85">
        <v>0</v>
      </c>
      <c r="OA18" s="85"/>
      <c r="OB18" s="85">
        <v>0</v>
      </c>
      <c r="OC18" s="85"/>
      <c r="OD18" s="85">
        <v>0</v>
      </c>
      <c r="OE18" s="85">
        <v>0</v>
      </c>
      <c r="OF18" s="85">
        <v>0</v>
      </c>
      <c r="OG18" s="85">
        <v>0</v>
      </c>
      <c r="OH18" s="85">
        <v>182</v>
      </c>
      <c r="OI18" s="85">
        <v>17770844</v>
      </c>
      <c r="OJ18" s="85">
        <v>0</v>
      </c>
      <c r="OK18" s="85">
        <v>0</v>
      </c>
      <c r="OL18" s="85">
        <v>0</v>
      </c>
      <c r="OM18" s="85">
        <v>0</v>
      </c>
      <c r="ON18" s="85">
        <v>17770844</v>
      </c>
      <c r="OO18" s="85">
        <v>0</v>
      </c>
      <c r="OP18" s="85">
        <v>0</v>
      </c>
      <c r="OQ18" s="85">
        <v>114</v>
      </c>
      <c r="OR18" s="85">
        <v>11673486</v>
      </c>
      <c r="OS18" s="85">
        <v>0</v>
      </c>
      <c r="OT18" s="85">
        <v>0</v>
      </c>
      <c r="OU18" s="85">
        <v>0</v>
      </c>
      <c r="OV18" s="85">
        <v>0</v>
      </c>
      <c r="OW18" s="85">
        <v>0</v>
      </c>
      <c r="OX18" s="85">
        <v>0</v>
      </c>
      <c r="OY18" s="85">
        <v>0</v>
      </c>
      <c r="OZ18" s="85">
        <v>0</v>
      </c>
      <c r="PA18" s="85">
        <v>11673486</v>
      </c>
      <c r="PB18" s="85">
        <v>0</v>
      </c>
      <c r="PC18" s="85">
        <v>0</v>
      </c>
      <c r="PD18" s="85">
        <v>0</v>
      </c>
      <c r="PE18" s="85">
        <v>0</v>
      </c>
      <c r="PF18" s="85">
        <v>0</v>
      </c>
      <c r="PG18" s="85">
        <v>0</v>
      </c>
      <c r="PH18" s="85">
        <v>0</v>
      </c>
      <c r="PI18" s="85">
        <v>0</v>
      </c>
      <c r="PJ18" s="85"/>
      <c r="PK18" s="85">
        <v>0</v>
      </c>
      <c r="PL18" s="85"/>
      <c r="PM18" s="85">
        <v>0</v>
      </c>
      <c r="PN18" s="85">
        <v>0</v>
      </c>
      <c r="PO18" s="85"/>
      <c r="PP18" s="85">
        <v>0</v>
      </c>
      <c r="PQ18" s="85"/>
      <c r="PR18" s="85">
        <v>0</v>
      </c>
      <c r="PS18" s="85"/>
      <c r="PT18" s="85">
        <v>0</v>
      </c>
      <c r="PU18" s="85"/>
      <c r="PV18" s="85">
        <v>0</v>
      </c>
      <c r="PW18" s="85">
        <v>0</v>
      </c>
      <c r="PX18" s="85">
        <v>30672900</v>
      </c>
      <c r="PY18" s="85"/>
      <c r="PZ18" s="85">
        <v>316461471</v>
      </c>
      <c r="QA18" s="85">
        <v>3144</v>
      </c>
      <c r="QB18" s="85">
        <v>2559216</v>
      </c>
      <c r="QC18" s="85">
        <v>7</v>
      </c>
      <c r="QD18" s="85">
        <v>102564</v>
      </c>
      <c r="QE18" s="85">
        <v>2661780</v>
      </c>
      <c r="QF18" s="85">
        <v>3144</v>
      </c>
      <c r="QG18" s="85">
        <v>235800</v>
      </c>
      <c r="QH18" s="85">
        <v>7</v>
      </c>
      <c r="QI18" s="85">
        <v>9450</v>
      </c>
      <c r="QJ18" s="85">
        <v>245250</v>
      </c>
      <c r="QK18" s="85">
        <v>319368501</v>
      </c>
      <c r="QL18" s="85"/>
      <c r="QM18" s="85">
        <v>319368501</v>
      </c>
    </row>
    <row r="19" spans="1:455">
      <c r="A19" s="1" t="s">
        <v>535</v>
      </c>
      <c r="B19" s="6" t="s">
        <v>536</v>
      </c>
      <c r="C19" s="6" t="s">
        <v>533</v>
      </c>
      <c r="D19" s="6" t="s">
        <v>534</v>
      </c>
      <c r="E19" s="6">
        <v>0</v>
      </c>
      <c r="F19" s="6">
        <v>0</v>
      </c>
      <c r="G19" s="6"/>
      <c r="H19" s="6">
        <v>0</v>
      </c>
      <c r="I19" s="6"/>
      <c r="J19" s="6">
        <v>0</v>
      </c>
      <c r="K19" s="6"/>
      <c r="L19" s="6">
        <v>0</v>
      </c>
      <c r="M19" s="6"/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8</v>
      </c>
      <c r="AK19" s="6">
        <v>9612496</v>
      </c>
      <c r="AL19" s="6">
        <v>3</v>
      </c>
      <c r="AM19" s="6">
        <v>360468</v>
      </c>
      <c r="AN19" s="6"/>
      <c r="AO19" s="6">
        <v>0</v>
      </c>
      <c r="AP19" s="6">
        <v>9972964</v>
      </c>
      <c r="AQ19" s="6"/>
      <c r="AR19" s="6">
        <v>0</v>
      </c>
      <c r="AS19" s="6"/>
      <c r="AT19" s="6">
        <v>0</v>
      </c>
      <c r="AU19" s="6"/>
      <c r="AV19" s="6">
        <v>0</v>
      </c>
      <c r="AW19" s="6"/>
      <c r="AX19" s="6">
        <v>0</v>
      </c>
      <c r="AY19" s="6"/>
      <c r="AZ19" s="6">
        <v>0</v>
      </c>
      <c r="BA19" s="6"/>
      <c r="BB19" s="6">
        <v>0</v>
      </c>
      <c r="BC19" s="6"/>
      <c r="BD19" s="6">
        <v>0</v>
      </c>
      <c r="BE19" s="6"/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10</v>
      </c>
      <c r="BO19" s="6">
        <v>855820</v>
      </c>
      <c r="BP19" s="6">
        <v>0</v>
      </c>
      <c r="BQ19" s="6">
        <v>0</v>
      </c>
      <c r="BR19" s="6">
        <v>17</v>
      </c>
      <c r="BS19" s="6">
        <v>1221858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2</v>
      </c>
      <c r="CC19" s="6">
        <v>2670390</v>
      </c>
      <c r="CD19" s="6">
        <v>2</v>
      </c>
      <c r="CE19" s="6">
        <v>267038</v>
      </c>
      <c r="CF19" s="6">
        <v>5015106</v>
      </c>
      <c r="CG19" s="6">
        <v>0</v>
      </c>
      <c r="CH19" s="6">
        <v>0</v>
      </c>
      <c r="CI19" s="6">
        <v>90</v>
      </c>
      <c r="CJ19" s="6">
        <v>8073180</v>
      </c>
      <c r="CK19" s="6">
        <v>0</v>
      </c>
      <c r="CL19" s="6">
        <v>0</v>
      </c>
      <c r="CM19" s="6">
        <v>288</v>
      </c>
      <c r="CN19" s="6">
        <v>21886272</v>
      </c>
      <c r="CO19" s="6">
        <v>0</v>
      </c>
      <c r="CP19" s="6">
        <v>0</v>
      </c>
      <c r="CQ19" s="6">
        <v>53</v>
      </c>
      <c r="CR19" s="6">
        <v>475410</v>
      </c>
      <c r="CS19" s="6">
        <v>0</v>
      </c>
      <c r="CT19" s="6">
        <v>0</v>
      </c>
      <c r="CU19" s="6">
        <v>0</v>
      </c>
      <c r="CV19" s="6">
        <v>0</v>
      </c>
      <c r="CW19" s="6"/>
      <c r="CX19" s="6">
        <v>0</v>
      </c>
      <c r="CY19" s="6"/>
      <c r="CZ19" s="6">
        <v>0</v>
      </c>
      <c r="DA19" s="6"/>
      <c r="DB19" s="6">
        <v>0</v>
      </c>
      <c r="DC19" s="6"/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/>
      <c r="DJ19" s="6">
        <v>0</v>
      </c>
      <c r="DK19" s="6">
        <v>30434862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/>
      <c r="EC19" s="6">
        <v>0</v>
      </c>
      <c r="ED19" s="6"/>
      <c r="EE19" s="6">
        <v>0</v>
      </c>
      <c r="EF19" s="6"/>
      <c r="EG19" s="6">
        <v>0</v>
      </c>
      <c r="EH19" s="6"/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/>
      <c r="EX19" s="6">
        <v>0</v>
      </c>
      <c r="EY19" s="6"/>
      <c r="EZ19" s="6">
        <v>0</v>
      </c>
      <c r="FA19" s="6"/>
      <c r="FB19" s="6">
        <v>0</v>
      </c>
      <c r="FC19" s="6"/>
      <c r="FD19" s="6">
        <v>0</v>
      </c>
      <c r="FE19" s="6">
        <v>0</v>
      </c>
      <c r="FF19" s="6">
        <v>0</v>
      </c>
      <c r="FG19" s="6">
        <v>0</v>
      </c>
      <c r="FH19" s="6">
        <v>0</v>
      </c>
      <c r="FI19" s="6">
        <v>0</v>
      </c>
      <c r="FJ19" s="6">
        <v>0</v>
      </c>
      <c r="FK19" s="6">
        <v>0</v>
      </c>
      <c r="FL19" s="6">
        <v>0</v>
      </c>
      <c r="FM19" s="6">
        <v>0</v>
      </c>
      <c r="FN19" s="6">
        <v>0</v>
      </c>
      <c r="FO19" s="6"/>
      <c r="FP19" s="6">
        <v>0</v>
      </c>
      <c r="FQ19" s="6"/>
      <c r="FR19" s="6">
        <v>0</v>
      </c>
      <c r="FS19" s="6"/>
      <c r="FT19" s="6">
        <v>0</v>
      </c>
      <c r="FU19" s="6"/>
      <c r="FV19" s="6">
        <v>0</v>
      </c>
      <c r="FW19" s="6">
        <v>0</v>
      </c>
      <c r="FX19" s="6">
        <v>45422932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6">
        <v>0</v>
      </c>
      <c r="GN19" s="6">
        <v>0</v>
      </c>
      <c r="GO19" s="6">
        <v>1</v>
      </c>
      <c r="GP19" s="6">
        <v>156138</v>
      </c>
      <c r="GQ19" s="6">
        <v>0</v>
      </c>
      <c r="GR19" s="6">
        <v>0</v>
      </c>
      <c r="GS19" s="6">
        <v>0</v>
      </c>
      <c r="GT19" s="6">
        <v>0</v>
      </c>
      <c r="GU19" s="6">
        <v>156138</v>
      </c>
      <c r="GV19" s="6">
        <v>0</v>
      </c>
      <c r="GW19" s="6">
        <v>0</v>
      </c>
      <c r="GX19" s="6">
        <v>10</v>
      </c>
      <c r="GY19" s="6">
        <v>1636290</v>
      </c>
      <c r="GZ19" s="6">
        <v>0</v>
      </c>
      <c r="HA19" s="6">
        <v>0</v>
      </c>
      <c r="HB19" s="6">
        <v>0</v>
      </c>
      <c r="HC19" s="6">
        <v>0</v>
      </c>
      <c r="HD19" s="6">
        <v>0</v>
      </c>
      <c r="HE19" s="6">
        <v>0</v>
      </c>
      <c r="HF19" s="6">
        <v>0</v>
      </c>
      <c r="HG19" s="6">
        <v>0</v>
      </c>
      <c r="HH19" s="6">
        <v>1636290</v>
      </c>
      <c r="HI19" s="6">
        <v>0</v>
      </c>
      <c r="HJ19" s="6">
        <v>0</v>
      </c>
      <c r="HK19" s="6">
        <v>0</v>
      </c>
      <c r="HL19" s="6">
        <v>0</v>
      </c>
      <c r="HM19" s="6">
        <v>0</v>
      </c>
      <c r="HN19" s="6">
        <v>0</v>
      </c>
      <c r="HO19" s="6">
        <v>0</v>
      </c>
      <c r="HP19" s="6">
        <v>0</v>
      </c>
      <c r="HQ19" s="6"/>
      <c r="HR19" s="6">
        <v>0</v>
      </c>
      <c r="HS19" s="6"/>
      <c r="HT19" s="6">
        <v>0</v>
      </c>
      <c r="HU19" s="6">
        <v>0</v>
      </c>
      <c r="HV19" s="6"/>
      <c r="HW19" s="6">
        <v>0</v>
      </c>
      <c r="HX19" s="6"/>
      <c r="HY19" s="6">
        <v>0</v>
      </c>
      <c r="HZ19" s="6"/>
      <c r="IA19" s="6">
        <v>0</v>
      </c>
      <c r="IB19" s="6"/>
      <c r="IC19" s="6">
        <v>0</v>
      </c>
      <c r="ID19" s="6">
        <v>0</v>
      </c>
      <c r="IE19" s="6">
        <v>1792428</v>
      </c>
      <c r="IF19" s="6">
        <v>0</v>
      </c>
      <c r="IG19" s="6">
        <v>0</v>
      </c>
      <c r="IH19" s="6">
        <v>1</v>
      </c>
      <c r="II19" s="6">
        <v>93406</v>
      </c>
      <c r="IJ19" s="6">
        <v>93406</v>
      </c>
      <c r="IK19" s="6">
        <v>0</v>
      </c>
      <c r="IL19" s="6">
        <v>0</v>
      </c>
      <c r="IM19" s="6">
        <v>1</v>
      </c>
      <c r="IN19" s="6">
        <v>168460</v>
      </c>
      <c r="IO19" s="6">
        <v>0</v>
      </c>
      <c r="IP19" s="6">
        <v>0</v>
      </c>
      <c r="IQ19" s="6">
        <v>0</v>
      </c>
      <c r="IR19" s="6">
        <v>0</v>
      </c>
      <c r="IS19" s="6">
        <v>168460</v>
      </c>
      <c r="IT19" s="6">
        <v>0</v>
      </c>
      <c r="IU19" s="6">
        <v>0</v>
      </c>
      <c r="IV19" s="6">
        <v>0</v>
      </c>
      <c r="IW19" s="6">
        <v>0</v>
      </c>
      <c r="IX19" s="6">
        <v>0</v>
      </c>
      <c r="IY19" s="6">
        <v>1</v>
      </c>
      <c r="IZ19" s="6">
        <v>187036</v>
      </c>
      <c r="JA19" s="6">
        <v>0</v>
      </c>
      <c r="JB19" s="6">
        <v>0</v>
      </c>
      <c r="JC19" s="6">
        <v>0</v>
      </c>
      <c r="JD19" s="6">
        <v>0</v>
      </c>
      <c r="JE19" s="6">
        <v>187036</v>
      </c>
      <c r="JF19" s="6">
        <v>0</v>
      </c>
      <c r="JG19" s="6">
        <v>0</v>
      </c>
      <c r="JH19" s="6">
        <v>13</v>
      </c>
      <c r="JI19" s="6">
        <v>2554162</v>
      </c>
      <c r="JJ19" s="6">
        <v>0</v>
      </c>
      <c r="JK19" s="6">
        <v>0</v>
      </c>
      <c r="JL19" s="6">
        <v>8</v>
      </c>
      <c r="JM19" s="6">
        <v>157176</v>
      </c>
      <c r="JN19" s="6">
        <v>0</v>
      </c>
      <c r="JO19" s="6">
        <v>0</v>
      </c>
      <c r="JP19" s="6">
        <v>2711338</v>
      </c>
      <c r="JQ19" s="6">
        <v>0</v>
      </c>
      <c r="JR19" s="6">
        <v>0</v>
      </c>
      <c r="JS19" s="6">
        <v>0</v>
      </c>
      <c r="JT19" s="6">
        <v>0</v>
      </c>
      <c r="JU19" s="6">
        <v>0</v>
      </c>
      <c r="JV19" s="6">
        <v>0</v>
      </c>
      <c r="JW19" s="6">
        <v>0</v>
      </c>
      <c r="JX19" s="6">
        <v>0</v>
      </c>
      <c r="JY19" s="6"/>
      <c r="JZ19" s="6">
        <v>0</v>
      </c>
      <c r="KA19" s="6">
        <v>0</v>
      </c>
      <c r="KB19" s="6">
        <v>0</v>
      </c>
      <c r="KC19" s="6">
        <v>0</v>
      </c>
      <c r="KD19" s="6">
        <v>0</v>
      </c>
      <c r="KE19" s="6">
        <v>0</v>
      </c>
      <c r="KF19" s="6">
        <v>0</v>
      </c>
      <c r="KG19" s="6">
        <v>0</v>
      </c>
      <c r="KH19" s="6">
        <v>0</v>
      </c>
      <c r="KI19" s="6">
        <v>0</v>
      </c>
      <c r="KJ19" s="6">
        <v>0</v>
      </c>
      <c r="KK19" s="6">
        <v>0</v>
      </c>
      <c r="KL19" s="6">
        <v>0</v>
      </c>
      <c r="KM19" s="6"/>
      <c r="KN19" s="6">
        <v>0</v>
      </c>
      <c r="KO19" s="6">
        <v>0</v>
      </c>
      <c r="KP19" s="6">
        <v>3160240</v>
      </c>
      <c r="KQ19" s="6">
        <v>0</v>
      </c>
      <c r="KR19" s="6">
        <v>0</v>
      </c>
      <c r="KS19" s="6">
        <v>0</v>
      </c>
      <c r="KT19" s="6">
        <v>0</v>
      </c>
      <c r="KU19" s="6">
        <v>0</v>
      </c>
      <c r="KV19" s="6">
        <v>0</v>
      </c>
      <c r="KW19" s="6"/>
      <c r="KX19" s="6">
        <v>0</v>
      </c>
      <c r="KY19" s="6">
        <v>0</v>
      </c>
      <c r="KZ19" s="6">
        <v>0</v>
      </c>
      <c r="LA19" s="6">
        <v>0</v>
      </c>
      <c r="LB19" s="6">
        <v>0</v>
      </c>
      <c r="LC19" s="6">
        <v>0</v>
      </c>
      <c r="LD19" s="6"/>
      <c r="LE19" s="6">
        <v>0</v>
      </c>
      <c r="LF19" s="6">
        <v>0</v>
      </c>
      <c r="LG19" s="6">
        <v>0</v>
      </c>
      <c r="LH19" s="6">
        <v>0</v>
      </c>
      <c r="LI19" s="6">
        <v>0</v>
      </c>
      <c r="LJ19" s="6">
        <v>0</v>
      </c>
      <c r="LK19" s="6">
        <v>0</v>
      </c>
      <c r="LL19" s="6">
        <v>0</v>
      </c>
      <c r="LM19" s="6">
        <v>0</v>
      </c>
      <c r="LN19" s="6">
        <v>0</v>
      </c>
      <c r="LO19" s="6">
        <v>0</v>
      </c>
      <c r="LP19" s="6">
        <v>0</v>
      </c>
      <c r="LQ19" s="6">
        <v>0</v>
      </c>
      <c r="LR19" s="6">
        <v>2</v>
      </c>
      <c r="LS19" s="6">
        <v>785298</v>
      </c>
      <c r="LT19" s="6">
        <v>0</v>
      </c>
      <c r="LU19" s="6">
        <v>0</v>
      </c>
      <c r="LV19" s="6">
        <v>0</v>
      </c>
      <c r="LW19" s="6">
        <v>0</v>
      </c>
      <c r="LX19" s="6">
        <v>0</v>
      </c>
      <c r="LY19" s="6">
        <v>0</v>
      </c>
      <c r="LZ19" s="6">
        <v>0</v>
      </c>
      <c r="MA19" s="6">
        <v>0</v>
      </c>
      <c r="MB19" s="6">
        <v>785298</v>
      </c>
      <c r="MC19" s="6">
        <v>0</v>
      </c>
      <c r="MD19" s="6">
        <v>0</v>
      </c>
      <c r="ME19" s="6"/>
      <c r="MF19" s="6">
        <v>0</v>
      </c>
      <c r="MG19" s="6">
        <v>0</v>
      </c>
      <c r="MH19" s="6">
        <v>0</v>
      </c>
      <c r="MI19" s="6">
        <v>0</v>
      </c>
      <c r="MJ19" s="6">
        <v>0</v>
      </c>
      <c r="MK19" s="6"/>
      <c r="ML19" s="6">
        <v>0</v>
      </c>
      <c r="MM19" s="6">
        <v>0</v>
      </c>
      <c r="MN19" s="6">
        <v>0</v>
      </c>
      <c r="MO19" s="6">
        <v>0</v>
      </c>
      <c r="MP19" s="6"/>
      <c r="MQ19" s="6">
        <v>0</v>
      </c>
      <c r="MR19" s="6"/>
      <c r="MS19" s="6">
        <v>0</v>
      </c>
      <c r="MT19" s="6"/>
      <c r="MU19" s="6">
        <v>0</v>
      </c>
      <c r="MV19" s="6">
        <v>0</v>
      </c>
      <c r="MW19" s="6"/>
      <c r="MX19" s="6">
        <v>0</v>
      </c>
      <c r="MY19" s="6"/>
      <c r="MZ19" s="6">
        <v>0</v>
      </c>
      <c r="NA19" s="6">
        <v>0</v>
      </c>
      <c r="NB19" s="6">
        <v>785298</v>
      </c>
      <c r="NC19" s="6">
        <v>0</v>
      </c>
      <c r="ND19" s="6">
        <v>0</v>
      </c>
      <c r="NE19" s="6">
        <v>7</v>
      </c>
      <c r="NF19" s="6">
        <v>345023</v>
      </c>
      <c r="NG19" s="6">
        <v>0</v>
      </c>
      <c r="NH19" s="6">
        <v>0</v>
      </c>
      <c r="NI19" s="6">
        <v>0</v>
      </c>
      <c r="NJ19" s="6">
        <v>0</v>
      </c>
      <c r="NK19" s="6">
        <v>345023</v>
      </c>
      <c r="NL19" s="6">
        <v>0</v>
      </c>
      <c r="NM19" s="6">
        <v>0</v>
      </c>
      <c r="NN19" s="6">
        <v>71</v>
      </c>
      <c r="NO19" s="6">
        <v>6230605</v>
      </c>
      <c r="NP19" s="6"/>
      <c r="NQ19" s="6">
        <v>0</v>
      </c>
      <c r="NR19" s="6">
        <v>12</v>
      </c>
      <c r="NS19" s="6">
        <v>105300</v>
      </c>
      <c r="NT19" s="6"/>
      <c r="NU19" s="6">
        <v>0</v>
      </c>
      <c r="NV19" s="6">
        <v>6335905</v>
      </c>
      <c r="NW19" s="6"/>
      <c r="NX19" s="6">
        <v>0</v>
      </c>
      <c r="NY19" s="6"/>
      <c r="NZ19" s="6">
        <v>0</v>
      </c>
      <c r="OA19" s="6"/>
      <c r="OB19" s="6">
        <v>0</v>
      </c>
      <c r="OC19" s="6"/>
      <c r="OD19" s="6">
        <v>0</v>
      </c>
      <c r="OE19" s="6">
        <v>0</v>
      </c>
      <c r="OF19" s="6">
        <v>0</v>
      </c>
      <c r="OG19" s="6">
        <v>0</v>
      </c>
      <c r="OH19" s="6">
        <v>0</v>
      </c>
      <c r="OI19" s="6">
        <v>0</v>
      </c>
      <c r="OJ19" s="6">
        <v>0</v>
      </c>
      <c r="OK19" s="6">
        <v>0</v>
      </c>
      <c r="OL19" s="6">
        <v>0</v>
      </c>
      <c r="OM19" s="6">
        <v>0</v>
      </c>
      <c r="ON19" s="6">
        <v>0</v>
      </c>
      <c r="OO19" s="6">
        <v>0</v>
      </c>
      <c r="OP19" s="6">
        <v>0</v>
      </c>
      <c r="OQ19" s="6">
        <v>0</v>
      </c>
      <c r="OR19" s="6">
        <v>0</v>
      </c>
      <c r="OS19" s="6">
        <v>0</v>
      </c>
      <c r="OT19" s="6">
        <v>0</v>
      </c>
      <c r="OU19" s="6">
        <v>0</v>
      </c>
      <c r="OV19" s="6">
        <v>0</v>
      </c>
      <c r="OW19" s="6">
        <v>0</v>
      </c>
      <c r="OX19" s="6">
        <v>0</v>
      </c>
      <c r="OY19" s="6">
        <v>0</v>
      </c>
      <c r="OZ19" s="6">
        <v>0</v>
      </c>
      <c r="PA19" s="6">
        <v>0</v>
      </c>
      <c r="PB19" s="6">
        <v>0</v>
      </c>
      <c r="PC19" s="6">
        <v>0</v>
      </c>
      <c r="PD19" s="6">
        <v>0</v>
      </c>
      <c r="PE19" s="6">
        <v>0</v>
      </c>
      <c r="PF19" s="6">
        <v>0</v>
      </c>
      <c r="PG19" s="6">
        <v>0</v>
      </c>
      <c r="PH19" s="6">
        <v>0</v>
      </c>
      <c r="PI19" s="6">
        <v>0</v>
      </c>
      <c r="PJ19" s="6"/>
      <c r="PK19" s="6">
        <v>0</v>
      </c>
      <c r="PL19" s="6"/>
      <c r="PM19" s="6">
        <v>0</v>
      </c>
      <c r="PN19" s="6">
        <v>0</v>
      </c>
      <c r="PO19" s="6"/>
      <c r="PP19" s="6">
        <v>0</v>
      </c>
      <c r="PQ19" s="6"/>
      <c r="PR19" s="6">
        <v>0</v>
      </c>
      <c r="PS19" s="6"/>
      <c r="PT19" s="6">
        <v>0</v>
      </c>
      <c r="PU19" s="6"/>
      <c r="PV19" s="6">
        <v>0</v>
      </c>
      <c r="PW19" s="6">
        <v>0</v>
      </c>
      <c r="PX19" s="6">
        <v>6680928</v>
      </c>
      <c r="PY19" s="6"/>
      <c r="PZ19" s="6">
        <v>57841826</v>
      </c>
      <c r="QA19" s="6">
        <v>512</v>
      </c>
      <c r="QB19" s="6">
        <v>416768</v>
      </c>
      <c r="QC19" s="6">
        <v>10</v>
      </c>
      <c r="QD19" s="6">
        <v>146520</v>
      </c>
      <c r="QE19" s="6">
        <v>563288</v>
      </c>
      <c r="QF19" s="6">
        <v>512</v>
      </c>
      <c r="QG19" s="6">
        <v>38400</v>
      </c>
      <c r="QH19" s="6">
        <v>10</v>
      </c>
      <c r="QI19" s="6">
        <v>13500</v>
      </c>
      <c r="QJ19" s="6">
        <v>51900</v>
      </c>
      <c r="QK19" s="6">
        <v>58457014</v>
      </c>
      <c r="QL19" s="6"/>
      <c r="QM19" s="6">
        <v>58457014</v>
      </c>
    </row>
    <row r="20" spans="1:455">
      <c r="A20" s="1" t="s">
        <v>537</v>
      </c>
      <c r="B20" s="6" t="s">
        <v>538</v>
      </c>
      <c r="C20" s="6" t="s">
        <v>533</v>
      </c>
      <c r="D20" s="6" t="s">
        <v>534</v>
      </c>
      <c r="E20" s="6">
        <v>0</v>
      </c>
      <c r="F20" s="6">
        <v>0</v>
      </c>
      <c r="G20" s="6"/>
      <c r="H20" s="6">
        <v>0</v>
      </c>
      <c r="I20" s="6"/>
      <c r="J20" s="6">
        <v>0</v>
      </c>
      <c r="K20" s="6"/>
      <c r="L20" s="6">
        <v>0</v>
      </c>
      <c r="M20" s="6"/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/>
      <c r="AO20" s="6">
        <v>0</v>
      </c>
      <c r="AP20" s="6">
        <v>0</v>
      </c>
      <c r="AQ20" s="6"/>
      <c r="AR20" s="6">
        <v>0</v>
      </c>
      <c r="AS20" s="6"/>
      <c r="AT20" s="6">
        <v>0</v>
      </c>
      <c r="AU20" s="6"/>
      <c r="AV20" s="6">
        <v>0</v>
      </c>
      <c r="AW20" s="6"/>
      <c r="AX20" s="6">
        <v>0</v>
      </c>
      <c r="AY20" s="6"/>
      <c r="AZ20" s="6">
        <v>0</v>
      </c>
      <c r="BA20" s="6"/>
      <c r="BB20" s="6">
        <v>0</v>
      </c>
      <c r="BC20" s="6"/>
      <c r="BD20" s="6">
        <v>0</v>
      </c>
      <c r="BE20" s="6"/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55</v>
      </c>
      <c r="BO20" s="6">
        <v>4707010</v>
      </c>
      <c r="BP20" s="6">
        <v>0</v>
      </c>
      <c r="BQ20" s="6">
        <v>0</v>
      </c>
      <c r="BR20" s="6">
        <v>260</v>
      </c>
      <c r="BS20" s="6">
        <v>18687240</v>
      </c>
      <c r="BT20" s="6">
        <v>0</v>
      </c>
      <c r="BU20" s="6">
        <v>0</v>
      </c>
      <c r="BV20" s="6">
        <v>55</v>
      </c>
      <c r="BW20" s="6">
        <v>470690</v>
      </c>
      <c r="BX20" s="6">
        <v>0</v>
      </c>
      <c r="BY20" s="6">
        <v>0</v>
      </c>
      <c r="BZ20" s="6">
        <v>260</v>
      </c>
      <c r="CA20" s="6">
        <v>1868620</v>
      </c>
      <c r="CB20" s="6">
        <v>14</v>
      </c>
      <c r="CC20" s="6">
        <v>18692730</v>
      </c>
      <c r="CD20" s="6">
        <v>14</v>
      </c>
      <c r="CE20" s="6">
        <v>1869266</v>
      </c>
      <c r="CF20" s="6">
        <v>46295556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/>
      <c r="CX20" s="6">
        <v>0</v>
      </c>
      <c r="CY20" s="6"/>
      <c r="CZ20" s="6">
        <v>0</v>
      </c>
      <c r="DA20" s="6"/>
      <c r="DB20" s="6">
        <v>0</v>
      </c>
      <c r="DC20" s="6"/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/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/>
      <c r="EC20" s="6">
        <v>0</v>
      </c>
      <c r="ED20" s="6"/>
      <c r="EE20" s="6">
        <v>0</v>
      </c>
      <c r="EF20" s="6"/>
      <c r="EG20" s="6">
        <v>0</v>
      </c>
      <c r="EH20" s="6"/>
      <c r="EI20" s="6">
        <v>0</v>
      </c>
      <c r="EJ20" s="6">
        <v>0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  <c r="EQ20" s="6">
        <v>0</v>
      </c>
      <c r="ER20" s="6">
        <v>0</v>
      </c>
      <c r="ES20" s="6">
        <v>0</v>
      </c>
      <c r="ET20" s="6">
        <v>0</v>
      </c>
      <c r="EU20" s="6">
        <v>0</v>
      </c>
      <c r="EV20" s="6">
        <v>0</v>
      </c>
      <c r="EW20" s="6"/>
      <c r="EX20" s="6">
        <v>0</v>
      </c>
      <c r="EY20" s="6"/>
      <c r="EZ20" s="6">
        <v>0</v>
      </c>
      <c r="FA20" s="6"/>
      <c r="FB20" s="6">
        <v>0</v>
      </c>
      <c r="FC20" s="6"/>
      <c r="FD20" s="6">
        <v>0</v>
      </c>
      <c r="FE20" s="6">
        <v>0</v>
      </c>
      <c r="FF20" s="6">
        <v>0</v>
      </c>
      <c r="FG20" s="6">
        <v>0</v>
      </c>
      <c r="FH20" s="6">
        <v>0</v>
      </c>
      <c r="FI20" s="6">
        <v>0</v>
      </c>
      <c r="FJ20" s="6">
        <v>0</v>
      </c>
      <c r="FK20" s="6">
        <v>0</v>
      </c>
      <c r="FL20" s="6">
        <v>0</v>
      </c>
      <c r="FM20" s="6">
        <v>0</v>
      </c>
      <c r="FN20" s="6">
        <v>0</v>
      </c>
      <c r="FO20" s="6"/>
      <c r="FP20" s="6">
        <v>0</v>
      </c>
      <c r="FQ20" s="6"/>
      <c r="FR20" s="6">
        <v>0</v>
      </c>
      <c r="FS20" s="6"/>
      <c r="FT20" s="6">
        <v>0</v>
      </c>
      <c r="FU20" s="6"/>
      <c r="FV20" s="6">
        <v>0</v>
      </c>
      <c r="FW20" s="6">
        <v>0</v>
      </c>
      <c r="FX20" s="6">
        <v>46295556</v>
      </c>
      <c r="FY20" s="6">
        <v>0</v>
      </c>
      <c r="FZ20" s="6">
        <v>0</v>
      </c>
      <c r="GA20" s="6">
        <v>0</v>
      </c>
      <c r="GB20" s="6">
        <v>0</v>
      </c>
      <c r="GC20" s="6">
        <v>0</v>
      </c>
      <c r="GD20" s="6">
        <v>0</v>
      </c>
      <c r="GE20" s="6">
        <v>0</v>
      </c>
      <c r="GF20" s="6">
        <v>0</v>
      </c>
      <c r="GG20" s="6">
        <v>0</v>
      </c>
      <c r="GH20" s="6">
        <v>0</v>
      </c>
      <c r="GI20" s="6">
        <v>0</v>
      </c>
      <c r="GJ20" s="6">
        <v>0</v>
      </c>
      <c r="GK20" s="6">
        <v>0</v>
      </c>
      <c r="GL20" s="6">
        <v>0</v>
      </c>
      <c r="GM20" s="6">
        <v>0</v>
      </c>
      <c r="GN20" s="6">
        <v>0</v>
      </c>
      <c r="GO20" s="6">
        <v>2</v>
      </c>
      <c r="GP20" s="6">
        <v>312276</v>
      </c>
      <c r="GQ20" s="6">
        <v>0</v>
      </c>
      <c r="GR20" s="6">
        <v>0</v>
      </c>
      <c r="GS20" s="6">
        <v>2</v>
      </c>
      <c r="GT20" s="6">
        <v>31228</v>
      </c>
      <c r="GU20" s="6">
        <v>343504</v>
      </c>
      <c r="GV20" s="6">
        <v>0</v>
      </c>
      <c r="GW20" s="6">
        <v>0</v>
      </c>
      <c r="GX20" s="6">
        <v>0</v>
      </c>
      <c r="GY20" s="6">
        <v>0</v>
      </c>
      <c r="GZ20" s="6">
        <v>0</v>
      </c>
      <c r="HA20" s="6">
        <v>0</v>
      </c>
      <c r="HB20" s="6">
        <v>0</v>
      </c>
      <c r="HC20" s="6">
        <v>0</v>
      </c>
      <c r="HD20" s="6">
        <v>0</v>
      </c>
      <c r="HE20" s="6">
        <v>0</v>
      </c>
      <c r="HF20" s="6">
        <v>0</v>
      </c>
      <c r="HG20" s="6">
        <v>0</v>
      </c>
      <c r="HH20" s="6">
        <v>0</v>
      </c>
      <c r="HI20" s="6">
        <v>0</v>
      </c>
      <c r="HJ20" s="6">
        <v>0</v>
      </c>
      <c r="HK20" s="6">
        <v>0</v>
      </c>
      <c r="HL20" s="6">
        <v>0</v>
      </c>
      <c r="HM20" s="6">
        <v>0</v>
      </c>
      <c r="HN20" s="6">
        <v>0</v>
      </c>
      <c r="HO20" s="6">
        <v>0</v>
      </c>
      <c r="HP20" s="6">
        <v>0</v>
      </c>
      <c r="HQ20" s="6"/>
      <c r="HR20" s="6">
        <v>0</v>
      </c>
      <c r="HS20" s="6"/>
      <c r="HT20" s="6">
        <v>0</v>
      </c>
      <c r="HU20" s="6">
        <v>0</v>
      </c>
      <c r="HV20" s="6"/>
      <c r="HW20" s="6">
        <v>0</v>
      </c>
      <c r="HX20" s="6"/>
      <c r="HY20" s="6">
        <v>0</v>
      </c>
      <c r="HZ20" s="6"/>
      <c r="IA20" s="6">
        <v>0</v>
      </c>
      <c r="IB20" s="6"/>
      <c r="IC20" s="6">
        <v>0</v>
      </c>
      <c r="ID20" s="6">
        <v>0</v>
      </c>
      <c r="IE20" s="6">
        <v>343504</v>
      </c>
      <c r="IF20" s="6">
        <v>0</v>
      </c>
      <c r="IG20" s="6">
        <v>0</v>
      </c>
      <c r="IH20" s="6">
        <v>0</v>
      </c>
      <c r="II20" s="6">
        <v>0</v>
      </c>
      <c r="IJ20" s="6">
        <v>0</v>
      </c>
      <c r="IK20" s="6">
        <v>0</v>
      </c>
      <c r="IL20" s="6">
        <v>0</v>
      </c>
      <c r="IM20" s="6">
        <v>0</v>
      </c>
      <c r="IN20" s="6">
        <v>0</v>
      </c>
      <c r="IO20" s="6">
        <v>0</v>
      </c>
      <c r="IP20" s="6">
        <v>0</v>
      </c>
      <c r="IQ20" s="6">
        <v>0</v>
      </c>
      <c r="IR20" s="6">
        <v>0</v>
      </c>
      <c r="IS20" s="6">
        <v>0</v>
      </c>
      <c r="IT20" s="6">
        <v>0</v>
      </c>
      <c r="IU20" s="6">
        <v>0</v>
      </c>
      <c r="IV20" s="6">
        <v>0</v>
      </c>
      <c r="IW20" s="6">
        <v>0</v>
      </c>
      <c r="IX20" s="6">
        <v>0</v>
      </c>
      <c r="IY20" s="6">
        <v>4</v>
      </c>
      <c r="IZ20" s="6">
        <v>748144</v>
      </c>
      <c r="JA20" s="6">
        <v>0</v>
      </c>
      <c r="JB20" s="6">
        <v>0</v>
      </c>
      <c r="JC20" s="6">
        <v>4</v>
      </c>
      <c r="JD20" s="6">
        <v>74816</v>
      </c>
      <c r="JE20" s="6">
        <v>822960</v>
      </c>
      <c r="JF20" s="6">
        <v>0</v>
      </c>
      <c r="JG20" s="6">
        <v>0</v>
      </c>
      <c r="JH20" s="6">
        <v>0</v>
      </c>
      <c r="JI20" s="6">
        <v>0</v>
      </c>
      <c r="JJ20" s="6">
        <v>0</v>
      </c>
      <c r="JK20" s="6">
        <v>0</v>
      </c>
      <c r="JL20" s="6">
        <v>0</v>
      </c>
      <c r="JM20" s="6">
        <v>0</v>
      </c>
      <c r="JN20" s="6">
        <v>0</v>
      </c>
      <c r="JO20" s="6">
        <v>0</v>
      </c>
      <c r="JP20" s="6">
        <v>0</v>
      </c>
      <c r="JQ20" s="6">
        <v>0</v>
      </c>
      <c r="JR20" s="6">
        <v>0</v>
      </c>
      <c r="JS20" s="6">
        <v>0</v>
      </c>
      <c r="JT20" s="6">
        <v>0</v>
      </c>
      <c r="JU20" s="6">
        <v>0</v>
      </c>
      <c r="JV20" s="6">
        <v>0</v>
      </c>
      <c r="JW20" s="6">
        <v>0</v>
      </c>
      <c r="JX20" s="6">
        <v>0</v>
      </c>
      <c r="JY20" s="6"/>
      <c r="JZ20" s="6">
        <v>0</v>
      </c>
      <c r="KA20" s="6">
        <v>0</v>
      </c>
      <c r="KB20" s="6">
        <v>0</v>
      </c>
      <c r="KC20" s="6">
        <v>0</v>
      </c>
      <c r="KD20" s="6">
        <v>0</v>
      </c>
      <c r="KE20" s="6">
        <v>0</v>
      </c>
      <c r="KF20" s="6">
        <v>0</v>
      </c>
      <c r="KG20" s="6">
        <v>0</v>
      </c>
      <c r="KH20" s="6">
        <v>0</v>
      </c>
      <c r="KI20" s="6">
        <v>0</v>
      </c>
      <c r="KJ20" s="6">
        <v>0</v>
      </c>
      <c r="KK20" s="6">
        <v>0</v>
      </c>
      <c r="KL20" s="6">
        <v>0</v>
      </c>
      <c r="KM20" s="6"/>
      <c r="KN20" s="6">
        <v>0</v>
      </c>
      <c r="KO20" s="6">
        <v>0</v>
      </c>
      <c r="KP20" s="6">
        <v>822960</v>
      </c>
      <c r="KQ20" s="6">
        <v>0</v>
      </c>
      <c r="KR20" s="6">
        <v>0</v>
      </c>
      <c r="KS20" s="6">
        <v>0</v>
      </c>
      <c r="KT20" s="6">
        <v>0</v>
      </c>
      <c r="KU20" s="6">
        <v>0</v>
      </c>
      <c r="KV20" s="6">
        <v>0</v>
      </c>
      <c r="KW20" s="6"/>
      <c r="KX20" s="6">
        <v>0</v>
      </c>
      <c r="KY20" s="6">
        <v>0</v>
      </c>
      <c r="KZ20" s="6">
        <v>0</v>
      </c>
      <c r="LA20" s="6">
        <v>0</v>
      </c>
      <c r="LB20" s="6">
        <v>0</v>
      </c>
      <c r="LC20" s="6">
        <v>0</v>
      </c>
      <c r="LD20" s="6"/>
      <c r="LE20" s="6">
        <v>0</v>
      </c>
      <c r="LF20" s="6">
        <v>0</v>
      </c>
      <c r="LG20" s="6">
        <v>0</v>
      </c>
      <c r="LH20" s="6">
        <v>0</v>
      </c>
      <c r="LI20" s="6">
        <v>0</v>
      </c>
      <c r="LJ20" s="6">
        <v>0</v>
      </c>
      <c r="LK20" s="6">
        <v>0</v>
      </c>
      <c r="LL20" s="6">
        <v>0</v>
      </c>
      <c r="LM20" s="6">
        <v>0</v>
      </c>
      <c r="LN20" s="6">
        <v>0</v>
      </c>
      <c r="LO20" s="6">
        <v>0</v>
      </c>
      <c r="LP20" s="6">
        <v>0</v>
      </c>
      <c r="LQ20" s="6">
        <v>0</v>
      </c>
      <c r="LR20" s="6">
        <v>0</v>
      </c>
      <c r="LS20" s="6">
        <v>0</v>
      </c>
      <c r="LT20" s="6">
        <v>0</v>
      </c>
      <c r="LU20" s="6">
        <v>0</v>
      </c>
      <c r="LV20" s="6">
        <v>0</v>
      </c>
      <c r="LW20" s="6">
        <v>0</v>
      </c>
      <c r="LX20" s="6">
        <v>0</v>
      </c>
      <c r="LY20" s="6">
        <v>0</v>
      </c>
      <c r="LZ20" s="6">
        <v>0</v>
      </c>
      <c r="MA20" s="6">
        <v>0</v>
      </c>
      <c r="MB20" s="6">
        <v>0</v>
      </c>
      <c r="MC20" s="6">
        <v>0</v>
      </c>
      <c r="MD20" s="6">
        <v>0</v>
      </c>
      <c r="ME20" s="6"/>
      <c r="MF20" s="6">
        <v>0</v>
      </c>
      <c r="MG20" s="6">
        <v>0</v>
      </c>
      <c r="MH20" s="6">
        <v>0</v>
      </c>
      <c r="MI20" s="6">
        <v>0</v>
      </c>
      <c r="MJ20" s="6">
        <v>0</v>
      </c>
      <c r="MK20" s="6"/>
      <c r="ML20" s="6">
        <v>0</v>
      </c>
      <c r="MM20" s="6">
        <v>0</v>
      </c>
      <c r="MN20" s="6">
        <v>0</v>
      </c>
      <c r="MO20" s="6">
        <v>0</v>
      </c>
      <c r="MP20" s="6"/>
      <c r="MQ20" s="6">
        <v>0</v>
      </c>
      <c r="MR20" s="6"/>
      <c r="MS20" s="6">
        <v>0</v>
      </c>
      <c r="MT20" s="6"/>
      <c r="MU20" s="6">
        <v>0</v>
      </c>
      <c r="MV20" s="6">
        <v>0</v>
      </c>
      <c r="MW20" s="6"/>
      <c r="MX20" s="6">
        <v>0</v>
      </c>
      <c r="MY20" s="6"/>
      <c r="MZ20" s="6">
        <v>0</v>
      </c>
      <c r="NA20" s="6">
        <v>0</v>
      </c>
      <c r="NB20" s="6">
        <v>0</v>
      </c>
      <c r="NC20" s="6">
        <v>0</v>
      </c>
      <c r="ND20" s="6">
        <v>0</v>
      </c>
      <c r="NE20" s="6">
        <v>0</v>
      </c>
      <c r="NF20" s="6">
        <v>0</v>
      </c>
      <c r="NG20" s="6">
        <v>0</v>
      </c>
      <c r="NH20" s="6">
        <v>0</v>
      </c>
      <c r="NI20" s="6">
        <v>0</v>
      </c>
      <c r="NJ20" s="6">
        <v>0</v>
      </c>
      <c r="NK20" s="6">
        <v>0</v>
      </c>
      <c r="NL20" s="6">
        <v>0</v>
      </c>
      <c r="NM20" s="6">
        <v>0</v>
      </c>
      <c r="NN20" s="6">
        <v>0</v>
      </c>
      <c r="NO20" s="6">
        <v>0</v>
      </c>
      <c r="NP20" s="6"/>
      <c r="NQ20" s="6">
        <v>0</v>
      </c>
      <c r="NR20" s="6">
        <v>0</v>
      </c>
      <c r="NS20" s="6">
        <v>0</v>
      </c>
      <c r="NT20" s="6"/>
      <c r="NU20" s="6">
        <v>0</v>
      </c>
      <c r="NV20" s="6">
        <v>0</v>
      </c>
      <c r="NW20" s="6"/>
      <c r="NX20" s="6">
        <v>0</v>
      </c>
      <c r="NY20" s="6"/>
      <c r="NZ20" s="6">
        <v>0</v>
      </c>
      <c r="OA20" s="6"/>
      <c r="OB20" s="6">
        <v>0</v>
      </c>
      <c r="OC20" s="6"/>
      <c r="OD20" s="6">
        <v>0</v>
      </c>
      <c r="OE20" s="6">
        <v>0</v>
      </c>
      <c r="OF20" s="6">
        <v>0</v>
      </c>
      <c r="OG20" s="6">
        <v>0</v>
      </c>
      <c r="OH20" s="6">
        <v>0</v>
      </c>
      <c r="OI20" s="6">
        <v>0</v>
      </c>
      <c r="OJ20" s="6">
        <v>0</v>
      </c>
      <c r="OK20" s="6">
        <v>0</v>
      </c>
      <c r="OL20" s="6">
        <v>0</v>
      </c>
      <c r="OM20" s="6">
        <v>0</v>
      </c>
      <c r="ON20" s="6">
        <v>0</v>
      </c>
      <c r="OO20" s="6">
        <v>0</v>
      </c>
      <c r="OP20" s="6">
        <v>0</v>
      </c>
      <c r="OQ20" s="6">
        <v>0</v>
      </c>
      <c r="OR20" s="6">
        <v>0</v>
      </c>
      <c r="OS20" s="6">
        <v>0</v>
      </c>
      <c r="OT20" s="6">
        <v>0</v>
      </c>
      <c r="OU20" s="6">
        <v>0</v>
      </c>
      <c r="OV20" s="6">
        <v>0</v>
      </c>
      <c r="OW20" s="6">
        <v>0</v>
      </c>
      <c r="OX20" s="6">
        <v>0</v>
      </c>
      <c r="OY20" s="6">
        <v>0</v>
      </c>
      <c r="OZ20" s="6">
        <v>0</v>
      </c>
      <c r="PA20" s="6">
        <v>0</v>
      </c>
      <c r="PB20" s="6">
        <v>0</v>
      </c>
      <c r="PC20" s="6">
        <v>0</v>
      </c>
      <c r="PD20" s="6">
        <v>50</v>
      </c>
      <c r="PE20" s="6">
        <v>5867150</v>
      </c>
      <c r="PF20" s="6">
        <v>0</v>
      </c>
      <c r="PG20" s="6">
        <v>0</v>
      </c>
      <c r="PH20" s="6">
        <v>50</v>
      </c>
      <c r="PI20" s="6">
        <v>586700</v>
      </c>
      <c r="PJ20" s="6"/>
      <c r="PK20" s="6">
        <v>0</v>
      </c>
      <c r="PL20" s="6"/>
      <c r="PM20" s="6">
        <v>0</v>
      </c>
      <c r="PN20" s="6">
        <v>6453850</v>
      </c>
      <c r="PO20" s="6"/>
      <c r="PP20" s="6">
        <v>0</v>
      </c>
      <c r="PQ20" s="6"/>
      <c r="PR20" s="6">
        <v>0</v>
      </c>
      <c r="PS20" s="6"/>
      <c r="PT20" s="6">
        <v>0</v>
      </c>
      <c r="PU20" s="6"/>
      <c r="PV20" s="6">
        <v>0</v>
      </c>
      <c r="PW20" s="6">
        <v>0</v>
      </c>
      <c r="PX20" s="6">
        <v>6453850</v>
      </c>
      <c r="PY20" s="6"/>
      <c r="PZ20" s="6">
        <v>53915870</v>
      </c>
      <c r="QA20" s="6">
        <v>371</v>
      </c>
      <c r="QB20" s="6">
        <v>301994</v>
      </c>
      <c r="QC20" s="6">
        <v>14</v>
      </c>
      <c r="QD20" s="6">
        <v>205128</v>
      </c>
      <c r="QE20" s="6">
        <v>507122</v>
      </c>
      <c r="QF20" s="6">
        <v>371</v>
      </c>
      <c r="QG20" s="6">
        <v>27825</v>
      </c>
      <c r="QH20" s="6">
        <v>14</v>
      </c>
      <c r="QI20" s="6">
        <v>18900</v>
      </c>
      <c r="QJ20" s="6">
        <v>46725</v>
      </c>
      <c r="QK20" s="6">
        <v>54469717</v>
      </c>
      <c r="QL20" s="6"/>
      <c r="QM20" s="6">
        <v>54469717</v>
      </c>
    </row>
    <row r="21" spans="1:455">
      <c r="A21" s="1" t="s">
        <v>539</v>
      </c>
      <c r="B21" s="6" t="s">
        <v>540</v>
      </c>
      <c r="C21" s="6" t="s">
        <v>533</v>
      </c>
      <c r="D21" s="6" t="s">
        <v>534</v>
      </c>
      <c r="E21" s="6">
        <v>0</v>
      </c>
      <c r="F21" s="6">
        <v>0</v>
      </c>
      <c r="G21" s="6"/>
      <c r="H21" s="6">
        <v>0</v>
      </c>
      <c r="I21" s="6"/>
      <c r="J21" s="6">
        <v>0</v>
      </c>
      <c r="K21" s="6"/>
      <c r="L21" s="6">
        <v>0</v>
      </c>
      <c r="M21" s="6"/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/>
      <c r="AO21" s="6">
        <v>0</v>
      </c>
      <c r="AP21" s="6">
        <v>0</v>
      </c>
      <c r="AQ21" s="6"/>
      <c r="AR21" s="6">
        <v>0</v>
      </c>
      <c r="AS21" s="6"/>
      <c r="AT21" s="6">
        <v>0</v>
      </c>
      <c r="AU21" s="6"/>
      <c r="AV21" s="6">
        <v>0</v>
      </c>
      <c r="AW21" s="6"/>
      <c r="AX21" s="6">
        <v>0</v>
      </c>
      <c r="AY21" s="6"/>
      <c r="AZ21" s="6">
        <v>0</v>
      </c>
      <c r="BA21" s="6"/>
      <c r="BB21" s="6">
        <v>0</v>
      </c>
      <c r="BC21" s="6"/>
      <c r="BD21" s="6">
        <v>0</v>
      </c>
      <c r="BE21" s="6"/>
      <c r="BF21" s="6">
        <v>0</v>
      </c>
      <c r="BG21" s="6">
        <v>1</v>
      </c>
      <c r="BH21" s="6">
        <v>1267922</v>
      </c>
      <c r="BI21" s="6">
        <v>1</v>
      </c>
      <c r="BJ21" s="6">
        <v>126792</v>
      </c>
      <c r="BK21" s="6">
        <v>1394714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5</v>
      </c>
      <c r="CC21" s="6">
        <v>6675975</v>
      </c>
      <c r="CD21" s="6">
        <v>5</v>
      </c>
      <c r="CE21" s="6">
        <v>667595</v>
      </c>
      <c r="CF21" s="6">
        <v>7343570</v>
      </c>
      <c r="CG21" s="6">
        <v>0</v>
      </c>
      <c r="CH21" s="6">
        <v>0</v>
      </c>
      <c r="CI21" s="6">
        <v>0</v>
      </c>
      <c r="CJ21" s="6">
        <v>0</v>
      </c>
      <c r="CK21" s="6">
        <v>274</v>
      </c>
      <c r="CL21" s="6">
        <v>15545938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274</v>
      </c>
      <c r="CT21" s="6">
        <v>1554676</v>
      </c>
      <c r="CU21" s="6">
        <v>0</v>
      </c>
      <c r="CV21" s="6">
        <v>0</v>
      </c>
      <c r="CW21" s="6"/>
      <c r="CX21" s="6">
        <v>0</v>
      </c>
      <c r="CY21" s="6"/>
      <c r="CZ21" s="6">
        <v>0</v>
      </c>
      <c r="DA21" s="6"/>
      <c r="DB21" s="6">
        <v>0</v>
      </c>
      <c r="DC21" s="6"/>
      <c r="DD21" s="6">
        <v>0</v>
      </c>
      <c r="DE21" s="6">
        <v>8</v>
      </c>
      <c r="DF21" s="6">
        <v>11212440</v>
      </c>
      <c r="DG21" s="6">
        <v>8</v>
      </c>
      <c r="DH21" s="6">
        <v>1121248</v>
      </c>
      <c r="DI21" s="6"/>
      <c r="DJ21" s="6">
        <v>0</v>
      </c>
      <c r="DK21" s="6">
        <v>29434302</v>
      </c>
      <c r="DL21" s="6">
        <v>0</v>
      </c>
      <c r="DM21" s="6">
        <v>0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v>0</v>
      </c>
      <c r="EA21" s="6">
        <v>0</v>
      </c>
      <c r="EB21" s="6"/>
      <c r="EC21" s="6">
        <v>0</v>
      </c>
      <c r="ED21" s="6"/>
      <c r="EE21" s="6">
        <v>0</v>
      </c>
      <c r="EF21" s="6"/>
      <c r="EG21" s="6">
        <v>0</v>
      </c>
      <c r="EH21" s="6"/>
      <c r="EI21" s="6">
        <v>0</v>
      </c>
      <c r="EJ21" s="6">
        <v>0</v>
      </c>
      <c r="EK21" s="6">
        <v>0</v>
      </c>
      <c r="EL21" s="6">
        <v>0</v>
      </c>
      <c r="EM21" s="6">
        <v>0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v>0</v>
      </c>
      <c r="EU21" s="6">
        <v>0</v>
      </c>
      <c r="EV21" s="6">
        <v>0</v>
      </c>
      <c r="EW21" s="6"/>
      <c r="EX21" s="6">
        <v>0</v>
      </c>
      <c r="EY21" s="6"/>
      <c r="EZ21" s="6">
        <v>0</v>
      </c>
      <c r="FA21" s="6"/>
      <c r="FB21" s="6">
        <v>0</v>
      </c>
      <c r="FC21" s="6"/>
      <c r="FD21" s="6">
        <v>0</v>
      </c>
      <c r="FE21" s="6">
        <v>0</v>
      </c>
      <c r="FF21" s="6">
        <v>0</v>
      </c>
      <c r="FG21" s="6">
        <v>0</v>
      </c>
      <c r="FH21" s="6">
        <v>0</v>
      </c>
      <c r="FI21" s="6">
        <v>0</v>
      </c>
      <c r="FJ21" s="6">
        <v>0</v>
      </c>
      <c r="FK21" s="6">
        <v>0</v>
      </c>
      <c r="FL21" s="6">
        <v>0</v>
      </c>
      <c r="FM21" s="6">
        <v>0</v>
      </c>
      <c r="FN21" s="6">
        <v>0</v>
      </c>
      <c r="FO21" s="6"/>
      <c r="FP21" s="6">
        <v>0</v>
      </c>
      <c r="FQ21" s="6"/>
      <c r="FR21" s="6">
        <v>0</v>
      </c>
      <c r="FS21" s="6"/>
      <c r="FT21" s="6">
        <v>0</v>
      </c>
      <c r="FU21" s="6"/>
      <c r="FV21" s="6">
        <v>0</v>
      </c>
      <c r="FW21" s="6">
        <v>0</v>
      </c>
      <c r="FX21" s="6">
        <v>38172586</v>
      </c>
      <c r="FY21" s="6">
        <v>0</v>
      </c>
      <c r="FZ21" s="6">
        <v>0</v>
      </c>
      <c r="GA21" s="6">
        <v>0</v>
      </c>
      <c r="GB21" s="6">
        <v>0</v>
      </c>
      <c r="GC21" s="6">
        <v>0</v>
      </c>
      <c r="GD21" s="6">
        <v>0</v>
      </c>
      <c r="GE21" s="6">
        <v>0</v>
      </c>
      <c r="GF21" s="6">
        <v>0</v>
      </c>
      <c r="GG21" s="6">
        <v>0</v>
      </c>
      <c r="GH21" s="6">
        <v>0</v>
      </c>
      <c r="GI21" s="6">
        <v>0</v>
      </c>
      <c r="GJ21" s="6">
        <v>0</v>
      </c>
      <c r="GK21" s="6">
        <v>0</v>
      </c>
      <c r="GL21" s="6">
        <v>0</v>
      </c>
      <c r="GM21" s="6">
        <v>0</v>
      </c>
      <c r="GN21" s="6">
        <v>0</v>
      </c>
      <c r="GO21" s="6">
        <v>2</v>
      </c>
      <c r="GP21" s="6">
        <v>312276</v>
      </c>
      <c r="GQ21" s="6">
        <v>0</v>
      </c>
      <c r="GR21" s="6">
        <v>0</v>
      </c>
      <c r="GS21" s="6">
        <v>2</v>
      </c>
      <c r="GT21" s="6">
        <v>31228</v>
      </c>
      <c r="GU21" s="6">
        <v>343504</v>
      </c>
      <c r="GV21" s="6">
        <v>21</v>
      </c>
      <c r="GW21" s="6">
        <v>2833971</v>
      </c>
      <c r="GX21" s="6">
        <v>0</v>
      </c>
      <c r="GY21" s="6">
        <v>0</v>
      </c>
      <c r="GZ21" s="6">
        <v>21</v>
      </c>
      <c r="HA21" s="6">
        <v>283395</v>
      </c>
      <c r="HB21" s="6">
        <v>0</v>
      </c>
      <c r="HC21" s="6">
        <v>0</v>
      </c>
      <c r="HD21" s="6">
        <v>0</v>
      </c>
      <c r="HE21" s="6">
        <v>0</v>
      </c>
      <c r="HF21" s="6">
        <v>0</v>
      </c>
      <c r="HG21" s="6">
        <v>0</v>
      </c>
      <c r="HH21" s="6">
        <v>3117366</v>
      </c>
      <c r="HI21" s="6">
        <v>0</v>
      </c>
      <c r="HJ21" s="6">
        <v>0</v>
      </c>
      <c r="HK21" s="6">
        <v>0</v>
      </c>
      <c r="HL21" s="6">
        <v>0</v>
      </c>
      <c r="HM21" s="6">
        <v>0</v>
      </c>
      <c r="HN21" s="6">
        <v>0</v>
      </c>
      <c r="HO21" s="6">
        <v>0</v>
      </c>
      <c r="HP21" s="6">
        <v>0</v>
      </c>
      <c r="HQ21" s="6"/>
      <c r="HR21" s="6">
        <v>0</v>
      </c>
      <c r="HS21" s="6"/>
      <c r="HT21" s="6">
        <v>0</v>
      </c>
      <c r="HU21" s="6">
        <v>0</v>
      </c>
      <c r="HV21" s="6"/>
      <c r="HW21" s="6">
        <v>0</v>
      </c>
      <c r="HX21" s="6"/>
      <c r="HY21" s="6">
        <v>0</v>
      </c>
      <c r="HZ21" s="6"/>
      <c r="IA21" s="6">
        <v>0</v>
      </c>
      <c r="IB21" s="6"/>
      <c r="IC21" s="6">
        <v>0</v>
      </c>
      <c r="ID21" s="6">
        <v>0</v>
      </c>
      <c r="IE21" s="6">
        <v>3460870</v>
      </c>
      <c r="IF21" s="6">
        <v>0</v>
      </c>
      <c r="IG21" s="6">
        <v>0</v>
      </c>
      <c r="IH21" s="6">
        <v>0</v>
      </c>
      <c r="II21" s="6">
        <v>0</v>
      </c>
      <c r="IJ21" s="6">
        <v>0</v>
      </c>
      <c r="IK21" s="6">
        <v>0</v>
      </c>
      <c r="IL21" s="6">
        <v>0</v>
      </c>
      <c r="IM21" s="6">
        <v>0</v>
      </c>
      <c r="IN21" s="6">
        <v>0</v>
      </c>
      <c r="IO21" s="6">
        <v>0</v>
      </c>
      <c r="IP21" s="6">
        <v>0</v>
      </c>
      <c r="IQ21" s="6">
        <v>0</v>
      </c>
      <c r="IR21" s="6">
        <v>0</v>
      </c>
      <c r="IS21" s="6">
        <v>0</v>
      </c>
      <c r="IT21" s="6">
        <v>0</v>
      </c>
      <c r="IU21" s="6">
        <v>0</v>
      </c>
      <c r="IV21" s="6">
        <v>0</v>
      </c>
      <c r="IW21" s="6">
        <v>0</v>
      </c>
      <c r="IX21" s="6">
        <v>0</v>
      </c>
      <c r="IY21" s="6">
        <v>0</v>
      </c>
      <c r="IZ21" s="6">
        <v>0</v>
      </c>
      <c r="JA21" s="6">
        <v>0</v>
      </c>
      <c r="JB21" s="6">
        <v>0</v>
      </c>
      <c r="JC21" s="6">
        <v>0</v>
      </c>
      <c r="JD21" s="6">
        <v>0</v>
      </c>
      <c r="JE21" s="6">
        <v>0</v>
      </c>
      <c r="JF21" s="6">
        <v>0</v>
      </c>
      <c r="JG21" s="6">
        <v>0</v>
      </c>
      <c r="JH21" s="6">
        <v>0</v>
      </c>
      <c r="JI21" s="6">
        <v>0</v>
      </c>
      <c r="JJ21" s="6">
        <v>0</v>
      </c>
      <c r="JK21" s="6">
        <v>0</v>
      </c>
      <c r="JL21" s="6">
        <v>0</v>
      </c>
      <c r="JM21" s="6">
        <v>0</v>
      </c>
      <c r="JN21" s="6">
        <v>0</v>
      </c>
      <c r="JO21" s="6">
        <v>0</v>
      </c>
      <c r="JP21" s="6">
        <v>0</v>
      </c>
      <c r="JQ21" s="6">
        <v>0</v>
      </c>
      <c r="JR21" s="6">
        <v>0</v>
      </c>
      <c r="JS21" s="6">
        <v>0</v>
      </c>
      <c r="JT21" s="6">
        <v>0</v>
      </c>
      <c r="JU21" s="6">
        <v>0</v>
      </c>
      <c r="JV21" s="6">
        <v>0</v>
      </c>
      <c r="JW21" s="6">
        <v>0</v>
      </c>
      <c r="JX21" s="6">
        <v>0</v>
      </c>
      <c r="JY21" s="6"/>
      <c r="JZ21" s="6">
        <v>0</v>
      </c>
      <c r="KA21" s="6">
        <v>0</v>
      </c>
      <c r="KB21" s="6">
        <v>0</v>
      </c>
      <c r="KC21" s="6">
        <v>0</v>
      </c>
      <c r="KD21" s="6">
        <v>0</v>
      </c>
      <c r="KE21" s="6">
        <v>0</v>
      </c>
      <c r="KF21" s="6">
        <v>0</v>
      </c>
      <c r="KG21" s="6">
        <v>0</v>
      </c>
      <c r="KH21" s="6">
        <v>0</v>
      </c>
      <c r="KI21" s="6">
        <v>0</v>
      </c>
      <c r="KJ21" s="6">
        <v>0</v>
      </c>
      <c r="KK21" s="6">
        <v>0</v>
      </c>
      <c r="KL21" s="6">
        <v>0</v>
      </c>
      <c r="KM21" s="6"/>
      <c r="KN21" s="6">
        <v>0</v>
      </c>
      <c r="KO21" s="6">
        <v>0</v>
      </c>
      <c r="KP21" s="6">
        <v>0</v>
      </c>
      <c r="KQ21" s="6">
        <v>0</v>
      </c>
      <c r="KR21" s="6">
        <v>0</v>
      </c>
      <c r="KS21" s="6">
        <v>0</v>
      </c>
      <c r="KT21" s="6">
        <v>0</v>
      </c>
      <c r="KU21" s="6">
        <v>0</v>
      </c>
      <c r="KV21" s="6">
        <v>0</v>
      </c>
      <c r="KW21" s="6"/>
      <c r="KX21" s="6">
        <v>0</v>
      </c>
      <c r="KY21" s="6">
        <v>0</v>
      </c>
      <c r="KZ21" s="6">
        <v>0</v>
      </c>
      <c r="LA21" s="6">
        <v>0</v>
      </c>
      <c r="LB21" s="6">
        <v>0</v>
      </c>
      <c r="LC21" s="6">
        <v>0</v>
      </c>
      <c r="LD21" s="6"/>
      <c r="LE21" s="6">
        <v>0</v>
      </c>
      <c r="LF21" s="6">
        <v>0</v>
      </c>
      <c r="LG21" s="6">
        <v>0</v>
      </c>
      <c r="LH21" s="6">
        <v>0</v>
      </c>
      <c r="LI21" s="6">
        <v>0</v>
      </c>
      <c r="LJ21" s="6">
        <v>0</v>
      </c>
      <c r="LK21" s="6">
        <v>0</v>
      </c>
      <c r="LL21" s="6">
        <v>0</v>
      </c>
      <c r="LM21" s="6">
        <v>0</v>
      </c>
      <c r="LN21" s="6">
        <v>0</v>
      </c>
      <c r="LO21" s="6">
        <v>0</v>
      </c>
      <c r="LP21" s="6">
        <v>0</v>
      </c>
      <c r="LQ21" s="6">
        <v>0</v>
      </c>
      <c r="LR21" s="6">
        <v>0</v>
      </c>
      <c r="LS21" s="6">
        <v>0</v>
      </c>
      <c r="LT21" s="6">
        <v>0</v>
      </c>
      <c r="LU21" s="6">
        <v>0</v>
      </c>
      <c r="LV21" s="6">
        <v>0</v>
      </c>
      <c r="LW21" s="6">
        <v>0</v>
      </c>
      <c r="LX21" s="6">
        <v>0</v>
      </c>
      <c r="LY21" s="6">
        <v>0</v>
      </c>
      <c r="LZ21" s="6">
        <v>0</v>
      </c>
      <c r="MA21" s="6">
        <v>0</v>
      </c>
      <c r="MB21" s="6">
        <v>0</v>
      </c>
      <c r="MC21" s="6">
        <v>0</v>
      </c>
      <c r="MD21" s="6">
        <v>0</v>
      </c>
      <c r="ME21" s="6"/>
      <c r="MF21" s="6">
        <v>0</v>
      </c>
      <c r="MG21" s="6">
        <v>0</v>
      </c>
      <c r="MH21" s="6">
        <v>0</v>
      </c>
      <c r="MI21" s="6">
        <v>0</v>
      </c>
      <c r="MJ21" s="6">
        <v>0</v>
      </c>
      <c r="MK21" s="6"/>
      <c r="ML21" s="6">
        <v>0</v>
      </c>
      <c r="MM21" s="6">
        <v>0</v>
      </c>
      <c r="MN21" s="6">
        <v>0</v>
      </c>
      <c r="MO21" s="6">
        <v>0</v>
      </c>
      <c r="MP21" s="6"/>
      <c r="MQ21" s="6">
        <v>0</v>
      </c>
      <c r="MR21" s="6"/>
      <c r="MS21" s="6">
        <v>0</v>
      </c>
      <c r="MT21" s="6"/>
      <c r="MU21" s="6">
        <v>0</v>
      </c>
      <c r="MV21" s="6">
        <v>0</v>
      </c>
      <c r="MW21" s="6"/>
      <c r="MX21" s="6">
        <v>0</v>
      </c>
      <c r="MY21" s="6"/>
      <c r="MZ21" s="6">
        <v>0</v>
      </c>
      <c r="NA21" s="6">
        <v>0</v>
      </c>
      <c r="NB21" s="6">
        <v>0</v>
      </c>
      <c r="NC21" s="6">
        <v>0</v>
      </c>
      <c r="ND21" s="6">
        <v>0</v>
      </c>
      <c r="NE21" s="6">
        <v>0</v>
      </c>
      <c r="NF21" s="6">
        <v>0</v>
      </c>
      <c r="NG21" s="6">
        <v>0</v>
      </c>
      <c r="NH21" s="6">
        <v>0</v>
      </c>
      <c r="NI21" s="6">
        <v>0</v>
      </c>
      <c r="NJ21" s="6">
        <v>0</v>
      </c>
      <c r="NK21" s="6">
        <v>0</v>
      </c>
      <c r="NL21" s="6">
        <v>0</v>
      </c>
      <c r="NM21" s="6">
        <v>0</v>
      </c>
      <c r="NN21" s="6">
        <v>0</v>
      </c>
      <c r="NO21" s="6">
        <v>0</v>
      </c>
      <c r="NP21" s="6"/>
      <c r="NQ21" s="6">
        <v>0</v>
      </c>
      <c r="NR21" s="6">
        <v>0</v>
      </c>
      <c r="NS21" s="6">
        <v>0</v>
      </c>
      <c r="NT21" s="6"/>
      <c r="NU21" s="6">
        <v>0</v>
      </c>
      <c r="NV21" s="6">
        <v>0</v>
      </c>
      <c r="NW21" s="6"/>
      <c r="NX21" s="6">
        <v>0</v>
      </c>
      <c r="NY21" s="6"/>
      <c r="NZ21" s="6">
        <v>0</v>
      </c>
      <c r="OA21" s="6"/>
      <c r="OB21" s="6">
        <v>0</v>
      </c>
      <c r="OC21" s="6"/>
      <c r="OD21" s="6">
        <v>0</v>
      </c>
      <c r="OE21" s="6">
        <v>0</v>
      </c>
      <c r="OF21" s="6">
        <v>0</v>
      </c>
      <c r="OG21" s="6">
        <v>0</v>
      </c>
      <c r="OH21" s="6">
        <v>177</v>
      </c>
      <c r="OI21" s="6">
        <v>17282634</v>
      </c>
      <c r="OJ21" s="6">
        <v>0</v>
      </c>
      <c r="OK21" s="6">
        <v>0</v>
      </c>
      <c r="OL21" s="6">
        <v>177</v>
      </c>
      <c r="OM21" s="6">
        <v>1728228</v>
      </c>
      <c r="ON21" s="6">
        <v>19010862</v>
      </c>
      <c r="OO21" s="6">
        <v>195</v>
      </c>
      <c r="OP21" s="6">
        <v>12977250</v>
      </c>
      <c r="OQ21" s="6">
        <v>0</v>
      </c>
      <c r="OR21" s="6">
        <v>0</v>
      </c>
      <c r="OS21" s="6">
        <v>195</v>
      </c>
      <c r="OT21" s="6">
        <v>1297725</v>
      </c>
      <c r="OU21" s="6">
        <v>0</v>
      </c>
      <c r="OV21" s="6">
        <v>0</v>
      </c>
      <c r="OW21" s="6">
        <v>0</v>
      </c>
      <c r="OX21" s="6">
        <v>0</v>
      </c>
      <c r="OY21" s="6">
        <v>0</v>
      </c>
      <c r="OZ21" s="6">
        <v>0</v>
      </c>
      <c r="PA21" s="6">
        <v>14274975</v>
      </c>
      <c r="PB21" s="6">
        <v>0</v>
      </c>
      <c r="PC21" s="6">
        <v>0</v>
      </c>
      <c r="PD21" s="6">
        <v>0</v>
      </c>
      <c r="PE21" s="6">
        <v>0</v>
      </c>
      <c r="PF21" s="6">
        <v>0</v>
      </c>
      <c r="PG21" s="6">
        <v>0</v>
      </c>
      <c r="PH21" s="6">
        <v>0</v>
      </c>
      <c r="PI21" s="6">
        <v>0</v>
      </c>
      <c r="PJ21" s="6"/>
      <c r="PK21" s="6">
        <v>0</v>
      </c>
      <c r="PL21" s="6"/>
      <c r="PM21" s="6">
        <v>0</v>
      </c>
      <c r="PN21" s="6">
        <v>0</v>
      </c>
      <c r="PO21" s="6"/>
      <c r="PP21" s="6">
        <v>0</v>
      </c>
      <c r="PQ21" s="6"/>
      <c r="PR21" s="6">
        <v>0</v>
      </c>
      <c r="PS21" s="6"/>
      <c r="PT21" s="6">
        <v>0</v>
      </c>
      <c r="PU21" s="6"/>
      <c r="PV21" s="6">
        <v>0</v>
      </c>
      <c r="PW21" s="6">
        <v>0</v>
      </c>
      <c r="PX21" s="6">
        <v>33285837</v>
      </c>
      <c r="PY21" s="6"/>
      <c r="PZ21" s="6">
        <v>74919293</v>
      </c>
      <c r="QA21" s="6">
        <v>669</v>
      </c>
      <c r="QB21" s="6">
        <v>544566</v>
      </c>
      <c r="QC21" s="6">
        <v>14</v>
      </c>
      <c r="QD21" s="6">
        <v>205128</v>
      </c>
      <c r="QE21" s="6">
        <v>749694</v>
      </c>
      <c r="QF21" s="6">
        <v>669</v>
      </c>
      <c r="QG21" s="6">
        <v>50175</v>
      </c>
      <c r="QH21" s="6">
        <v>14</v>
      </c>
      <c r="QI21" s="6">
        <v>18900</v>
      </c>
      <c r="QJ21" s="6">
        <v>69075</v>
      </c>
      <c r="QK21" s="6">
        <v>75738062</v>
      </c>
      <c r="QL21" s="6"/>
      <c r="QM21" s="6">
        <v>75738062</v>
      </c>
    </row>
    <row r="22" spans="1:455">
      <c r="A22" s="1" t="s">
        <v>541</v>
      </c>
      <c r="B22" s="6" t="s">
        <v>542</v>
      </c>
      <c r="C22" s="6" t="s">
        <v>533</v>
      </c>
      <c r="D22" s="6" t="s">
        <v>534</v>
      </c>
      <c r="E22" s="6">
        <v>0</v>
      </c>
      <c r="F22" s="6">
        <v>0</v>
      </c>
      <c r="G22" s="6"/>
      <c r="H22" s="6">
        <v>0</v>
      </c>
      <c r="I22" s="6"/>
      <c r="J22" s="6">
        <v>0</v>
      </c>
      <c r="K22" s="6"/>
      <c r="L22" s="6">
        <v>0</v>
      </c>
      <c r="M22" s="6"/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/>
      <c r="AO22" s="6">
        <v>0</v>
      </c>
      <c r="AP22" s="6">
        <v>0</v>
      </c>
      <c r="AQ22" s="6"/>
      <c r="AR22" s="6">
        <v>0</v>
      </c>
      <c r="AS22" s="6"/>
      <c r="AT22" s="6">
        <v>0</v>
      </c>
      <c r="AU22" s="6"/>
      <c r="AV22" s="6">
        <v>0</v>
      </c>
      <c r="AW22" s="6"/>
      <c r="AX22" s="6">
        <v>0</v>
      </c>
      <c r="AY22" s="6"/>
      <c r="AZ22" s="6">
        <v>0</v>
      </c>
      <c r="BA22" s="6"/>
      <c r="BB22" s="6">
        <v>0</v>
      </c>
      <c r="BC22" s="6"/>
      <c r="BD22" s="6">
        <v>0</v>
      </c>
      <c r="BE22" s="6"/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167</v>
      </c>
      <c r="CH22" s="6">
        <v>11113850</v>
      </c>
      <c r="CI22" s="6">
        <v>38</v>
      </c>
      <c r="CJ22" s="6">
        <v>3408676</v>
      </c>
      <c r="CK22" s="6">
        <v>422</v>
      </c>
      <c r="CL22" s="6">
        <v>23943014</v>
      </c>
      <c r="CM22" s="6">
        <v>109</v>
      </c>
      <c r="CN22" s="6">
        <v>8283346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/>
      <c r="CX22" s="6">
        <v>0</v>
      </c>
      <c r="CY22" s="6"/>
      <c r="CZ22" s="6">
        <v>0</v>
      </c>
      <c r="DA22" s="6"/>
      <c r="DB22" s="6">
        <v>0</v>
      </c>
      <c r="DC22" s="6"/>
      <c r="DD22" s="6">
        <v>0</v>
      </c>
      <c r="DE22" s="6">
        <v>7</v>
      </c>
      <c r="DF22" s="6">
        <v>9810885</v>
      </c>
      <c r="DG22" s="6">
        <v>0</v>
      </c>
      <c r="DH22" s="6">
        <v>0</v>
      </c>
      <c r="DI22" s="6"/>
      <c r="DJ22" s="6">
        <v>0</v>
      </c>
      <c r="DK22" s="6">
        <v>56559771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/>
      <c r="EC22" s="6">
        <v>0</v>
      </c>
      <c r="ED22" s="6"/>
      <c r="EE22" s="6">
        <v>0</v>
      </c>
      <c r="EF22" s="6"/>
      <c r="EG22" s="6">
        <v>0</v>
      </c>
      <c r="EH22" s="6"/>
      <c r="EI22" s="6">
        <v>0</v>
      </c>
      <c r="EJ22" s="6">
        <v>0</v>
      </c>
      <c r="EK22" s="6">
        <v>0</v>
      </c>
      <c r="EL22" s="6">
        <v>0</v>
      </c>
      <c r="EM22" s="6">
        <v>0</v>
      </c>
      <c r="EN22" s="6">
        <v>0</v>
      </c>
      <c r="EO22" s="6">
        <v>0</v>
      </c>
      <c r="EP22" s="6">
        <v>0</v>
      </c>
      <c r="EQ22" s="6">
        <v>0</v>
      </c>
      <c r="ER22" s="6">
        <v>0</v>
      </c>
      <c r="ES22" s="6">
        <v>0</v>
      </c>
      <c r="ET22" s="6">
        <v>0</v>
      </c>
      <c r="EU22" s="6">
        <v>0</v>
      </c>
      <c r="EV22" s="6">
        <v>0</v>
      </c>
      <c r="EW22" s="6"/>
      <c r="EX22" s="6">
        <v>0</v>
      </c>
      <c r="EY22" s="6"/>
      <c r="EZ22" s="6">
        <v>0</v>
      </c>
      <c r="FA22" s="6"/>
      <c r="FB22" s="6">
        <v>0</v>
      </c>
      <c r="FC22" s="6"/>
      <c r="FD22" s="6">
        <v>0</v>
      </c>
      <c r="FE22" s="6">
        <v>0</v>
      </c>
      <c r="FF22" s="6">
        <v>0</v>
      </c>
      <c r="FG22" s="6">
        <v>0</v>
      </c>
      <c r="FH22" s="6">
        <v>0</v>
      </c>
      <c r="FI22" s="6">
        <v>0</v>
      </c>
      <c r="FJ22" s="6">
        <v>0</v>
      </c>
      <c r="FK22" s="6">
        <v>0</v>
      </c>
      <c r="FL22" s="6">
        <v>0</v>
      </c>
      <c r="FM22" s="6">
        <v>0</v>
      </c>
      <c r="FN22" s="6">
        <v>0</v>
      </c>
      <c r="FO22" s="6"/>
      <c r="FP22" s="6">
        <v>0</v>
      </c>
      <c r="FQ22" s="6"/>
      <c r="FR22" s="6">
        <v>0</v>
      </c>
      <c r="FS22" s="6"/>
      <c r="FT22" s="6">
        <v>0</v>
      </c>
      <c r="FU22" s="6"/>
      <c r="FV22" s="6">
        <v>0</v>
      </c>
      <c r="FW22" s="6">
        <v>0</v>
      </c>
      <c r="FX22" s="6">
        <v>56559771</v>
      </c>
      <c r="FY22" s="6">
        <v>0</v>
      </c>
      <c r="FZ22" s="6">
        <v>0</v>
      </c>
      <c r="GA22" s="6">
        <v>0</v>
      </c>
      <c r="GB22" s="6">
        <v>0</v>
      </c>
      <c r="GC22" s="6">
        <v>0</v>
      </c>
      <c r="GD22" s="6">
        <v>0</v>
      </c>
      <c r="GE22" s="6">
        <v>0</v>
      </c>
      <c r="GF22" s="6">
        <v>0</v>
      </c>
      <c r="GG22" s="6">
        <v>0</v>
      </c>
      <c r="GH22" s="6">
        <v>0</v>
      </c>
      <c r="GI22" s="6">
        <v>0</v>
      </c>
      <c r="GJ22" s="6">
        <v>0</v>
      </c>
      <c r="GK22" s="6">
        <v>0</v>
      </c>
      <c r="GL22" s="6">
        <v>0</v>
      </c>
      <c r="GM22" s="6">
        <v>0</v>
      </c>
      <c r="GN22" s="6">
        <v>0</v>
      </c>
      <c r="GO22" s="6">
        <v>0</v>
      </c>
      <c r="GP22" s="6">
        <v>0</v>
      </c>
      <c r="GQ22" s="6">
        <v>0</v>
      </c>
      <c r="GR22" s="6">
        <v>0</v>
      </c>
      <c r="GS22" s="6">
        <v>0</v>
      </c>
      <c r="GT22" s="6">
        <v>0</v>
      </c>
      <c r="GU22" s="6">
        <v>0</v>
      </c>
      <c r="GV22" s="6">
        <v>16</v>
      </c>
      <c r="GW22" s="6">
        <v>2159216</v>
      </c>
      <c r="GX22" s="6">
        <v>1</v>
      </c>
      <c r="GY22" s="6">
        <v>163629</v>
      </c>
      <c r="GZ22" s="6">
        <v>0</v>
      </c>
      <c r="HA22" s="6">
        <v>0</v>
      </c>
      <c r="HB22" s="6">
        <v>0</v>
      </c>
      <c r="HC22" s="6">
        <v>0</v>
      </c>
      <c r="HD22" s="6">
        <v>0</v>
      </c>
      <c r="HE22" s="6">
        <v>0</v>
      </c>
      <c r="HF22" s="6">
        <v>0</v>
      </c>
      <c r="HG22" s="6">
        <v>0</v>
      </c>
      <c r="HH22" s="6">
        <v>2322845</v>
      </c>
      <c r="HI22" s="6">
        <v>0</v>
      </c>
      <c r="HJ22" s="6">
        <v>0</v>
      </c>
      <c r="HK22" s="6">
        <v>0</v>
      </c>
      <c r="HL22" s="6">
        <v>0</v>
      </c>
      <c r="HM22" s="6">
        <v>0</v>
      </c>
      <c r="HN22" s="6">
        <v>0</v>
      </c>
      <c r="HO22" s="6">
        <v>0</v>
      </c>
      <c r="HP22" s="6">
        <v>0</v>
      </c>
      <c r="HQ22" s="6"/>
      <c r="HR22" s="6">
        <v>0</v>
      </c>
      <c r="HS22" s="6"/>
      <c r="HT22" s="6">
        <v>0</v>
      </c>
      <c r="HU22" s="6">
        <v>0</v>
      </c>
      <c r="HV22" s="6"/>
      <c r="HW22" s="6">
        <v>0</v>
      </c>
      <c r="HX22" s="6"/>
      <c r="HY22" s="6">
        <v>0</v>
      </c>
      <c r="HZ22" s="6"/>
      <c r="IA22" s="6">
        <v>0</v>
      </c>
      <c r="IB22" s="6"/>
      <c r="IC22" s="6">
        <v>0</v>
      </c>
      <c r="ID22" s="6">
        <v>0</v>
      </c>
      <c r="IE22" s="6">
        <v>2322845</v>
      </c>
      <c r="IF22" s="6">
        <v>0</v>
      </c>
      <c r="IG22" s="6">
        <v>0</v>
      </c>
      <c r="IH22" s="6">
        <v>0</v>
      </c>
      <c r="II22" s="6">
        <v>0</v>
      </c>
      <c r="IJ22" s="6">
        <v>0</v>
      </c>
      <c r="IK22" s="6">
        <v>0</v>
      </c>
      <c r="IL22" s="6">
        <v>0</v>
      </c>
      <c r="IM22" s="6">
        <v>0</v>
      </c>
      <c r="IN22" s="6">
        <v>0</v>
      </c>
      <c r="IO22" s="6">
        <v>0</v>
      </c>
      <c r="IP22" s="6">
        <v>0</v>
      </c>
      <c r="IQ22" s="6">
        <v>0</v>
      </c>
      <c r="IR22" s="6">
        <v>0</v>
      </c>
      <c r="IS22" s="6">
        <v>0</v>
      </c>
      <c r="IT22" s="6">
        <v>0</v>
      </c>
      <c r="IU22" s="6">
        <v>0</v>
      </c>
      <c r="IV22" s="6">
        <v>0</v>
      </c>
      <c r="IW22" s="6">
        <v>0</v>
      </c>
      <c r="IX22" s="6">
        <v>0</v>
      </c>
      <c r="IY22" s="6">
        <v>0</v>
      </c>
      <c r="IZ22" s="6">
        <v>0</v>
      </c>
      <c r="JA22" s="6">
        <v>0</v>
      </c>
      <c r="JB22" s="6">
        <v>0</v>
      </c>
      <c r="JC22" s="6">
        <v>0</v>
      </c>
      <c r="JD22" s="6">
        <v>0</v>
      </c>
      <c r="JE22" s="6">
        <v>0</v>
      </c>
      <c r="JF22" s="6">
        <v>5</v>
      </c>
      <c r="JG22" s="6">
        <v>810185</v>
      </c>
      <c r="JH22" s="6">
        <v>5</v>
      </c>
      <c r="JI22" s="6">
        <v>982370</v>
      </c>
      <c r="JJ22" s="6">
        <v>0</v>
      </c>
      <c r="JK22" s="6">
        <v>0</v>
      </c>
      <c r="JL22" s="6">
        <v>0</v>
      </c>
      <c r="JM22" s="6">
        <v>0</v>
      </c>
      <c r="JN22" s="6">
        <v>0</v>
      </c>
      <c r="JO22" s="6">
        <v>0</v>
      </c>
      <c r="JP22" s="6">
        <v>1792555</v>
      </c>
      <c r="JQ22" s="6">
        <v>0</v>
      </c>
      <c r="JR22" s="6">
        <v>0</v>
      </c>
      <c r="JS22" s="6">
        <v>0</v>
      </c>
      <c r="JT22" s="6">
        <v>0</v>
      </c>
      <c r="JU22" s="6">
        <v>0</v>
      </c>
      <c r="JV22" s="6">
        <v>0</v>
      </c>
      <c r="JW22" s="6">
        <v>0</v>
      </c>
      <c r="JX22" s="6">
        <v>0</v>
      </c>
      <c r="JY22" s="6"/>
      <c r="JZ22" s="6">
        <v>0</v>
      </c>
      <c r="KA22" s="6">
        <v>0</v>
      </c>
      <c r="KB22" s="6">
        <v>0</v>
      </c>
      <c r="KC22" s="6">
        <v>0</v>
      </c>
      <c r="KD22" s="6">
        <v>0</v>
      </c>
      <c r="KE22" s="6">
        <v>0</v>
      </c>
      <c r="KF22" s="6">
        <v>0</v>
      </c>
      <c r="KG22" s="6">
        <v>0</v>
      </c>
      <c r="KH22" s="6">
        <v>0</v>
      </c>
      <c r="KI22" s="6">
        <v>0</v>
      </c>
      <c r="KJ22" s="6">
        <v>0</v>
      </c>
      <c r="KK22" s="6">
        <v>0</v>
      </c>
      <c r="KL22" s="6">
        <v>0</v>
      </c>
      <c r="KM22" s="6"/>
      <c r="KN22" s="6">
        <v>0</v>
      </c>
      <c r="KO22" s="6">
        <v>0</v>
      </c>
      <c r="KP22" s="6">
        <v>1792555</v>
      </c>
      <c r="KQ22" s="6">
        <v>0</v>
      </c>
      <c r="KR22" s="6">
        <v>0</v>
      </c>
      <c r="KS22" s="6">
        <v>0</v>
      </c>
      <c r="KT22" s="6">
        <v>0</v>
      </c>
      <c r="KU22" s="6">
        <v>0</v>
      </c>
      <c r="KV22" s="6">
        <v>0</v>
      </c>
      <c r="KW22" s="6"/>
      <c r="KX22" s="6">
        <v>0</v>
      </c>
      <c r="KY22" s="6">
        <v>0</v>
      </c>
      <c r="KZ22" s="6">
        <v>0</v>
      </c>
      <c r="LA22" s="6">
        <v>0</v>
      </c>
      <c r="LB22" s="6">
        <v>0</v>
      </c>
      <c r="LC22" s="6">
        <v>0</v>
      </c>
      <c r="LD22" s="6"/>
      <c r="LE22" s="6">
        <v>0</v>
      </c>
      <c r="LF22" s="6">
        <v>0</v>
      </c>
      <c r="LG22" s="6">
        <v>0</v>
      </c>
      <c r="LH22" s="6">
        <v>0</v>
      </c>
      <c r="LI22" s="6">
        <v>0</v>
      </c>
      <c r="LJ22" s="6">
        <v>0</v>
      </c>
      <c r="LK22" s="6">
        <v>0</v>
      </c>
      <c r="LL22" s="6">
        <v>0</v>
      </c>
      <c r="LM22" s="6">
        <v>0</v>
      </c>
      <c r="LN22" s="6">
        <v>0</v>
      </c>
      <c r="LO22" s="6">
        <v>0</v>
      </c>
      <c r="LP22" s="6">
        <v>0</v>
      </c>
      <c r="LQ22" s="6">
        <v>0</v>
      </c>
      <c r="LR22" s="6">
        <v>1</v>
      </c>
      <c r="LS22" s="6">
        <v>392649</v>
      </c>
      <c r="LT22" s="6">
        <v>0</v>
      </c>
      <c r="LU22" s="6">
        <v>0</v>
      </c>
      <c r="LV22" s="6">
        <v>0</v>
      </c>
      <c r="LW22" s="6">
        <v>0</v>
      </c>
      <c r="LX22" s="6">
        <v>0</v>
      </c>
      <c r="LY22" s="6">
        <v>0</v>
      </c>
      <c r="LZ22" s="6">
        <v>0</v>
      </c>
      <c r="MA22" s="6">
        <v>0</v>
      </c>
      <c r="MB22" s="6">
        <v>392649</v>
      </c>
      <c r="MC22" s="6">
        <v>0</v>
      </c>
      <c r="MD22" s="6">
        <v>0</v>
      </c>
      <c r="ME22" s="6"/>
      <c r="MF22" s="6">
        <v>0</v>
      </c>
      <c r="MG22" s="6">
        <v>0</v>
      </c>
      <c r="MH22" s="6">
        <v>0</v>
      </c>
      <c r="MI22" s="6">
        <v>0</v>
      </c>
      <c r="MJ22" s="6">
        <v>0</v>
      </c>
      <c r="MK22" s="6"/>
      <c r="ML22" s="6">
        <v>0</v>
      </c>
      <c r="MM22" s="6">
        <v>0</v>
      </c>
      <c r="MN22" s="6">
        <v>0</v>
      </c>
      <c r="MO22" s="6">
        <v>0</v>
      </c>
      <c r="MP22" s="6"/>
      <c r="MQ22" s="6">
        <v>0</v>
      </c>
      <c r="MR22" s="6"/>
      <c r="MS22" s="6">
        <v>0</v>
      </c>
      <c r="MT22" s="6"/>
      <c r="MU22" s="6">
        <v>0</v>
      </c>
      <c r="MV22" s="6">
        <v>0</v>
      </c>
      <c r="MW22" s="6"/>
      <c r="MX22" s="6">
        <v>0</v>
      </c>
      <c r="MY22" s="6"/>
      <c r="MZ22" s="6">
        <v>0</v>
      </c>
      <c r="NA22" s="6">
        <v>0</v>
      </c>
      <c r="NB22" s="6">
        <v>392649</v>
      </c>
      <c r="NC22" s="6">
        <v>0</v>
      </c>
      <c r="ND22" s="6">
        <v>0</v>
      </c>
      <c r="NE22" s="6">
        <v>0</v>
      </c>
      <c r="NF22" s="6">
        <v>0</v>
      </c>
      <c r="NG22" s="6">
        <v>0</v>
      </c>
      <c r="NH22" s="6">
        <v>0</v>
      </c>
      <c r="NI22" s="6">
        <v>0</v>
      </c>
      <c r="NJ22" s="6">
        <v>0</v>
      </c>
      <c r="NK22" s="6">
        <v>0</v>
      </c>
      <c r="NL22" s="6">
        <v>0</v>
      </c>
      <c r="NM22" s="6">
        <v>0</v>
      </c>
      <c r="NN22" s="6">
        <v>0</v>
      </c>
      <c r="NO22" s="6">
        <v>0</v>
      </c>
      <c r="NP22" s="6"/>
      <c r="NQ22" s="6">
        <v>0</v>
      </c>
      <c r="NR22" s="6">
        <v>0</v>
      </c>
      <c r="NS22" s="6">
        <v>0</v>
      </c>
      <c r="NT22" s="6"/>
      <c r="NU22" s="6">
        <v>0</v>
      </c>
      <c r="NV22" s="6">
        <v>0</v>
      </c>
      <c r="NW22" s="6"/>
      <c r="NX22" s="6">
        <v>0</v>
      </c>
      <c r="NY22" s="6"/>
      <c r="NZ22" s="6">
        <v>0</v>
      </c>
      <c r="OA22" s="6"/>
      <c r="OB22" s="6">
        <v>0</v>
      </c>
      <c r="OC22" s="6"/>
      <c r="OD22" s="6">
        <v>0</v>
      </c>
      <c r="OE22" s="6">
        <v>0</v>
      </c>
      <c r="OF22" s="6">
        <v>0</v>
      </c>
      <c r="OG22" s="6">
        <v>0</v>
      </c>
      <c r="OH22" s="6">
        <v>0</v>
      </c>
      <c r="OI22" s="6">
        <v>0</v>
      </c>
      <c r="OJ22" s="6">
        <v>0</v>
      </c>
      <c r="OK22" s="6">
        <v>0</v>
      </c>
      <c r="OL22" s="6">
        <v>0</v>
      </c>
      <c r="OM22" s="6">
        <v>0</v>
      </c>
      <c r="ON22" s="6">
        <v>0</v>
      </c>
      <c r="OO22" s="6">
        <v>20</v>
      </c>
      <c r="OP22" s="6">
        <v>1331000</v>
      </c>
      <c r="OQ22" s="6">
        <v>174</v>
      </c>
      <c r="OR22" s="6">
        <v>17817426</v>
      </c>
      <c r="OS22" s="6">
        <v>0</v>
      </c>
      <c r="OT22" s="6">
        <v>0</v>
      </c>
      <c r="OU22" s="6">
        <v>0</v>
      </c>
      <c r="OV22" s="6">
        <v>0</v>
      </c>
      <c r="OW22" s="6">
        <v>0</v>
      </c>
      <c r="OX22" s="6">
        <v>0</v>
      </c>
      <c r="OY22" s="6">
        <v>0</v>
      </c>
      <c r="OZ22" s="6">
        <v>0</v>
      </c>
      <c r="PA22" s="6">
        <v>19148426</v>
      </c>
      <c r="PB22" s="6">
        <v>0</v>
      </c>
      <c r="PC22" s="6">
        <v>0</v>
      </c>
      <c r="PD22" s="6">
        <v>0</v>
      </c>
      <c r="PE22" s="6">
        <v>0</v>
      </c>
      <c r="PF22" s="6">
        <v>0</v>
      </c>
      <c r="PG22" s="6">
        <v>0</v>
      </c>
      <c r="PH22" s="6">
        <v>0</v>
      </c>
      <c r="PI22" s="6">
        <v>0</v>
      </c>
      <c r="PJ22" s="6"/>
      <c r="PK22" s="6">
        <v>0</v>
      </c>
      <c r="PL22" s="6"/>
      <c r="PM22" s="6">
        <v>0</v>
      </c>
      <c r="PN22" s="6">
        <v>0</v>
      </c>
      <c r="PO22" s="6"/>
      <c r="PP22" s="6">
        <v>0</v>
      </c>
      <c r="PQ22" s="6"/>
      <c r="PR22" s="6">
        <v>0</v>
      </c>
      <c r="PS22" s="6"/>
      <c r="PT22" s="6">
        <v>0</v>
      </c>
      <c r="PU22" s="6"/>
      <c r="PV22" s="6">
        <v>0</v>
      </c>
      <c r="PW22" s="6">
        <v>0</v>
      </c>
      <c r="PX22" s="6">
        <v>19148426</v>
      </c>
      <c r="PY22" s="6"/>
      <c r="PZ22" s="6">
        <v>80216246</v>
      </c>
      <c r="QA22" s="6">
        <v>958</v>
      </c>
      <c r="QB22" s="6">
        <v>779812</v>
      </c>
      <c r="QC22" s="6">
        <v>7</v>
      </c>
      <c r="QD22" s="6">
        <v>102564</v>
      </c>
      <c r="QE22" s="6">
        <v>882376</v>
      </c>
      <c r="QF22" s="6">
        <v>958</v>
      </c>
      <c r="QG22" s="6">
        <v>71850</v>
      </c>
      <c r="QH22" s="6">
        <v>7</v>
      </c>
      <c r="QI22" s="6">
        <v>9450</v>
      </c>
      <c r="QJ22" s="6">
        <v>81300</v>
      </c>
      <c r="QK22" s="6">
        <v>81179922</v>
      </c>
      <c r="QL22" s="6"/>
      <c r="QM22" s="6">
        <v>81179922</v>
      </c>
    </row>
    <row r="23" spans="1:455">
      <c r="A23" s="1" t="s">
        <v>543</v>
      </c>
      <c r="B23" s="6" t="s">
        <v>544</v>
      </c>
      <c r="C23" s="6" t="s">
        <v>533</v>
      </c>
      <c r="D23" s="6" t="s">
        <v>534</v>
      </c>
      <c r="E23" s="6">
        <v>0</v>
      </c>
      <c r="F23" s="6">
        <v>0</v>
      </c>
      <c r="G23" s="6"/>
      <c r="H23" s="6">
        <v>0</v>
      </c>
      <c r="I23" s="6"/>
      <c r="J23" s="6">
        <v>0</v>
      </c>
      <c r="K23" s="6"/>
      <c r="L23" s="6">
        <v>0</v>
      </c>
      <c r="M23" s="6"/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4</v>
      </c>
      <c r="AK23" s="6">
        <v>4806248</v>
      </c>
      <c r="AL23" s="6">
        <v>4</v>
      </c>
      <c r="AM23" s="6">
        <v>480624</v>
      </c>
      <c r="AN23" s="6"/>
      <c r="AO23" s="6">
        <v>0</v>
      </c>
      <c r="AP23" s="6">
        <v>5286872</v>
      </c>
      <c r="AQ23" s="6"/>
      <c r="AR23" s="6">
        <v>0</v>
      </c>
      <c r="AS23" s="6"/>
      <c r="AT23" s="6">
        <v>0</v>
      </c>
      <c r="AU23" s="6"/>
      <c r="AV23" s="6">
        <v>0</v>
      </c>
      <c r="AW23" s="6"/>
      <c r="AX23" s="6">
        <v>0</v>
      </c>
      <c r="AY23" s="6"/>
      <c r="AZ23" s="6">
        <v>0</v>
      </c>
      <c r="BA23" s="6"/>
      <c r="BB23" s="6">
        <v>0</v>
      </c>
      <c r="BC23" s="6"/>
      <c r="BD23" s="6">
        <v>0</v>
      </c>
      <c r="BE23" s="6"/>
      <c r="BF23" s="6">
        <v>0</v>
      </c>
      <c r="BG23" s="6">
        <v>2</v>
      </c>
      <c r="BH23" s="6">
        <v>2535844</v>
      </c>
      <c r="BI23" s="6">
        <v>2</v>
      </c>
      <c r="BJ23" s="6">
        <v>253584</v>
      </c>
      <c r="BK23" s="6">
        <v>2789428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/>
      <c r="CX23" s="6">
        <v>0</v>
      </c>
      <c r="CY23" s="6"/>
      <c r="CZ23" s="6">
        <v>0</v>
      </c>
      <c r="DA23" s="6"/>
      <c r="DB23" s="6">
        <v>0</v>
      </c>
      <c r="DC23" s="6"/>
      <c r="DD23" s="6">
        <v>0</v>
      </c>
      <c r="DE23" s="6">
        <v>1</v>
      </c>
      <c r="DF23" s="6">
        <v>1401555</v>
      </c>
      <c r="DG23" s="6">
        <v>1</v>
      </c>
      <c r="DH23" s="6">
        <v>140156</v>
      </c>
      <c r="DI23" s="6"/>
      <c r="DJ23" s="6">
        <v>0</v>
      </c>
      <c r="DK23" s="6">
        <v>1541711</v>
      </c>
      <c r="DL23" s="6">
        <v>135</v>
      </c>
      <c r="DM23" s="6">
        <v>10309140</v>
      </c>
      <c r="DN23" s="6">
        <v>0</v>
      </c>
      <c r="DO23" s="6">
        <v>0</v>
      </c>
      <c r="DP23" s="6">
        <v>45</v>
      </c>
      <c r="DQ23" s="6">
        <v>2922615</v>
      </c>
      <c r="DR23" s="6">
        <v>0</v>
      </c>
      <c r="DS23" s="6">
        <v>0</v>
      </c>
      <c r="DT23" s="6">
        <v>135</v>
      </c>
      <c r="DU23" s="6">
        <v>1030860</v>
      </c>
      <c r="DV23" s="6">
        <v>0</v>
      </c>
      <c r="DW23" s="6">
        <v>0</v>
      </c>
      <c r="DX23" s="6">
        <v>45</v>
      </c>
      <c r="DY23" s="6">
        <v>292275</v>
      </c>
      <c r="DZ23" s="6">
        <v>0</v>
      </c>
      <c r="EA23" s="6">
        <v>0</v>
      </c>
      <c r="EB23" s="6"/>
      <c r="EC23" s="6">
        <v>0</v>
      </c>
      <c r="ED23" s="6"/>
      <c r="EE23" s="6">
        <v>0</v>
      </c>
      <c r="EF23" s="6"/>
      <c r="EG23" s="6">
        <v>0</v>
      </c>
      <c r="EH23" s="6"/>
      <c r="EI23" s="6">
        <v>0</v>
      </c>
      <c r="EJ23" s="6">
        <v>0</v>
      </c>
      <c r="EK23" s="6">
        <v>0</v>
      </c>
      <c r="EL23" s="6">
        <v>0</v>
      </c>
      <c r="EM23" s="6">
        <v>0</v>
      </c>
      <c r="EN23" s="6">
        <v>14554890</v>
      </c>
      <c r="EO23" s="6">
        <v>0</v>
      </c>
      <c r="EP23" s="6">
        <v>0</v>
      </c>
      <c r="EQ23" s="6">
        <v>0</v>
      </c>
      <c r="ER23" s="6">
        <v>0</v>
      </c>
      <c r="ES23" s="6">
        <v>0</v>
      </c>
      <c r="ET23" s="6">
        <v>0</v>
      </c>
      <c r="EU23" s="6">
        <v>0</v>
      </c>
      <c r="EV23" s="6">
        <v>0</v>
      </c>
      <c r="EW23" s="6"/>
      <c r="EX23" s="6">
        <v>0</v>
      </c>
      <c r="EY23" s="6"/>
      <c r="EZ23" s="6">
        <v>0</v>
      </c>
      <c r="FA23" s="6"/>
      <c r="FB23" s="6">
        <v>0</v>
      </c>
      <c r="FC23" s="6"/>
      <c r="FD23" s="6">
        <v>0</v>
      </c>
      <c r="FE23" s="6">
        <v>0</v>
      </c>
      <c r="FF23" s="6">
        <v>0</v>
      </c>
      <c r="FG23" s="6">
        <v>0</v>
      </c>
      <c r="FH23" s="6">
        <v>0</v>
      </c>
      <c r="FI23" s="6">
        <v>0</v>
      </c>
      <c r="FJ23" s="6">
        <v>0</v>
      </c>
      <c r="FK23" s="6">
        <v>0</v>
      </c>
      <c r="FL23" s="6">
        <v>0</v>
      </c>
      <c r="FM23" s="6">
        <v>0</v>
      </c>
      <c r="FN23" s="6">
        <v>14554890</v>
      </c>
      <c r="FO23" s="6"/>
      <c r="FP23" s="6">
        <v>0</v>
      </c>
      <c r="FQ23" s="6"/>
      <c r="FR23" s="6">
        <v>0</v>
      </c>
      <c r="FS23" s="6"/>
      <c r="FT23" s="6">
        <v>0</v>
      </c>
      <c r="FU23" s="6"/>
      <c r="FV23" s="6">
        <v>0</v>
      </c>
      <c r="FW23" s="6">
        <v>0</v>
      </c>
      <c r="FX23" s="6">
        <v>24172901</v>
      </c>
      <c r="FY23" s="6">
        <v>0</v>
      </c>
      <c r="FZ23" s="6">
        <v>0</v>
      </c>
      <c r="GA23" s="6">
        <v>1</v>
      </c>
      <c r="GB23" s="6">
        <v>140221</v>
      </c>
      <c r="GC23" s="6">
        <v>0</v>
      </c>
      <c r="GD23" s="6">
        <v>0</v>
      </c>
      <c r="GE23" s="6">
        <v>1</v>
      </c>
      <c r="GF23" s="6">
        <v>14022</v>
      </c>
      <c r="GG23" s="6">
        <v>0</v>
      </c>
      <c r="GH23" s="6">
        <v>0</v>
      </c>
      <c r="GI23" s="6">
        <v>154243</v>
      </c>
      <c r="GJ23" s="6">
        <v>0</v>
      </c>
      <c r="GK23" s="6">
        <v>0</v>
      </c>
      <c r="GL23" s="6">
        <v>0</v>
      </c>
      <c r="GM23" s="6">
        <v>0</v>
      </c>
      <c r="GN23" s="6">
        <v>0</v>
      </c>
      <c r="GO23" s="6">
        <v>0</v>
      </c>
      <c r="GP23" s="6">
        <v>0</v>
      </c>
      <c r="GQ23" s="6">
        <v>0</v>
      </c>
      <c r="GR23" s="6">
        <v>0</v>
      </c>
      <c r="GS23" s="6">
        <v>0</v>
      </c>
      <c r="GT23" s="6">
        <v>0</v>
      </c>
      <c r="GU23" s="6">
        <v>0</v>
      </c>
      <c r="GV23" s="6">
        <v>20</v>
      </c>
      <c r="GW23" s="6">
        <v>2699020</v>
      </c>
      <c r="GX23" s="6">
        <v>6</v>
      </c>
      <c r="GY23" s="6">
        <v>981774</v>
      </c>
      <c r="GZ23" s="6">
        <v>20</v>
      </c>
      <c r="HA23" s="6">
        <v>269900</v>
      </c>
      <c r="HB23" s="6">
        <v>6</v>
      </c>
      <c r="HC23" s="6">
        <v>98178</v>
      </c>
      <c r="HD23" s="6">
        <v>0</v>
      </c>
      <c r="HE23" s="6">
        <v>0</v>
      </c>
      <c r="HF23" s="6">
        <v>0</v>
      </c>
      <c r="HG23" s="6">
        <v>0</v>
      </c>
      <c r="HH23" s="6">
        <v>4048872</v>
      </c>
      <c r="HI23" s="6">
        <v>174</v>
      </c>
      <c r="HJ23" s="6">
        <v>26841588</v>
      </c>
      <c r="HK23" s="6">
        <v>9</v>
      </c>
      <c r="HL23" s="6">
        <v>1683324</v>
      </c>
      <c r="HM23" s="6">
        <v>174</v>
      </c>
      <c r="HN23" s="6">
        <v>2684124</v>
      </c>
      <c r="HO23" s="6">
        <v>9</v>
      </c>
      <c r="HP23" s="6">
        <v>168336</v>
      </c>
      <c r="HQ23" s="6"/>
      <c r="HR23" s="6">
        <v>0</v>
      </c>
      <c r="HS23" s="6"/>
      <c r="HT23" s="6">
        <v>0</v>
      </c>
      <c r="HU23" s="6">
        <v>31377372</v>
      </c>
      <c r="HV23" s="6"/>
      <c r="HW23" s="6">
        <v>0</v>
      </c>
      <c r="HX23" s="6"/>
      <c r="HY23" s="6">
        <v>0</v>
      </c>
      <c r="HZ23" s="6"/>
      <c r="IA23" s="6">
        <v>0</v>
      </c>
      <c r="IB23" s="6"/>
      <c r="IC23" s="6">
        <v>0</v>
      </c>
      <c r="ID23" s="6">
        <v>0</v>
      </c>
      <c r="IE23" s="6">
        <v>35580487</v>
      </c>
      <c r="IF23" s="6">
        <v>0</v>
      </c>
      <c r="IG23" s="6">
        <v>0</v>
      </c>
      <c r="IH23" s="6">
        <v>0</v>
      </c>
      <c r="II23" s="6">
        <v>0</v>
      </c>
      <c r="IJ23" s="6">
        <v>0</v>
      </c>
      <c r="IK23" s="6">
        <v>0</v>
      </c>
      <c r="IL23" s="6">
        <v>0</v>
      </c>
      <c r="IM23" s="6">
        <v>1</v>
      </c>
      <c r="IN23" s="6">
        <v>168460</v>
      </c>
      <c r="IO23" s="6">
        <v>1</v>
      </c>
      <c r="IP23" s="6">
        <v>16846</v>
      </c>
      <c r="IQ23" s="6">
        <v>0</v>
      </c>
      <c r="IR23" s="6">
        <v>0</v>
      </c>
      <c r="IS23" s="6">
        <v>185306</v>
      </c>
      <c r="IT23" s="6">
        <v>0</v>
      </c>
      <c r="IU23" s="6">
        <v>0</v>
      </c>
      <c r="IV23" s="6">
        <v>0</v>
      </c>
      <c r="IW23" s="6">
        <v>0</v>
      </c>
      <c r="IX23" s="6">
        <v>0</v>
      </c>
      <c r="IY23" s="6">
        <v>0</v>
      </c>
      <c r="IZ23" s="6">
        <v>0</v>
      </c>
      <c r="JA23" s="6">
        <v>0</v>
      </c>
      <c r="JB23" s="6">
        <v>0</v>
      </c>
      <c r="JC23" s="6">
        <v>0</v>
      </c>
      <c r="JD23" s="6">
        <v>0</v>
      </c>
      <c r="JE23" s="6">
        <v>0</v>
      </c>
      <c r="JF23" s="6">
        <v>2</v>
      </c>
      <c r="JG23" s="6">
        <v>324074</v>
      </c>
      <c r="JH23" s="6">
        <v>1</v>
      </c>
      <c r="JI23" s="6">
        <v>196474</v>
      </c>
      <c r="JJ23" s="6">
        <v>2</v>
      </c>
      <c r="JK23" s="6">
        <v>32408</v>
      </c>
      <c r="JL23" s="6">
        <v>0</v>
      </c>
      <c r="JM23" s="6">
        <v>0</v>
      </c>
      <c r="JN23" s="6">
        <v>0</v>
      </c>
      <c r="JO23" s="6">
        <v>0</v>
      </c>
      <c r="JP23" s="6">
        <v>552956</v>
      </c>
      <c r="JQ23" s="6">
        <v>89</v>
      </c>
      <c r="JR23" s="6">
        <v>16454676</v>
      </c>
      <c r="JS23" s="6">
        <v>0</v>
      </c>
      <c r="JT23" s="6">
        <v>0</v>
      </c>
      <c r="JU23" s="6">
        <v>89</v>
      </c>
      <c r="JV23" s="6">
        <v>1645432</v>
      </c>
      <c r="JW23" s="6">
        <v>0</v>
      </c>
      <c r="JX23" s="6">
        <v>0</v>
      </c>
      <c r="JY23" s="6"/>
      <c r="JZ23" s="6">
        <v>0</v>
      </c>
      <c r="KA23" s="6">
        <v>18100108</v>
      </c>
      <c r="KB23" s="6">
        <v>0</v>
      </c>
      <c r="KC23" s="6">
        <v>0</v>
      </c>
      <c r="KD23" s="6">
        <v>0</v>
      </c>
      <c r="KE23" s="6">
        <v>0</v>
      </c>
      <c r="KF23" s="6">
        <v>0</v>
      </c>
      <c r="KG23" s="6">
        <v>0</v>
      </c>
      <c r="KH23" s="6">
        <v>0</v>
      </c>
      <c r="KI23" s="6">
        <v>0</v>
      </c>
      <c r="KJ23" s="6">
        <v>0</v>
      </c>
      <c r="KK23" s="6">
        <v>0</v>
      </c>
      <c r="KL23" s="6">
        <v>0</v>
      </c>
      <c r="KM23" s="6"/>
      <c r="KN23" s="6">
        <v>0</v>
      </c>
      <c r="KO23" s="6">
        <v>0</v>
      </c>
      <c r="KP23" s="6">
        <v>18838370</v>
      </c>
      <c r="KQ23" s="6">
        <v>0</v>
      </c>
      <c r="KR23" s="6">
        <v>0</v>
      </c>
      <c r="KS23" s="6">
        <v>0</v>
      </c>
      <c r="KT23" s="6">
        <v>0</v>
      </c>
      <c r="KU23" s="6">
        <v>0</v>
      </c>
      <c r="KV23" s="6">
        <v>0</v>
      </c>
      <c r="KW23" s="6"/>
      <c r="KX23" s="6">
        <v>0</v>
      </c>
      <c r="KY23" s="6">
        <v>0</v>
      </c>
      <c r="KZ23" s="6">
        <v>0</v>
      </c>
      <c r="LA23" s="6">
        <v>0</v>
      </c>
      <c r="LB23" s="6">
        <v>0</v>
      </c>
      <c r="LC23" s="6">
        <v>0</v>
      </c>
      <c r="LD23" s="6"/>
      <c r="LE23" s="6">
        <v>0</v>
      </c>
      <c r="LF23" s="6">
        <v>0</v>
      </c>
      <c r="LG23" s="6">
        <v>0</v>
      </c>
      <c r="LH23" s="6">
        <v>0</v>
      </c>
      <c r="LI23" s="6">
        <v>0</v>
      </c>
      <c r="LJ23" s="6">
        <v>0</v>
      </c>
      <c r="LK23" s="6">
        <v>0</v>
      </c>
      <c r="LL23" s="6">
        <v>0</v>
      </c>
      <c r="LM23" s="6">
        <v>0</v>
      </c>
      <c r="LN23" s="6">
        <v>0</v>
      </c>
      <c r="LO23" s="6">
        <v>0</v>
      </c>
      <c r="LP23" s="6">
        <v>1</v>
      </c>
      <c r="LQ23" s="6">
        <v>323835</v>
      </c>
      <c r="LR23" s="6">
        <v>1</v>
      </c>
      <c r="LS23" s="6">
        <v>392649</v>
      </c>
      <c r="LT23" s="6">
        <v>1</v>
      </c>
      <c r="LU23" s="6">
        <v>32384</v>
      </c>
      <c r="LV23" s="6">
        <v>1</v>
      </c>
      <c r="LW23" s="6">
        <v>39265</v>
      </c>
      <c r="LX23" s="6">
        <v>0</v>
      </c>
      <c r="LY23" s="6">
        <v>0</v>
      </c>
      <c r="LZ23" s="6">
        <v>0</v>
      </c>
      <c r="MA23" s="6">
        <v>0</v>
      </c>
      <c r="MB23" s="6">
        <v>788133</v>
      </c>
      <c r="MC23" s="6">
        <v>3</v>
      </c>
      <c r="MD23" s="6">
        <v>1110696</v>
      </c>
      <c r="ME23" s="6">
        <v>1</v>
      </c>
      <c r="MF23" s="6">
        <v>448902</v>
      </c>
      <c r="MG23" s="6">
        <v>3</v>
      </c>
      <c r="MH23" s="6">
        <v>111069</v>
      </c>
      <c r="MI23" s="6">
        <v>1</v>
      </c>
      <c r="MJ23" s="6">
        <v>44890</v>
      </c>
      <c r="MK23" s="6"/>
      <c r="ML23" s="6">
        <v>0</v>
      </c>
      <c r="MM23" s="6">
        <v>1715557</v>
      </c>
      <c r="MN23" s="6">
        <v>0</v>
      </c>
      <c r="MO23" s="6">
        <v>0</v>
      </c>
      <c r="MP23" s="6"/>
      <c r="MQ23" s="6">
        <v>0</v>
      </c>
      <c r="MR23" s="6"/>
      <c r="MS23" s="6">
        <v>0</v>
      </c>
      <c r="MT23" s="6"/>
      <c r="MU23" s="6">
        <v>0</v>
      </c>
      <c r="MV23" s="6">
        <v>0</v>
      </c>
      <c r="MW23" s="6"/>
      <c r="MX23" s="6">
        <v>0</v>
      </c>
      <c r="MY23" s="6"/>
      <c r="MZ23" s="6">
        <v>0</v>
      </c>
      <c r="NA23" s="6">
        <v>0</v>
      </c>
      <c r="NB23" s="6">
        <v>2503690</v>
      </c>
      <c r="NC23" s="6">
        <v>0</v>
      </c>
      <c r="ND23" s="6">
        <v>0</v>
      </c>
      <c r="NE23" s="6">
        <v>0</v>
      </c>
      <c r="NF23" s="6">
        <v>0</v>
      </c>
      <c r="NG23" s="6">
        <v>0</v>
      </c>
      <c r="NH23" s="6">
        <v>0</v>
      </c>
      <c r="NI23" s="6">
        <v>0</v>
      </c>
      <c r="NJ23" s="6">
        <v>0</v>
      </c>
      <c r="NK23" s="6">
        <v>0</v>
      </c>
      <c r="NL23" s="6">
        <v>0</v>
      </c>
      <c r="NM23" s="6">
        <v>0</v>
      </c>
      <c r="NN23" s="6">
        <v>36</v>
      </c>
      <c r="NO23" s="6">
        <v>3159180</v>
      </c>
      <c r="NP23" s="6"/>
      <c r="NQ23" s="6">
        <v>0</v>
      </c>
      <c r="NR23" s="6">
        <v>36</v>
      </c>
      <c r="NS23" s="6">
        <v>315900</v>
      </c>
      <c r="NT23" s="6"/>
      <c r="NU23" s="6">
        <v>0</v>
      </c>
      <c r="NV23" s="6">
        <v>3475080</v>
      </c>
      <c r="NW23" s="6"/>
      <c r="NX23" s="6">
        <v>0</v>
      </c>
      <c r="NY23" s="6"/>
      <c r="NZ23" s="6">
        <v>0</v>
      </c>
      <c r="OA23" s="6"/>
      <c r="OB23" s="6">
        <v>0</v>
      </c>
      <c r="OC23" s="6"/>
      <c r="OD23" s="6">
        <v>0</v>
      </c>
      <c r="OE23" s="6">
        <v>0</v>
      </c>
      <c r="OF23" s="6">
        <v>0</v>
      </c>
      <c r="OG23" s="6">
        <v>0</v>
      </c>
      <c r="OH23" s="6">
        <v>0</v>
      </c>
      <c r="OI23" s="6">
        <v>0</v>
      </c>
      <c r="OJ23" s="6">
        <v>0</v>
      </c>
      <c r="OK23" s="6">
        <v>0</v>
      </c>
      <c r="OL23" s="6">
        <v>0</v>
      </c>
      <c r="OM23" s="6">
        <v>0</v>
      </c>
      <c r="ON23" s="6">
        <v>0</v>
      </c>
      <c r="OO23" s="6">
        <v>67</v>
      </c>
      <c r="OP23" s="6">
        <v>4458850</v>
      </c>
      <c r="OQ23" s="6">
        <v>117</v>
      </c>
      <c r="OR23" s="6">
        <v>11980683</v>
      </c>
      <c r="OS23" s="6">
        <v>67</v>
      </c>
      <c r="OT23" s="6">
        <v>445885</v>
      </c>
      <c r="OU23" s="6">
        <v>117</v>
      </c>
      <c r="OV23" s="6">
        <v>1198080</v>
      </c>
      <c r="OW23" s="6">
        <v>0</v>
      </c>
      <c r="OX23" s="6">
        <v>0</v>
      </c>
      <c r="OY23" s="6">
        <v>0</v>
      </c>
      <c r="OZ23" s="6">
        <v>0</v>
      </c>
      <c r="PA23" s="6">
        <v>18083498</v>
      </c>
      <c r="PB23" s="6">
        <v>423</v>
      </c>
      <c r="PC23" s="6">
        <v>32301972</v>
      </c>
      <c r="PD23" s="6">
        <v>78</v>
      </c>
      <c r="PE23" s="6">
        <v>9152754</v>
      </c>
      <c r="PF23" s="6">
        <v>423</v>
      </c>
      <c r="PG23" s="6">
        <v>3230028</v>
      </c>
      <c r="PH23" s="6">
        <v>78</v>
      </c>
      <c r="PI23" s="6">
        <v>915252</v>
      </c>
      <c r="PJ23" s="6"/>
      <c r="PK23" s="6">
        <v>0</v>
      </c>
      <c r="PL23" s="6"/>
      <c r="PM23" s="6">
        <v>0</v>
      </c>
      <c r="PN23" s="6">
        <v>45600006</v>
      </c>
      <c r="PO23" s="6"/>
      <c r="PP23" s="6">
        <v>0</v>
      </c>
      <c r="PQ23" s="6"/>
      <c r="PR23" s="6">
        <v>0</v>
      </c>
      <c r="PS23" s="6"/>
      <c r="PT23" s="6">
        <v>0</v>
      </c>
      <c r="PU23" s="6"/>
      <c r="PV23" s="6">
        <v>0</v>
      </c>
      <c r="PW23" s="6">
        <v>0</v>
      </c>
      <c r="PX23" s="6">
        <v>67158584</v>
      </c>
      <c r="PY23" s="6"/>
      <c r="PZ23" s="6">
        <v>148254032</v>
      </c>
      <c r="QA23" s="6">
        <v>1210</v>
      </c>
      <c r="QB23" s="6">
        <v>984940</v>
      </c>
      <c r="QC23" s="6">
        <v>7</v>
      </c>
      <c r="QD23" s="6">
        <v>102564</v>
      </c>
      <c r="QE23" s="6">
        <v>1087504</v>
      </c>
      <c r="QF23" s="6">
        <v>1210</v>
      </c>
      <c r="QG23" s="6">
        <v>90750</v>
      </c>
      <c r="QH23" s="6">
        <v>7</v>
      </c>
      <c r="QI23" s="6">
        <v>9450</v>
      </c>
      <c r="QJ23" s="6">
        <v>100200</v>
      </c>
      <c r="QK23" s="6">
        <v>149441736</v>
      </c>
      <c r="QL23" s="6"/>
      <c r="QM23" s="6">
        <v>149441736</v>
      </c>
    </row>
    <row r="24" spans="1:455">
      <c r="A24" s="1" t="s">
        <v>545</v>
      </c>
      <c r="B24" s="6" t="s">
        <v>546</v>
      </c>
      <c r="C24" s="6" t="s">
        <v>533</v>
      </c>
      <c r="D24" s="6" t="s">
        <v>534</v>
      </c>
      <c r="E24" s="6">
        <v>0</v>
      </c>
      <c r="F24" s="6">
        <v>0</v>
      </c>
      <c r="G24" s="6"/>
      <c r="H24" s="6">
        <v>0</v>
      </c>
      <c r="I24" s="6"/>
      <c r="J24" s="6">
        <v>0</v>
      </c>
      <c r="K24" s="6"/>
      <c r="L24" s="6">
        <v>0</v>
      </c>
      <c r="M24" s="6"/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/>
      <c r="AO24" s="6">
        <v>0</v>
      </c>
      <c r="AP24" s="6">
        <v>0</v>
      </c>
      <c r="AQ24" s="6"/>
      <c r="AR24" s="6">
        <v>0</v>
      </c>
      <c r="AS24" s="6"/>
      <c r="AT24" s="6">
        <v>0</v>
      </c>
      <c r="AU24" s="6"/>
      <c r="AV24" s="6">
        <v>0</v>
      </c>
      <c r="AW24" s="6"/>
      <c r="AX24" s="6">
        <v>0</v>
      </c>
      <c r="AY24" s="6"/>
      <c r="AZ24" s="6">
        <v>0</v>
      </c>
      <c r="BA24" s="6"/>
      <c r="BB24" s="6">
        <v>0</v>
      </c>
      <c r="BC24" s="6"/>
      <c r="BD24" s="6">
        <v>0</v>
      </c>
      <c r="BE24" s="6"/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112</v>
      </c>
      <c r="CH24" s="6">
        <v>7453600</v>
      </c>
      <c r="CI24" s="6">
        <v>10</v>
      </c>
      <c r="CJ24" s="6">
        <v>897020</v>
      </c>
      <c r="CK24" s="6">
        <v>424</v>
      </c>
      <c r="CL24" s="6">
        <v>24056488</v>
      </c>
      <c r="CM24" s="6">
        <v>65</v>
      </c>
      <c r="CN24" s="6">
        <v>4939610</v>
      </c>
      <c r="CO24" s="6">
        <v>112</v>
      </c>
      <c r="CP24" s="6">
        <v>745360</v>
      </c>
      <c r="CQ24" s="6">
        <v>10</v>
      </c>
      <c r="CR24" s="6">
        <v>89700</v>
      </c>
      <c r="CS24" s="6">
        <v>424</v>
      </c>
      <c r="CT24" s="6">
        <v>2405776</v>
      </c>
      <c r="CU24" s="6">
        <v>65</v>
      </c>
      <c r="CV24" s="6">
        <v>493935</v>
      </c>
      <c r="CW24" s="6"/>
      <c r="CX24" s="6">
        <v>0</v>
      </c>
      <c r="CY24" s="6"/>
      <c r="CZ24" s="6">
        <v>0</v>
      </c>
      <c r="DA24" s="6"/>
      <c r="DB24" s="6">
        <v>0</v>
      </c>
      <c r="DC24" s="6"/>
      <c r="DD24" s="6">
        <v>0</v>
      </c>
      <c r="DE24" s="6">
        <v>1</v>
      </c>
      <c r="DF24" s="6">
        <v>1401555</v>
      </c>
      <c r="DG24" s="6">
        <v>1</v>
      </c>
      <c r="DH24" s="6">
        <v>140156</v>
      </c>
      <c r="DI24" s="6"/>
      <c r="DJ24" s="6">
        <v>0</v>
      </c>
      <c r="DK24" s="6">
        <v>42623200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/>
      <c r="EC24" s="6">
        <v>0</v>
      </c>
      <c r="ED24" s="6"/>
      <c r="EE24" s="6">
        <v>0</v>
      </c>
      <c r="EF24" s="6"/>
      <c r="EG24" s="6">
        <v>0</v>
      </c>
      <c r="EH24" s="6"/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/>
      <c r="EX24" s="6">
        <v>0</v>
      </c>
      <c r="EY24" s="6"/>
      <c r="EZ24" s="6">
        <v>0</v>
      </c>
      <c r="FA24" s="6"/>
      <c r="FB24" s="6">
        <v>0</v>
      </c>
      <c r="FC24" s="6"/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/>
      <c r="FP24" s="6">
        <v>0</v>
      </c>
      <c r="FQ24" s="6"/>
      <c r="FR24" s="6">
        <v>0</v>
      </c>
      <c r="FS24" s="6"/>
      <c r="FT24" s="6">
        <v>0</v>
      </c>
      <c r="FU24" s="6"/>
      <c r="FV24" s="6">
        <v>0</v>
      </c>
      <c r="FW24" s="6">
        <v>0</v>
      </c>
      <c r="FX24" s="6">
        <v>42623200</v>
      </c>
      <c r="FY24" s="6"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5</v>
      </c>
      <c r="GW24" s="6">
        <v>674755</v>
      </c>
      <c r="GX24" s="6">
        <v>0</v>
      </c>
      <c r="GY24" s="6">
        <v>0</v>
      </c>
      <c r="GZ24" s="6">
        <v>5</v>
      </c>
      <c r="HA24" s="6">
        <v>67475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742230</v>
      </c>
      <c r="HI24" s="6">
        <v>0</v>
      </c>
      <c r="HJ24" s="6">
        <v>0</v>
      </c>
      <c r="HK24" s="6">
        <v>0</v>
      </c>
      <c r="HL24" s="6">
        <v>0</v>
      </c>
      <c r="HM24" s="6">
        <v>0</v>
      </c>
      <c r="HN24" s="6">
        <v>0</v>
      </c>
      <c r="HO24" s="6">
        <v>0</v>
      </c>
      <c r="HP24" s="6">
        <v>0</v>
      </c>
      <c r="HQ24" s="6"/>
      <c r="HR24" s="6">
        <v>0</v>
      </c>
      <c r="HS24" s="6"/>
      <c r="HT24" s="6">
        <v>0</v>
      </c>
      <c r="HU24" s="6">
        <v>0</v>
      </c>
      <c r="HV24" s="6"/>
      <c r="HW24" s="6">
        <v>0</v>
      </c>
      <c r="HX24" s="6"/>
      <c r="HY24" s="6">
        <v>0</v>
      </c>
      <c r="HZ24" s="6"/>
      <c r="IA24" s="6">
        <v>0</v>
      </c>
      <c r="IB24" s="6"/>
      <c r="IC24" s="6">
        <v>0</v>
      </c>
      <c r="ID24" s="6">
        <v>0</v>
      </c>
      <c r="IE24" s="6">
        <v>742230</v>
      </c>
      <c r="IF24" s="6">
        <v>0</v>
      </c>
      <c r="IG24" s="6">
        <v>0</v>
      </c>
      <c r="IH24" s="6">
        <v>0</v>
      </c>
      <c r="II24" s="6">
        <v>0</v>
      </c>
      <c r="IJ24" s="6">
        <v>0</v>
      </c>
      <c r="IK24" s="6">
        <v>0</v>
      </c>
      <c r="IL24" s="6">
        <v>0</v>
      </c>
      <c r="IM24" s="6">
        <v>0</v>
      </c>
      <c r="IN24" s="6">
        <v>0</v>
      </c>
      <c r="IO24" s="6">
        <v>0</v>
      </c>
      <c r="IP24" s="6">
        <v>0</v>
      </c>
      <c r="IQ24" s="6">
        <v>0</v>
      </c>
      <c r="IR24" s="6">
        <v>0</v>
      </c>
      <c r="IS24" s="6">
        <v>0</v>
      </c>
      <c r="IT24" s="6">
        <v>0</v>
      </c>
      <c r="IU24" s="6">
        <v>0</v>
      </c>
      <c r="IV24" s="6">
        <v>0</v>
      </c>
      <c r="IW24" s="6">
        <v>0</v>
      </c>
      <c r="IX24" s="6">
        <v>0</v>
      </c>
      <c r="IY24" s="6">
        <v>0</v>
      </c>
      <c r="IZ24" s="6">
        <v>0</v>
      </c>
      <c r="JA24" s="6">
        <v>0</v>
      </c>
      <c r="JB24" s="6">
        <v>0</v>
      </c>
      <c r="JC24" s="6">
        <v>0</v>
      </c>
      <c r="JD24" s="6">
        <v>0</v>
      </c>
      <c r="JE24" s="6">
        <v>0</v>
      </c>
      <c r="JF24" s="6">
        <v>1</v>
      </c>
      <c r="JG24" s="6">
        <v>162037</v>
      </c>
      <c r="JH24" s="6">
        <v>2</v>
      </c>
      <c r="JI24" s="6">
        <v>392948</v>
      </c>
      <c r="JJ24" s="6">
        <v>1</v>
      </c>
      <c r="JK24" s="6">
        <v>16204</v>
      </c>
      <c r="JL24" s="6">
        <v>2</v>
      </c>
      <c r="JM24" s="6">
        <v>39294</v>
      </c>
      <c r="JN24" s="6">
        <v>0</v>
      </c>
      <c r="JO24" s="6">
        <v>0</v>
      </c>
      <c r="JP24" s="6">
        <v>610483</v>
      </c>
      <c r="JQ24" s="6">
        <v>0</v>
      </c>
      <c r="JR24" s="6">
        <v>0</v>
      </c>
      <c r="JS24" s="6">
        <v>0</v>
      </c>
      <c r="JT24" s="6">
        <v>0</v>
      </c>
      <c r="JU24" s="6">
        <v>0</v>
      </c>
      <c r="JV24" s="6">
        <v>0</v>
      </c>
      <c r="JW24" s="6">
        <v>0</v>
      </c>
      <c r="JX24" s="6">
        <v>0</v>
      </c>
      <c r="JY24" s="6"/>
      <c r="JZ24" s="6">
        <v>0</v>
      </c>
      <c r="KA24" s="6">
        <v>0</v>
      </c>
      <c r="KB24" s="6">
        <v>0</v>
      </c>
      <c r="KC24" s="6">
        <v>0</v>
      </c>
      <c r="KD24" s="6">
        <v>0</v>
      </c>
      <c r="KE24" s="6">
        <v>0</v>
      </c>
      <c r="KF24" s="6">
        <v>0</v>
      </c>
      <c r="KG24" s="6">
        <v>0</v>
      </c>
      <c r="KH24" s="6">
        <v>0</v>
      </c>
      <c r="KI24" s="6">
        <v>0</v>
      </c>
      <c r="KJ24" s="6">
        <v>0</v>
      </c>
      <c r="KK24" s="6">
        <v>0</v>
      </c>
      <c r="KL24" s="6">
        <v>0</v>
      </c>
      <c r="KM24" s="6"/>
      <c r="KN24" s="6">
        <v>0</v>
      </c>
      <c r="KO24" s="6">
        <v>0</v>
      </c>
      <c r="KP24" s="6">
        <v>610483</v>
      </c>
      <c r="KQ24" s="6">
        <v>0</v>
      </c>
      <c r="KR24" s="6">
        <v>0</v>
      </c>
      <c r="KS24" s="6">
        <v>0</v>
      </c>
      <c r="KT24" s="6">
        <v>0</v>
      </c>
      <c r="KU24" s="6">
        <v>0</v>
      </c>
      <c r="KV24" s="6">
        <v>0</v>
      </c>
      <c r="KW24" s="6"/>
      <c r="KX24" s="6">
        <v>0</v>
      </c>
      <c r="KY24" s="6">
        <v>0</v>
      </c>
      <c r="KZ24" s="6">
        <v>0</v>
      </c>
      <c r="LA24" s="6">
        <v>0</v>
      </c>
      <c r="LB24" s="6">
        <v>0</v>
      </c>
      <c r="LC24" s="6">
        <v>0</v>
      </c>
      <c r="LD24" s="6"/>
      <c r="LE24" s="6">
        <v>0</v>
      </c>
      <c r="LF24" s="6">
        <v>0</v>
      </c>
      <c r="LG24" s="6">
        <v>0</v>
      </c>
      <c r="LH24" s="6">
        <v>0</v>
      </c>
      <c r="LI24" s="6">
        <v>0</v>
      </c>
      <c r="LJ24" s="6">
        <v>0</v>
      </c>
      <c r="LK24" s="6">
        <v>0</v>
      </c>
      <c r="LL24" s="6">
        <v>0</v>
      </c>
      <c r="LM24" s="6">
        <v>0</v>
      </c>
      <c r="LN24" s="6">
        <v>0</v>
      </c>
      <c r="LO24" s="6">
        <v>0</v>
      </c>
      <c r="LP24" s="6">
        <v>0</v>
      </c>
      <c r="LQ24" s="6">
        <v>0</v>
      </c>
      <c r="LR24" s="6">
        <v>1</v>
      </c>
      <c r="LS24" s="6">
        <v>392649</v>
      </c>
      <c r="LT24" s="6">
        <v>0</v>
      </c>
      <c r="LU24" s="6">
        <v>0</v>
      </c>
      <c r="LV24" s="6">
        <v>1</v>
      </c>
      <c r="LW24" s="6">
        <v>39265</v>
      </c>
      <c r="LX24" s="6">
        <v>0</v>
      </c>
      <c r="LY24" s="6">
        <v>0</v>
      </c>
      <c r="LZ24" s="6">
        <v>0</v>
      </c>
      <c r="MA24" s="6">
        <v>0</v>
      </c>
      <c r="MB24" s="6">
        <v>431914</v>
      </c>
      <c r="MC24" s="6">
        <v>0</v>
      </c>
      <c r="MD24" s="6">
        <v>0</v>
      </c>
      <c r="ME24" s="6"/>
      <c r="MF24" s="6">
        <v>0</v>
      </c>
      <c r="MG24" s="6">
        <v>0</v>
      </c>
      <c r="MH24" s="6">
        <v>0</v>
      </c>
      <c r="MI24" s="6">
        <v>0</v>
      </c>
      <c r="MJ24" s="6">
        <v>0</v>
      </c>
      <c r="MK24" s="6"/>
      <c r="ML24" s="6">
        <v>0</v>
      </c>
      <c r="MM24" s="6">
        <v>0</v>
      </c>
      <c r="MN24" s="6">
        <v>0</v>
      </c>
      <c r="MO24" s="6">
        <v>0</v>
      </c>
      <c r="MP24" s="6"/>
      <c r="MQ24" s="6">
        <v>0</v>
      </c>
      <c r="MR24" s="6"/>
      <c r="MS24" s="6">
        <v>0</v>
      </c>
      <c r="MT24" s="6"/>
      <c r="MU24" s="6">
        <v>0</v>
      </c>
      <c r="MV24" s="6">
        <v>0</v>
      </c>
      <c r="MW24" s="6"/>
      <c r="MX24" s="6">
        <v>0</v>
      </c>
      <c r="MY24" s="6"/>
      <c r="MZ24" s="6">
        <v>0</v>
      </c>
      <c r="NA24" s="6">
        <v>0</v>
      </c>
      <c r="NB24" s="6">
        <v>431914</v>
      </c>
      <c r="NC24" s="6">
        <v>0</v>
      </c>
      <c r="ND24" s="6">
        <v>0</v>
      </c>
      <c r="NE24" s="6">
        <v>0</v>
      </c>
      <c r="NF24" s="6">
        <v>0</v>
      </c>
      <c r="NG24" s="6">
        <v>0</v>
      </c>
      <c r="NH24" s="6">
        <v>0</v>
      </c>
      <c r="NI24" s="6">
        <v>0</v>
      </c>
      <c r="NJ24" s="6">
        <v>0</v>
      </c>
      <c r="NK24" s="6">
        <v>0</v>
      </c>
      <c r="NL24" s="6">
        <v>0</v>
      </c>
      <c r="NM24" s="6">
        <v>0</v>
      </c>
      <c r="NN24" s="6">
        <v>0</v>
      </c>
      <c r="NO24" s="6">
        <v>0</v>
      </c>
      <c r="NP24" s="6"/>
      <c r="NQ24" s="6">
        <v>0</v>
      </c>
      <c r="NR24" s="6">
        <v>0</v>
      </c>
      <c r="NS24" s="6">
        <v>0</v>
      </c>
      <c r="NT24" s="6"/>
      <c r="NU24" s="6">
        <v>0</v>
      </c>
      <c r="NV24" s="6">
        <v>0</v>
      </c>
      <c r="NW24" s="6"/>
      <c r="NX24" s="6">
        <v>0</v>
      </c>
      <c r="NY24" s="6"/>
      <c r="NZ24" s="6">
        <v>0</v>
      </c>
      <c r="OA24" s="6"/>
      <c r="OB24" s="6">
        <v>0</v>
      </c>
      <c r="OC24" s="6"/>
      <c r="OD24" s="6">
        <v>0</v>
      </c>
      <c r="OE24" s="6">
        <v>0</v>
      </c>
      <c r="OF24" s="6">
        <v>0</v>
      </c>
      <c r="OG24" s="6">
        <v>0</v>
      </c>
      <c r="OH24" s="6">
        <v>0</v>
      </c>
      <c r="OI24" s="6">
        <v>0</v>
      </c>
      <c r="OJ24" s="6">
        <v>0</v>
      </c>
      <c r="OK24" s="6">
        <v>0</v>
      </c>
      <c r="OL24" s="6">
        <v>0</v>
      </c>
      <c r="OM24" s="6">
        <v>0</v>
      </c>
      <c r="ON24" s="6">
        <v>0</v>
      </c>
      <c r="OO24" s="6">
        <v>0</v>
      </c>
      <c r="OP24" s="6">
        <v>0</v>
      </c>
      <c r="OQ24" s="6">
        <v>185</v>
      </c>
      <c r="OR24" s="6">
        <v>18943815</v>
      </c>
      <c r="OS24" s="6">
        <v>0</v>
      </c>
      <c r="OT24" s="6">
        <v>0</v>
      </c>
      <c r="OU24" s="6">
        <v>185</v>
      </c>
      <c r="OV24" s="6">
        <v>1894400</v>
      </c>
      <c r="OW24" s="6">
        <v>0</v>
      </c>
      <c r="OX24" s="6">
        <v>0</v>
      </c>
      <c r="OY24" s="6">
        <v>0</v>
      </c>
      <c r="OZ24" s="6">
        <v>0</v>
      </c>
      <c r="PA24" s="6">
        <v>20838215</v>
      </c>
      <c r="PB24" s="6">
        <v>0</v>
      </c>
      <c r="PC24" s="6">
        <v>0</v>
      </c>
      <c r="PD24" s="6">
        <v>0</v>
      </c>
      <c r="PE24" s="6">
        <v>0</v>
      </c>
      <c r="PF24" s="6">
        <v>0</v>
      </c>
      <c r="PG24" s="6">
        <v>0</v>
      </c>
      <c r="PH24" s="6">
        <v>0</v>
      </c>
      <c r="PI24" s="6">
        <v>0</v>
      </c>
      <c r="PJ24" s="6"/>
      <c r="PK24" s="6">
        <v>0</v>
      </c>
      <c r="PL24" s="6"/>
      <c r="PM24" s="6">
        <v>0</v>
      </c>
      <c r="PN24" s="6">
        <v>0</v>
      </c>
      <c r="PO24" s="6"/>
      <c r="PP24" s="6">
        <v>0</v>
      </c>
      <c r="PQ24" s="6"/>
      <c r="PR24" s="6">
        <v>0</v>
      </c>
      <c r="PS24" s="6"/>
      <c r="PT24" s="6">
        <v>0</v>
      </c>
      <c r="PU24" s="6"/>
      <c r="PV24" s="6">
        <v>0</v>
      </c>
      <c r="PW24" s="6">
        <v>0</v>
      </c>
      <c r="PX24" s="6">
        <v>20838215</v>
      </c>
      <c r="PY24" s="6"/>
      <c r="PZ24" s="6">
        <v>65246042</v>
      </c>
      <c r="QA24" s="6">
        <v>805</v>
      </c>
      <c r="QB24" s="6">
        <v>655270</v>
      </c>
      <c r="QC24" s="6">
        <v>1</v>
      </c>
      <c r="QD24" s="6">
        <v>14652</v>
      </c>
      <c r="QE24" s="6">
        <v>669922</v>
      </c>
      <c r="QF24" s="6">
        <v>805</v>
      </c>
      <c r="QG24" s="6">
        <v>60375</v>
      </c>
      <c r="QH24" s="6">
        <v>1</v>
      </c>
      <c r="QI24" s="6">
        <v>1350</v>
      </c>
      <c r="QJ24" s="6">
        <v>61725</v>
      </c>
      <c r="QK24" s="6">
        <v>65977689</v>
      </c>
      <c r="QL24" s="6"/>
      <c r="QM24" s="6">
        <v>65977689</v>
      </c>
    </row>
    <row r="25" spans="1:455">
      <c r="A25" s="1" t="s">
        <v>547</v>
      </c>
      <c r="B25" s="6" t="s">
        <v>548</v>
      </c>
      <c r="C25" s="6" t="s">
        <v>533</v>
      </c>
      <c r="D25" s="6" t="s">
        <v>534</v>
      </c>
      <c r="E25" s="6">
        <v>0</v>
      </c>
      <c r="F25" s="6">
        <v>0</v>
      </c>
      <c r="G25" s="6"/>
      <c r="H25" s="6">
        <v>0</v>
      </c>
      <c r="I25" s="6"/>
      <c r="J25" s="6">
        <v>0</v>
      </c>
      <c r="K25" s="6"/>
      <c r="L25" s="6">
        <v>0</v>
      </c>
      <c r="M25" s="6"/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8</v>
      </c>
      <c r="AK25" s="6">
        <v>9612496</v>
      </c>
      <c r="AL25" s="6">
        <v>0</v>
      </c>
      <c r="AM25" s="6">
        <v>0</v>
      </c>
      <c r="AN25" s="6"/>
      <c r="AO25" s="6">
        <v>0</v>
      </c>
      <c r="AP25" s="6">
        <v>9612496</v>
      </c>
      <c r="AQ25" s="6"/>
      <c r="AR25" s="6">
        <v>0</v>
      </c>
      <c r="AS25" s="6"/>
      <c r="AT25" s="6">
        <v>0</v>
      </c>
      <c r="AU25" s="6"/>
      <c r="AV25" s="6">
        <v>0</v>
      </c>
      <c r="AW25" s="6"/>
      <c r="AX25" s="6">
        <v>0</v>
      </c>
      <c r="AY25" s="6"/>
      <c r="AZ25" s="6">
        <v>0</v>
      </c>
      <c r="BA25" s="6"/>
      <c r="BB25" s="6">
        <v>0</v>
      </c>
      <c r="BC25" s="6"/>
      <c r="BD25" s="6">
        <v>0</v>
      </c>
      <c r="BE25" s="6"/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40</v>
      </c>
      <c r="BW25" s="6">
        <v>342320</v>
      </c>
      <c r="BX25" s="6">
        <v>0</v>
      </c>
      <c r="BY25" s="6">
        <v>0</v>
      </c>
      <c r="BZ25" s="6">
        <v>60</v>
      </c>
      <c r="CA25" s="6">
        <v>431220</v>
      </c>
      <c r="CB25" s="6">
        <v>11</v>
      </c>
      <c r="CC25" s="6">
        <v>14687145</v>
      </c>
      <c r="CD25" s="6">
        <v>1</v>
      </c>
      <c r="CE25" s="6">
        <v>133519</v>
      </c>
      <c r="CF25" s="6">
        <v>15594204</v>
      </c>
      <c r="CG25" s="6">
        <v>0</v>
      </c>
      <c r="CH25" s="6">
        <v>0</v>
      </c>
      <c r="CI25" s="6">
        <v>113</v>
      </c>
      <c r="CJ25" s="6">
        <v>10136326</v>
      </c>
      <c r="CK25" s="6">
        <v>0</v>
      </c>
      <c r="CL25" s="6">
        <v>0</v>
      </c>
      <c r="CM25" s="6">
        <v>230</v>
      </c>
      <c r="CN25" s="6">
        <v>17478620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/>
      <c r="CX25" s="6">
        <v>0</v>
      </c>
      <c r="CY25" s="6"/>
      <c r="CZ25" s="6">
        <v>0</v>
      </c>
      <c r="DA25" s="6"/>
      <c r="DB25" s="6">
        <v>0</v>
      </c>
      <c r="DC25" s="6"/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/>
      <c r="DJ25" s="6">
        <v>0</v>
      </c>
      <c r="DK25" s="6">
        <v>27614946</v>
      </c>
      <c r="DL25" s="6">
        <v>0</v>
      </c>
      <c r="DM25" s="6">
        <v>0</v>
      </c>
      <c r="DN25" s="6">
        <v>0</v>
      </c>
      <c r="DO25" s="6">
        <v>0</v>
      </c>
      <c r="DP25" s="6">
        <v>0</v>
      </c>
      <c r="DQ25" s="6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/>
      <c r="EC25" s="6">
        <v>0</v>
      </c>
      <c r="ED25" s="6"/>
      <c r="EE25" s="6">
        <v>0</v>
      </c>
      <c r="EF25" s="6"/>
      <c r="EG25" s="6">
        <v>0</v>
      </c>
      <c r="EH25" s="6"/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0</v>
      </c>
      <c r="EW25" s="6"/>
      <c r="EX25" s="6">
        <v>0</v>
      </c>
      <c r="EY25" s="6"/>
      <c r="EZ25" s="6">
        <v>0</v>
      </c>
      <c r="FA25" s="6"/>
      <c r="FB25" s="6">
        <v>0</v>
      </c>
      <c r="FC25" s="6"/>
      <c r="FD25" s="6">
        <v>0</v>
      </c>
      <c r="FE25" s="6">
        <v>0</v>
      </c>
      <c r="FF25" s="6">
        <v>0</v>
      </c>
      <c r="FG25" s="6">
        <v>0</v>
      </c>
      <c r="FH25" s="6">
        <v>0</v>
      </c>
      <c r="FI25" s="6">
        <v>0</v>
      </c>
      <c r="FJ25" s="6">
        <v>0</v>
      </c>
      <c r="FK25" s="6">
        <v>0</v>
      </c>
      <c r="FL25" s="6">
        <v>0</v>
      </c>
      <c r="FM25" s="6">
        <v>0</v>
      </c>
      <c r="FN25" s="6">
        <v>0</v>
      </c>
      <c r="FO25" s="6"/>
      <c r="FP25" s="6">
        <v>0</v>
      </c>
      <c r="FQ25" s="6"/>
      <c r="FR25" s="6">
        <v>0</v>
      </c>
      <c r="FS25" s="6"/>
      <c r="FT25" s="6">
        <v>0</v>
      </c>
      <c r="FU25" s="6"/>
      <c r="FV25" s="6">
        <v>0</v>
      </c>
      <c r="FW25" s="6">
        <v>0</v>
      </c>
      <c r="FX25" s="6">
        <v>52821646</v>
      </c>
      <c r="FY25" s="6">
        <v>0</v>
      </c>
      <c r="FZ25" s="6">
        <v>0</v>
      </c>
      <c r="GA25" s="6">
        <v>0</v>
      </c>
      <c r="GB25" s="6">
        <v>0</v>
      </c>
      <c r="GC25" s="6">
        <v>0</v>
      </c>
      <c r="GD25" s="6">
        <v>0</v>
      </c>
      <c r="GE25" s="6">
        <v>0</v>
      </c>
      <c r="GF25" s="6">
        <v>0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6">
        <v>0</v>
      </c>
      <c r="GN25" s="6">
        <v>0</v>
      </c>
      <c r="GO25" s="6">
        <v>17</v>
      </c>
      <c r="GP25" s="6">
        <v>2654346</v>
      </c>
      <c r="GQ25" s="6">
        <v>0</v>
      </c>
      <c r="GR25" s="6">
        <v>0</v>
      </c>
      <c r="GS25" s="6">
        <v>0</v>
      </c>
      <c r="GT25" s="6">
        <v>0</v>
      </c>
      <c r="GU25" s="6">
        <v>2654346</v>
      </c>
      <c r="GV25" s="6">
        <v>0</v>
      </c>
      <c r="GW25" s="6">
        <v>0</v>
      </c>
      <c r="GX25" s="6">
        <v>0</v>
      </c>
      <c r="GY25" s="6">
        <v>0</v>
      </c>
      <c r="GZ25" s="6">
        <v>0</v>
      </c>
      <c r="HA25" s="6">
        <v>0</v>
      </c>
      <c r="HB25" s="6">
        <v>0</v>
      </c>
      <c r="HC25" s="6">
        <v>0</v>
      </c>
      <c r="HD25" s="6">
        <v>0</v>
      </c>
      <c r="HE25" s="6">
        <v>0</v>
      </c>
      <c r="HF25" s="6">
        <v>0</v>
      </c>
      <c r="HG25" s="6">
        <v>0</v>
      </c>
      <c r="HH25" s="6">
        <v>0</v>
      </c>
      <c r="HI25" s="6">
        <v>0</v>
      </c>
      <c r="HJ25" s="6">
        <v>0</v>
      </c>
      <c r="HK25" s="6">
        <v>0</v>
      </c>
      <c r="HL25" s="6">
        <v>0</v>
      </c>
      <c r="HM25" s="6">
        <v>0</v>
      </c>
      <c r="HN25" s="6">
        <v>0</v>
      </c>
      <c r="HO25" s="6">
        <v>0</v>
      </c>
      <c r="HP25" s="6">
        <v>0</v>
      </c>
      <c r="HQ25" s="6"/>
      <c r="HR25" s="6">
        <v>0</v>
      </c>
      <c r="HS25" s="6"/>
      <c r="HT25" s="6">
        <v>0</v>
      </c>
      <c r="HU25" s="6">
        <v>0</v>
      </c>
      <c r="HV25" s="6"/>
      <c r="HW25" s="6">
        <v>0</v>
      </c>
      <c r="HX25" s="6"/>
      <c r="HY25" s="6">
        <v>0</v>
      </c>
      <c r="HZ25" s="6"/>
      <c r="IA25" s="6">
        <v>0</v>
      </c>
      <c r="IB25" s="6"/>
      <c r="IC25" s="6">
        <v>0</v>
      </c>
      <c r="ID25" s="6">
        <v>0</v>
      </c>
      <c r="IE25" s="6">
        <v>2654346</v>
      </c>
      <c r="IF25" s="6">
        <v>0</v>
      </c>
      <c r="IG25" s="6">
        <v>0</v>
      </c>
      <c r="IH25" s="6">
        <v>0</v>
      </c>
      <c r="II25" s="6">
        <v>0</v>
      </c>
      <c r="IJ25" s="6">
        <v>0</v>
      </c>
      <c r="IK25" s="6">
        <v>0</v>
      </c>
      <c r="IL25" s="6">
        <v>0</v>
      </c>
      <c r="IM25" s="6">
        <v>2</v>
      </c>
      <c r="IN25" s="6">
        <v>336920</v>
      </c>
      <c r="IO25" s="6">
        <v>0</v>
      </c>
      <c r="IP25" s="6">
        <v>0</v>
      </c>
      <c r="IQ25" s="6">
        <v>0</v>
      </c>
      <c r="IR25" s="6">
        <v>0</v>
      </c>
      <c r="IS25" s="6">
        <v>336920</v>
      </c>
      <c r="IT25" s="6">
        <v>0</v>
      </c>
      <c r="IU25" s="6">
        <v>0</v>
      </c>
      <c r="IV25" s="6">
        <v>0</v>
      </c>
      <c r="IW25" s="6">
        <v>0</v>
      </c>
      <c r="IX25" s="6">
        <v>0</v>
      </c>
      <c r="IY25" s="6">
        <v>2</v>
      </c>
      <c r="IZ25" s="6">
        <v>374072</v>
      </c>
      <c r="JA25" s="6">
        <v>0</v>
      </c>
      <c r="JB25" s="6">
        <v>0</v>
      </c>
      <c r="JC25" s="6">
        <v>0</v>
      </c>
      <c r="JD25" s="6">
        <v>0</v>
      </c>
      <c r="JE25" s="6">
        <v>374072</v>
      </c>
      <c r="JF25" s="6">
        <v>0</v>
      </c>
      <c r="JG25" s="6">
        <v>0</v>
      </c>
      <c r="JH25" s="6">
        <v>0</v>
      </c>
      <c r="JI25" s="6">
        <v>0</v>
      </c>
      <c r="JJ25" s="6">
        <v>0</v>
      </c>
      <c r="JK25" s="6">
        <v>0</v>
      </c>
      <c r="JL25" s="6">
        <v>0</v>
      </c>
      <c r="JM25" s="6">
        <v>0</v>
      </c>
      <c r="JN25" s="6">
        <v>0</v>
      </c>
      <c r="JO25" s="6">
        <v>0</v>
      </c>
      <c r="JP25" s="6">
        <v>0</v>
      </c>
      <c r="JQ25" s="6">
        <v>0</v>
      </c>
      <c r="JR25" s="6">
        <v>0</v>
      </c>
      <c r="JS25" s="6">
        <v>0</v>
      </c>
      <c r="JT25" s="6">
        <v>0</v>
      </c>
      <c r="JU25" s="6">
        <v>0</v>
      </c>
      <c r="JV25" s="6">
        <v>0</v>
      </c>
      <c r="JW25" s="6">
        <v>0</v>
      </c>
      <c r="JX25" s="6">
        <v>0</v>
      </c>
      <c r="JY25" s="6"/>
      <c r="JZ25" s="6">
        <v>0</v>
      </c>
      <c r="KA25" s="6">
        <v>0</v>
      </c>
      <c r="KB25" s="6">
        <v>0</v>
      </c>
      <c r="KC25" s="6">
        <v>0</v>
      </c>
      <c r="KD25" s="6">
        <v>0</v>
      </c>
      <c r="KE25" s="6">
        <v>0</v>
      </c>
      <c r="KF25" s="6">
        <v>0</v>
      </c>
      <c r="KG25" s="6">
        <v>0</v>
      </c>
      <c r="KH25" s="6">
        <v>0</v>
      </c>
      <c r="KI25" s="6">
        <v>0</v>
      </c>
      <c r="KJ25" s="6">
        <v>0</v>
      </c>
      <c r="KK25" s="6">
        <v>0</v>
      </c>
      <c r="KL25" s="6">
        <v>0</v>
      </c>
      <c r="KM25" s="6"/>
      <c r="KN25" s="6">
        <v>0</v>
      </c>
      <c r="KO25" s="6">
        <v>0</v>
      </c>
      <c r="KP25" s="6">
        <v>710992</v>
      </c>
      <c r="KQ25" s="6">
        <v>0</v>
      </c>
      <c r="KR25" s="6">
        <v>0</v>
      </c>
      <c r="KS25" s="6">
        <v>0</v>
      </c>
      <c r="KT25" s="6">
        <v>0</v>
      </c>
      <c r="KU25" s="6">
        <v>0</v>
      </c>
      <c r="KV25" s="6">
        <v>0</v>
      </c>
      <c r="KW25" s="6"/>
      <c r="KX25" s="6">
        <v>0</v>
      </c>
      <c r="KY25" s="6">
        <v>0</v>
      </c>
      <c r="KZ25" s="6">
        <v>1</v>
      </c>
      <c r="LA25" s="6">
        <v>336695</v>
      </c>
      <c r="LB25" s="6">
        <v>0</v>
      </c>
      <c r="LC25" s="6">
        <v>0</v>
      </c>
      <c r="LD25" s="6"/>
      <c r="LE25" s="6">
        <v>0</v>
      </c>
      <c r="LF25" s="6">
        <v>336695</v>
      </c>
      <c r="LG25" s="6">
        <v>0</v>
      </c>
      <c r="LH25" s="6">
        <v>0</v>
      </c>
      <c r="LI25" s="6">
        <v>2</v>
      </c>
      <c r="LJ25" s="6">
        <v>748146</v>
      </c>
      <c r="LK25" s="6">
        <v>0</v>
      </c>
      <c r="LL25" s="6">
        <v>0</v>
      </c>
      <c r="LM25" s="6">
        <v>0</v>
      </c>
      <c r="LN25" s="6">
        <v>0</v>
      </c>
      <c r="LO25" s="6">
        <v>748146</v>
      </c>
      <c r="LP25" s="6">
        <v>0</v>
      </c>
      <c r="LQ25" s="6">
        <v>0</v>
      </c>
      <c r="LR25" s="6">
        <v>0</v>
      </c>
      <c r="LS25" s="6">
        <v>0</v>
      </c>
      <c r="LT25" s="6">
        <v>0</v>
      </c>
      <c r="LU25" s="6">
        <v>0</v>
      </c>
      <c r="LV25" s="6">
        <v>0</v>
      </c>
      <c r="LW25" s="6">
        <v>0</v>
      </c>
      <c r="LX25" s="6">
        <v>0</v>
      </c>
      <c r="LY25" s="6">
        <v>0</v>
      </c>
      <c r="LZ25" s="6">
        <v>0</v>
      </c>
      <c r="MA25" s="6">
        <v>0</v>
      </c>
      <c r="MB25" s="6">
        <v>0</v>
      </c>
      <c r="MC25" s="6">
        <v>0</v>
      </c>
      <c r="MD25" s="6">
        <v>0</v>
      </c>
      <c r="ME25" s="6"/>
      <c r="MF25" s="6">
        <v>0</v>
      </c>
      <c r="MG25" s="6">
        <v>0</v>
      </c>
      <c r="MH25" s="6">
        <v>0</v>
      </c>
      <c r="MI25" s="6">
        <v>0</v>
      </c>
      <c r="MJ25" s="6">
        <v>0</v>
      </c>
      <c r="MK25" s="6"/>
      <c r="ML25" s="6">
        <v>0</v>
      </c>
      <c r="MM25" s="6">
        <v>0</v>
      </c>
      <c r="MN25" s="6">
        <v>0</v>
      </c>
      <c r="MO25" s="6">
        <v>0</v>
      </c>
      <c r="MP25" s="6"/>
      <c r="MQ25" s="6">
        <v>0</v>
      </c>
      <c r="MR25" s="6"/>
      <c r="MS25" s="6">
        <v>0</v>
      </c>
      <c r="MT25" s="6"/>
      <c r="MU25" s="6">
        <v>0</v>
      </c>
      <c r="MV25" s="6">
        <v>0</v>
      </c>
      <c r="MW25" s="6"/>
      <c r="MX25" s="6">
        <v>0</v>
      </c>
      <c r="MY25" s="6"/>
      <c r="MZ25" s="6">
        <v>0</v>
      </c>
      <c r="NA25" s="6">
        <v>0</v>
      </c>
      <c r="NB25" s="6">
        <v>1084841</v>
      </c>
      <c r="NC25" s="6">
        <v>0</v>
      </c>
      <c r="ND25" s="6">
        <v>0</v>
      </c>
      <c r="NE25" s="6">
        <v>0</v>
      </c>
      <c r="NF25" s="6">
        <v>0</v>
      </c>
      <c r="NG25" s="6">
        <v>0</v>
      </c>
      <c r="NH25" s="6">
        <v>0</v>
      </c>
      <c r="NI25" s="6">
        <v>0</v>
      </c>
      <c r="NJ25" s="6">
        <v>0</v>
      </c>
      <c r="NK25" s="6">
        <v>0</v>
      </c>
      <c r="NL25" s="6">
        <v>0</v>
      </c>
      <c r="NM25" s="6">
        <v>0</v>
      </c>
      <c r="NN25" s="6">
        <v>45</v>
      </c>
      <c r="NO25" s="6">
        <v>3948975</v>
      </c>
      <c r="NP25" s="6"/>
      <c r="NQ25" s="6">
        <v>0</v>
      </c>
      <c r="NR25" s="6">
        <v>0</v>
      </c>
      <c r="NS25" s="6">
        <v>0</v>
      </c>
      <c r="NT25" s="6"/>
      <c r="NU25" s="6">
        <v>0</v>
      </c>
      <c r="NV25" s="6">
        <v>3948975</v>
      </c>
      <c r="NW25" s="6"/>
      <c r="NX25" s="6">
        <v>0</v>
      </c>
      <c r="NY25" s="6"/>
      <c r="NZ25" s="6">
        <v>0</v>
      </c>
      <c r="OA25" s="6"/>
      <c r="OB25" s="6">
        <v>0</v>
      </c>
      <c r="OC25" s="6"/>
      <c r="OD25" s="6">
        <v>0</v>
      </c>
      <c r="OE25" s="6">
        <v>0</v>
      </c>
      <c r="OF25" s="6">
        <v>0</v>
      </c>
      <c r="OG25" s="6">
        <v>0</v>
      </c>
      <c r="OH25" s="6">
        <v>0</v>
      </c>
      <c r="OI25" s="6">
        <v>0</v>
      </c>
      <c r="OJ25" s="6">
        <v>0</v>
      </c>
      <c r="OK25" s="6">
        <v>0</v>
      </c>
      <c r="OL25" s="6">
        <v>0</v>
      </c>
      <c r="OM25" s="6">
        <v>0</v>
      </c>
      <c r="ON25" s="6">
        <v>0</v>
      </c>
      <c r="OO25" s="6">
        <v>0</v>
      </c>
      <c r="OP25" s="6">
        <v>0</v>
      </c>
      <c r="OQ25" s="6">
        <v>0</v>
      </c>
      <c r="OR25" s="6">
        <v>0</v>
      </c>
      <c r="OS25" s="6">
        <v>0</v>
      </c>
      <c r="OT25" s="6">
        <v>0</v>
      </c>
      <c r="OU25" s="6">
        <v>0</v>
      </c>
      <c r="OV25" s="6">
        <v>0</v>
      </c>
      <c r="OW25" s="6">
        <v>0</v>
      </c>
      <c r="OX25" s="6">
        <v>0</v>
      </c>
      <c r="OY25" s="6">
        <v>0</v>
      </c>
      <c r="OZ25" s="6">
        <v>0</v>
      </c>
      <c r="PA25" s="6">
        <v>0</v>
      </c>
      <c r="PB25" s="6">
        <v>0</v>
      </c>
      <c r="PC25" s="6">
        <v>0</v>
      </c>
      <c r="PD25" s="6">
        <v>0</v>
      </c>
      <c r="PE25" s="6">
        <v>0</v>
      </c>
      <c r="PF25" s="6">
        <v>0</v>
      </c>
      <c r="PG25" s="6">
        <v>0</v>
      </c>
      <c r="PH25" s="6">
        <v>0</v>
      </c>
      <c r="PI25" s="6">
        <v>0</v>
      </c>
      <c r="PJ25" s="6"/>
      <c r="PK25" s="6">
        <v>0</v>
      </c>
      <c r="PL25" s="6"/>
      <c r="PM25" s="6">
        <v>0</v>
      </c>
      <c r="PN25" s="6">
        <v>0</v>
      </c>
      <c r="PO25" s="6"/>
      <c r="PP25" s="6">
        <v>0</v>
      </c>
      <c r="PQ25" s="6"/>
      <c r="PR25" s="6">
        <v>0</v>
      </c>
      <c r="PS25" s="6"/>
      <c r="PT25" s="6">
        <v>0</v>
      </c>
      <c r="PU25" s="6"/>
      <c r="PV25" s="6">
        <v>0</v>
      </c>
      <c r="PW25" s="6">
        <v>0</v>
      </c>
      <c r="PX25" s="6">
        <v>3948975</v>
      </c>
      <c r="PY25" s="6"/>
      <c r="PZ25" s="6">
        <v>61220800</v>
      </c>
      <c r="QA25" s="6">
        <v>412</v>
      </c>
      <c r="QB25" s="6">
        <v>335368</v>
      </c>
      <c r="QC25" s="6">
        <v>19</v>
      </c>
      <c r="QD25" s="6">
        <v>278388</v>
      </c>
      <c r="QE25" s="6">
        <v>613756</v>
      </c>
      <c r="QF25" s="6">
        <v>412</v>
      </c>
      <c r="QG25" s="6">
        <v>30900</v>
      </c>
      <c r="QH25" s="6">
        <v>19</v>
      </c>
      <c r="QI25" s="6">
        <v>25650</v>
      </c>
      <c r="QJ25" s="6">
        <v>56550</v>
      </c>
      <c r="QK25" s="6">
        <v>61891106</v>
      </c>
      <c r="QL25" s="6"/>
      <c r="QM25" s="6">
        <v>61891106</v>
      </c>
    </row>
    <row r="26" spans="1:455">
      <c r="A26" s="1" t="s">
        <v>549</v>
      </c>
      <c r="B26" s="6" t="s">
        <v>550</v>
      </c>
      <c r="C26" s="6" t="s">
        <v>533</v>
      </c>
      <c r="D26" s="6" t="s">
        <v>534</v>
      </c>
      <c r="E26" s="6">
        <v>0</v>
      </c>
      <c r="F26" s="6">
        <v>0</v>
      </c>
      <c r="G26" s="6"/>
      <c r="H26" s="6">
        <v>0</v>
      </c>
      <c r="I26" s="6"/>
      <c r="J26" s="6">
        <v>0</v>
      </c>
      <c r="K26" s="6"/>
      <c r="L26" s="6">
        <v>0</v>
      </c>
      <c r="M26" s="6"/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2</v>
      </c>
      <c r="AK26" s="6">
        <v>2403124</v>
      </c>
      <c r="AL26" s="6">
        <v>2</v>
      </c>
      <c r="AM26" s="6">
        <v>240312</v>
      </c>
      <c r="AN26" s="6"/>
      <c r="AO26" s="6">
        <v>0</v>
      </c>
      <c r="AP26" s="6">
        <v>2643436</v>
      </c>
      <c r="AQ26" s="6"/>
      <c r="AR26" s="6">
        <v>0</v>
      </c>
      <c r="AS26" s="6"/>
      <c r="AT26" s="6">
        <v>0</v>
      </c>
      <c r="AU26" s="6"/>
      <c r="AV26" s="6">
        <v>0</v>
      </c>
      <c r="AW26" s="6"/>
      <c r="AX26" s="6">
        <v>0</v>
      </c>
      <c r="AY26" s="6"/>
      <c r="AZ26" s="6">
        <v>0</v>
      </c>
      <c r="BA26" s="6"/>
      <c r="BB26" s="6">
        <v>0</v>
      </c>
      <c r="BC26" s="6"/>
      <c r="BD26" s="6">
        <v>0</v>
      </c>
      <c r="BE26" s="6"/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183</v>
      </c>
      <c r="CJ26" s="6">
        <v>16415466</v>
      </c>
      <c r="CK26" s="6">
        <v>0</v>
      </c>
      <c r="CL26" s="6">
        <v>0</v>
      </c>
      <c r="CM26" s="6">
        <v>493</v>
      </c>
      <c r="CN26" s="6">
        <v>37465042</v>
      </c>
      <c r="CO26" s="6">
        <v>0</v>
      </c>
      <c r="CP26" s="6">
        <v>0</v>
      </c>
      <c r="CQ26" s="6">
        <v>183</v>
      </c>
      <c r="CR26" s="6">
        <v>1641510</v>
      </c>
      <c r="CS26" s="6">
        <v>0</v>
      </c>
      <c r="CT26" s="6">
        <v>0</v>
      </c>
      <c r="CU26" s="6">
        <v>493</v>
      </c>
      <c r="CV26" s="6">
        <v>3746307</v>
      </c>
      <c r="CW26" s="6"/>
      <c r="CX26" s="6">
        <v>0</v>
      </c>
      <c r="CY26" s="6"/>
      <c r="CZ26" s="6">
        <v>0</v>
      </c>
      <c r="DA26" s="6"/>
      <c r="DB26" s="6">
        <v>0</v>
      </c>
      <c r="DC26" s="6"/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/>
      <c r="DJ26" s="6">
        <v>0</v>
      </c>
      <c r="DK26" s="6">
        <v>59268325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/>
      <c r="EC26" s="6">
        <v>0</v>
      </c>
      <c r="ED26" s="6"/>
      <c r="EE26" s="6">
        <v>0</v>
      </c>
      <c r="EF26" s="6"/>
      <c r="EG26" s="6">
        <v>0</v>
      </c>
      <c r="EH26" s="6"/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/>
      <c r="EX26" s="6">
        <v>0</v>
      </c>
      <c r="EY26" s="6"/>
      <c r="EZ26" s="6">
        <v>0</v>
      </c>
      <c r="FA26" s="6"/>
      <c r="FB26" s="6">
        <v>0</v>
      </c>
      <c r="FC26" s="6"/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/>
      <c r="FP26" s="6">
        <v>0</v>
      </c>
      <c r="FQ26" s="6"/>
      <c r="FR26" s="6">
        <v>0</v>
      </c>
      <c r="FS26" s="6"/>
      <c r="FT26" s="6">
        <v>0</v>
      </c>
      <c r="FU26" s="6"/>
      <c r="FV26" s="6">
        <v>0</v>
      </c>
      <c r="FW26" s="6">
        <v>0</v>
      </c>
      <c r="FX26" s="6">
        <v>61911761</v>
      </c>
      <c r="FY26" s="6"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1</v>
      </c>
      <c r="GY26" s="6">
        <v>163629</v>
      </c>
      <c r="GZ26" s="6">
        <v>0</v>
      </c>
      <c r="HA26" s="6">
        <v>0</v>
      </c>
      <c r="HB26" s="6">
        <v>1</v>
      </c>
      <c r="HC26" s="6">
        <v>16363</v>
      </c>
      <c r="HD26" s="6">
        <v>0</v>
      </c>
      <c r="HE26" s="6">
        <v>0</v>
      </c>
      <c r="HF26" s="6">
        <v>0</v>
      </c>
      <c r="HG26" s="6">
        <v>0</v>
      </c>
      <c r="HH26" s="6">
        <v>179992</v>
      </c>
      <c r="HI26" s="6">
        <v>0</v>
      </c>
      <c r="HJ26" s="6">
        <v>0</v>
      </c>
      <c r="HK26" s="6">
        <v>0</v>
      </c>
      <c r="HL26" s="6">
        <v>0</v>
      </c>
      <c r="HM26" s="6">
        <v>0</v>
      </c>
      <c r="HN26" s="6">
        <v>0</v>
      </c>
      <c r="HO26" s="6">
        <v>0</v>
      </c>
      <c r="HP26" s="6">
        <v>0</v>
      </c>
      <c r="HQ26" s="6"/>
      <c r="HR26" s="6">
        <v>0</v>
      </c>
      <c r="HS26" s="6"/>
      <c r="HT26" s="6">
        <v>0</v>
      </c>
      <c r="HU26" s="6">
        <v>0</v>
      </c>
      <c r="HV26" s="6"/>
      <c r="HW26" s="6">
        <v>0</v>
      </c>
      <c r="HX26" s="6"/>
      <c r="HY26" s="6">
        <v>0</v>
      </c>
      <c r="HZ26" s="6"/>
      <c r="IA26" s="6">
        <v>0</v>
      </c>
      <c r="IB26" s="6"/>
      <c r="IC26" s="6">
        <v>0</v>
      </c>
      <c r="ID26" s="6">
        <v>0</v>
      </c>
      <c r="IE26" s="6">
        <v>179992</v>
      </c>
      <c r="IF26" s="6">
        <v>0</v>
      </c>
      <c r="IG26" s="6">
        <v>0</v>
      </c>
      <c r="IH26" s="6">
        <v>0</v>
      </c>
      <c r="II26" s="6">
        <v>0</v>
      </c>
      <c r="IJ26" s="6">
        <v>0</v>
      </c>
      <c r="IK26" s="6">
        <v>0</v>
      </c>
      <c r="IL26" s="6">
        <v>0</v>
      </c>
      <c r="IM26" s="6">
        <v>0</v>
      </c>
      <c r="IN26" s="6">
        <v>0</v>
      </c>
      <c r="IO26" s="6">
        <v>0</v>
      </c>
      <c r="IP26" s="6">
        <v>0</v>
      </c>
      <c r="IQ26" s="6">
        <v>0</v>
      </c>
      <c r="IR26" s="6">
        <v>0</v>
      </c>
      <c r="IS26" s="6">
        <v>0</v>
      </c>
      <c r="IT26" s="6">
        <v>0</v>
      </c>
      <c r="IU26" s="6">
        <v>0</v>
      </c>
      <c r="IV26" s="6">
        <v>0</v>
      </c>
      <c r="IW26" s="6">
        <v>0</v>
      </c>
      <c r="IX26" s="6">
        <v>0</v>
      </c>
      <c r="IY26" s="6">
        <v>0</v>
      </c>
      <c r="IZ26" s="6">
        <v>0</v>
      </c>
      <c r="JA26" s="6">
        <v>0</v>
      </c>
      <c r="JB26" s="6">
        <v>0</v>
      </c>
      <c r="JC26" s="6">
        <v>0</v>
      </c>
      <c r="JD26" s="6">
        <v>0</v>
      </c>
      <c r="JE26" s="6">
        <v>0</v>
      </c>
      <c r="JF26" s="6">
        <v>0</v>
      </c>
      <c r="JG26" s="6">
        <v>0</v>
      </c>
      <c r="JH26" s="6">
        <v>9</v>
      </c>
      <c r="JI26" s="6">
        <v>1768266</v>
      </c>
      <c r="JJ26" s="6">
        <v>0</v>
      </c>
      <c r="JK26" s="6">
        <v>0</v>
      </c>
      <c r="JL26" s="6">
        <v>9</v>
      </c>
      <c r="JM26" s="6">
        <v>176823</v>
      </c>
      <c r="JN26" s="6">
        <v>0</v>
      </c>
      <c r="JO26" s="6">
        <v>0</v>
      </c>
      <c r="JP26" s="6">
        <v>1945089</v>
      </c>
      <c r="JQ26" s="6">
        <v>0</v>
      </c>
      <c r="JR26" s="6">
        <v>0</v>
      </c>
      <c r="JS26" s="6">
        <v>0</v>
      </c>
      <c r="JT26" s="6">
        <v>0</v>
      </c>
      <c r="JU26" s="6">
        <v>0</v>
      </c>
      <c r="JV26" s="6">
        <v>0</v>
      </c>
      <c r="JW26" s="6">
        <v>0</v>
      </c>
      <c r="JX26" s="6">
        <v>0</v>
      </c>
      <c r="JY26" s="6"/>
      <c r="JZ26" s="6">
        <v>0</v>
      </c>
      <c r="KA26" s="6">
        <v>0</v>
      </c>
      <c r="KB26" s="6">
        <v>0</v>
      </c>
      <c r="KC26" s="6">
        <v>0</v>
      </c>
      <c r="KD26" s="6">
        <v>0</v>
      </c>
      <c r="KE26" s="6">
        <v>0</v>
      </c>
      <c r="KF26" s="6">
        <v>0</v>
      </c>
      <c r="KG26" s="6">
        <v>0</v>
      </c>
      <c r="KH26" s="6">
        <v>0</v>
      </c>
      <c r="KI26" s="6">
        <v>0</v>
      </c>
      <c r="KJ26" s="6">
        <v>0</v>
      </c>
      <c r="KK26" s="6">
        <v>0</v>
      </c>
      <c r="KL26" s="6">
        <v>0</v>
      </c>
      <c r="KM26" s="6"/>
      <c r="KN26" s="6">
        <v>0</v>
      </c>
      <c r="KO26" s="6">
        <v>0</v>
      </c>
      <c r="KP26" s="6">
        <v>1945089</v>
      </c>
      <c r="KQ26" s="6">
        <v>0</v>
      </c>
      <c r="KR26" s="6">
        <v>0</v>
      </c>
      <c r="KS26" s="6">
        <v>0</v>
      </c>
      <c r="KT26" s="6">
        <v>0</v>
      </c>
      <c r="KU26" s="6">
        <v>0</v>
      </c>
      <c r="KV26" s="6">
        <v>0</v>
      </c>
      <c r="KW26" s="6"/>
      <c r="KX26" s="6">
        <v>0</v>
      </c>
      <c r="KY26" s="6">
        <v>0</v>
      </c>
      <c r="KZ26" s="6">
        <v>0</v>
      </c>
      <c r="LA26" s="6">
        <v>0</v>
      </c>
      <c r="LB26" s="6">
        <v>0</v>
      </c>
      <c r="LC26" s="6">
        <v>0</v>
      </c>
      <c r="LD26" s="6"/>
      <c r="LE26" s="6">
        <v>0</v>
      </c>
      <c r="LF26" s="6">
        <v>0</v>
      </c>
      <c r="LG26" s="6">
        <v>0</v>
      </c>
      <c r="LH26" s="6">
        <v>0</v>
      </c>
      <c r="LI26" s="6">
        <v>0</v>
      </c>
      <c r="LJ26" s="6">
        <v>0</v>
      </c>
      <c r="LK26" s="6">
        <v>0</v>
      </c>
      <c r="LL26" s="6">
        <v>0</v>
      </c>
      <c r="LM26" s="6">
        <v>0</v>
      </c>
      <c r="LN26" s="6">
        <v>0</v>
      </c>
      <c r="LO26" s="6">
        <v>0</v>
      </c>
      <c r="LP26" s="6">
        <v>0</v>
      </c>
      <c r="LQ26" s="6">
        <v>0</v>
      </c>
      <c r="LR26" s="6">
        <v>1</v>
      </c>
      <c r="LS26" s="6">
        <v>392649</v>
      </c>
      <c r="LT26" s="6">
        <v>0</v>
      </c>
      <c r="LU26" s="6">
        <v>0</v>
      </c>
      <c r="LV26" s="6">
        <v>1</v>
      </c>
      <c r="LW26" s="6">
        <v>39265</v>
      </c>
      <c r="LX26" s="6">
        <v>0</v>
      </c>
      <c r="LY26" s="6">
        <v>0</v>
      </c>
      <c r="LZ26" s="6">
        <v>0</v>
      </c>
      <c r="MA26" s="6">
        <v>0</v>
      </c>
      <c r="MB26" s="6">
        <v>431914</v>
      </c>
      <c r="MC26" s="6">
        <v>0</v>
      </c>
      <c r="MD26" s="6">
        <v>0</v>
      </c>
      <c r="ME26" s="6"/>
      <c r="MF26" s="6">
        <v>0</v>
      </c>
      <c r="MG26" s="6">
        <v>0</v>
      </c>
      <c r="MH26" s="6">
        <v>0</v>
      </c>
      <c r="MI26" s="6">
        <v>0</v>
      </c>
      <c r="MJ26" s="6">
        <v>0</v>
      </c>
      <c r="MK26" s="6"/>
      <c r="ML26" s="6">
        <v>0</v>
      </c>
      <c r="MM26" s="6">
        <v>0</v>
      </c>
      <c r="MN26" s="6">
        <v>0</v>
      </c>
      <c r="MO26" s="6">
        <v>0</v>
      </c>
      <c r="MP26" s="6"/>
      <c r="MQ26" s="6">
        <v>0</v>
      </c>
      <c r="MR26" s="6"/>
      <c r="MS26" s="6">
        <v>0</v>
      </c>
      <c r="MT26" s="6"/>
      <c r="MU26" s="6">
        <v>0</v>
      </c>
      <c r="MV26" s="6">
        <v>0</v>
      </c>
      <c r="MW26" s="6"/>
      <c r="MX26" s="6">
        <v>0</v>
      </c>
      <c r="MY26" s="6"/>
      <c r="MZ26" s="6">
        <v>0</v>
      </c>
      <c r="NA26" s="6">
        <v>0</v>
      </c>
      <c r="NB26" s="6">
        <v>431914</v>
      </c>
      <c r="NC26" s="6">
        <v>0</v>
      </c>
      <c r="ND26" s="6">
        <v>0</v>
      </c>
      <c r="NE26" s="6">
        <v>0</v>
      </c>
      <c r="NF26" s="6">
        <v>0</v>
      </c>
      <c r="NG26" s="6">
        <v>0</v>
      </c>
      <c r="NH26" s="6">
        <v>0</v>
      </c>
      <c r="NI26" s="6">
        <v>0</v>
      </c>
      <c r="NJ26" s="6">
        <v>0</v>
      </c>
      <c r="NK26" s="6">
        <v>0</v>
      </c>
      <c r="NL26" s="6">
        <v>0</v>
      </c>
      <c r="NM26" s="6">
        <v>0</v>
      </c>
      <c r="NN26" s="6">
        <v>58</v>
      </c>
      <c r="NO26" s="6">
        <v>5089790</v>
      </c>
      <c r="NP26" s="6"/>
      <c r="NQ26" s="6">
        <v>0</v>
      </c>
      <c r="NR26" s="6">
        <v>58</v>
      </c>
      <c r="NS26" s="6">
        <v>508950</v>
      </c>
      <c r="NT26" s="6"/>
      <c r="NU26" s="6">
        <v>0</v>
      </c>
      <c r="NV26" s="6">
        <v>5598740</v>
      </c>
      <c r="NW26" s="6"/>
      <c r="NX26" s="6">
        <v>0</v>
      </c>
      <c r="NY26" s="6"/>
      <c r="NZ26" s="6">
        <v>0</v>
      </c>
      <c r="OA26" s="6"/>
      <c r="OB26" s="6">
        <v>0</v>
      </c>
      <c r="OC26" s="6"/>
      <c r="OD26" s="6">
        <v>0</v>
      </c>
      <c r="OE26" s="6">
        <v>0</v>
      </c>
      <c r="OF26" s="6">
        <v>0</v>
      </c>
      <c r="OG26" s="6">
        <v>0</v>
      </c>
      <c r="OH26" s="6">
        <v>0</v>
      </c>
      <c r="OI26" s="6">
        <v>0</v>
      </c>
      <c r="OJ26" s="6">
        <v>0</v>
      </c>
      <c r="OK26" s="6">
        <v>0</v>
      </c>
      <c r="OL26" s="6">
        <v>122</v>
      </c>
      <c r="OM26" s="6">
        <v>1191208</v>
      </c>
      <c r="ON26" s="6">
        <v>1191208</v>
      </c>
      <c r="OO26" s="6">
        <v>0</v>
      </c>
      <c r="OP26" s="6">
        <v>0</v>
      </c>
      <c r="OQ26" s="6">
        <v>122</v>
      </c>
      <c r="OR26" s="6">
        <v>12492678</v>
      </c>
      <c r="OS26" s="6">
        <v>0</v>
      </c>
      <c r="OT26" s="6">
        <v>0</v>
      </c>
      <c r="OU26" s="6">
        <v>0</v>
      </c>
      <c r="OV26" s="6">
        <v>0</v>
      </c>
      <c r="OW26" s="6">
        <v>0</v>
      </c>
      <c r="OX26" s="6">
        <v>0</v>
      </c>
      <c r="OY26" s="6">
        <v>0</v>
      </c>
      <c r="OZ26" s="6">
        <v>0</v>
      </c>
      <c r="PA26" s="6">
        <v>12492678</v>
      </c>
      <c r="PB26" s="6">
        <v>0</v>
      </c>
      <c r="PC26" s="6">
        <v>0</v>
      </c>
      <c r="PD26" s="6">
        <v>0</v>
      </c>
      <c r="PE26" s="6">
        <v>0</v>
      </c>
      <c r="PF26" s="6">
        <v>0</v>
      </c>
      <c r="PG26" s="6">
        <v>0</v>
      </c>
      <c r="PH26" s="6">
        <v>0</v>
      </c>
      <c r="PI26" s="6">
        <v>0</v>
      </c>
      <c r="PJ26" s="6"/>
      <c r="PK26" s="6">
        <v>0</v>
      </c>
      <c r="PL26" s="6"/>
      <c r="PM26" s="6">
        <v>0</v>
      </c>
      <c r="PN26" s="6">
        <v>0</v>
      </c>
      <c r="PO26" s="6"/>
      <c r="PP26" s="6">
        <v>0</v>
      </c>
      <c r="PQ26" s="6"/>
      <c r="PR26" s="6">
        <v>0</v>
      </c>
      <c r="PS26" s="6"/>
      <c r="PT26" s="6">
        <v>0</v>
      </c>
      <c r="PU26" s="6"/>
      <c r="PV26" s="6">
        <v>0</v>
      </c>
      <c r="PW26" s="6">
        <v>0</v>
      </c>
      <c r="PX26" s="6">
        <v>19282626</v>
      </c>
      <c r="PY26" s="6"/>
      <c r="PZ26" s="6">
        <v>83751382</v>
      </c>
      <c r="QA26" s="6">
        <v>867</v>
      </c>
      <c r="QB26" s="6">
        <v>705738</v>
      </c>
      <c r="QC26" s="6">
        <v>2</v>
      </c>
      <c r="QD26" s="6">
        <v>29304</v>
      </c>
      <c r="QE26" s="6">
        <v>735042</v>
      </c>
      <c r="QF26" s="6">
        <v>867</v>
      </c>
      <c r="QG26" s="6">
        <v>65025</v>
      </c>
      <c r="QH26" s="6">
        <v>2</v>
      </c>
      <c r="QI26" s="6">
        <v>2700</v>
      </c>
      <c r="QJ26" s="6">
        <v>67725</v>
      </c>
      <c r="QK26" s="6">
        <v>84554149</v>
      </c>
      <c r="QL26" s="6"/>
      <c r="QM26" s="6">
        <v>84554149</v>
      </c>
    </row>
    <row r="27" spans="1:455">
      <c r="A27" s="1" t="s">
        <v>551</v>
      </c>
      <c r="B27" s="6" t="s">
        <v>552</v>
      </c>
      <c r="C27" s="6" t="s">
        <v>533</v>
      </c>
      <c r="D27" s="6" t="s">
        <v>553</v>
      </c>
      <c r="E27" s="6">
        <v>0</v>
      </c>
      <c r="F27" s="6">
        <v>0</v>
      </c>
      <c r="G27" s="6"/>
      <c r="H27" s="6">
        <v>0</v>
      </c>
      <c r="I27" s="6"/>
      <c r="J27" s="6">
        <v>0</v>
      </c>
      <c r="K27" s="6"/>
      <c r="L27" s="6">
        <v>0</v>
      </c>
      <c r="M27" s="6"/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/>
      <c r="AO27" s="6">
        <v>0</v>
      </c>
      <c r="AP27" s="6">
        <v>0</v>
      </c>
      <c r="AQ27" s="6"/>
      <c r="AR27" s="6">
        <v>0</v>
      </c>
      <c r="AS27" s="6"/>
      <c r="AT27" s="6">
        <v>0</v>
      </c>
      <c r="AU27" s="6"/>
      <c r="AV27" s="6">
        <v>0</v>
      </c>
      <c r="AW27" s="6"/>
      <c r="AX27" s="6">
        <v>0</v>
      </c>
      <c r="AY27" s="6"/>
      <c r="AZ27" s="6">
        <v>0</v>
      </c>
      <c r="BA27" s="6"/>
      <c r="BB27" s="6">
        <v>0</v>
      </c>
      <c r="BC27" s="6"/>
      <c r="BD27" s="6">
        <v>0</v>
      </c>
      <c r="BE27" s="6"/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32</v>
      </c>
      <c r="CJ27" s="6">
        <v>3714720</v>
      </c>
      <c r="CK27" s="6">
        <v>0</v>
      </c>
      <c r="CL27" s="6">
        <v>0</v>
      </c>
      <c r="CM27" s="6">
        <v>72</v>
      </c>
      <c r="CN27" s="6">
        <v>7080840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/>
      <c r="CX27" s="6">
        <v>0</v>
      </c>
      <c r="CY27" s="6"/>
      <c r="CZ27" s="6">
        <v>0</v>
      </c>
      <c r="DA27" s="6"/>
      <c r="DB27" s="6">
        <v>0</v>
      </c>
      <c r="DC27" s="6"/>
      <c r="DD27" s="6">
        <v>0</v>
      </c>
      <c r="DE27" s="6">
        <v>3</v>
      </c>
      <c r="DF27" s="6">
        <v>5441334</v>
      </c>
      <c r="DG27" s="6">
        <v>0</v>
      </c>
      <c r="DH27" s="6">
        <v>0</v>
      </c>
      <c r="DI27" s="6"/>
      <c r="DJ27" s="6">
        <v>0</v>
      </c>
      <c r="DK27" s="6">
        <v>16236894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/>
      <c r="EC27" s="6">
        <v>0</v>
      </c>
      <c r="ED27" s="6"/>
      <c r="EE27" s="6">
        <v>0</v>
      </c>
      <c r="EF27" s="6"/>
      <c r="EG27" s="6">
        <v>0</v>
      </c>
      <c r="EH27" s="6"/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  <c r="EQ27" s="6">
        <v>0</v>
      </c>
      <c r="ER27" s="6">
        <v>0</v>
      </c>
      <c r="ES27" s="6">
        <v>0</v>
      </c>
      <c r="ET27" s="6">
        <v>0</v>
      </c>
      <c r="EU27" s="6">
        <v>0</v>
      </c>
      <c r="EV27" s="6">
        <v>0</v>
      </c>
      <c r="EW27" s="6"/>
      <c r="EX27" s="6">
        <v>0</v>
      </c>
      <c r="EY27" s="6"/>
      <c r="EZ27" s="6">
        <v>0</v>
      </c>
      <c r="FA27" s="6"/>
      <c r="FB27" s="6">
        <v>0</v>
      </c>
      <c r="FC27" s="6"/>
      <c r="FD27" s="6">
        <v>0</v>
      </c>
      <c r="FE27" s="6">
        <v>0</v>
      </c>
      <c r="FF27" s="6">
        <v>0</v>
      </c>
      <c r="FG27" s="6">
        <v>0</v>
      </c>
      <c r="FH27" s="6">
        <v>0</v>
      </c>
      <c r="FI27" s="6">
        <v>0</v>
      </c>
      <c r="FJ27" s="6">
        <v>0</v>
      </c>
      <c r="FK27" s="6">
        <v>0</v>
      </c>
      <c r="FL27" s="6">
        <v>0</v>
      </c>
      <c r="FM27" s="6">
        <v>0</v>
      </c>
      <c r="FN27" s="6">
        <v>0</v>
      </c>
      <c r="FO27" s="6"/>
      <c r="FP27" s="6">
        <v>0</v>
      </c>
      <c r="FQ27" s="6"/>
      <c r="FR27" s="6">
        <v>0</v>
      </c>
      <c r="FS27" s="6"/>
      <c r="FT27" s="6">
        <v>0</v>
      </c>
      <c r="FU27" s="6"/>
      <c r="FV27" s="6">
        <v>0</v>
      </c>
      <c r="FW27" s="6">
        <v>0</v>
      </c>
      <c r="FX27" s="6">
        <v>16236894</v>
      </c>
      <c r="FY27" s="6">
        <v>0</v>
      </c>
      <c r="FZ27" s="6">
        <v>0</v>
      </c>
      <c r="GA27" s="6">
        <v>0</v>
      </c>
      <c r="GB27" s="6">
        <v>0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6">
        <v>0</v>
      </c>
      <c r="GN27" s="6">
        <v>0</v>
      </c>
      <c r="GO27" s="6">
        <v>0</v>
      </c>
      <c r="GP27" s="6">
        <v>0</v>
      </c>
      <c r="GQ27" s="6">
        <v>0</v>
      </c>
      <c r="GR27" s="6">
        <v>0</v>
      </c>
      <c r="GS27" s="6">
        <v>0</v>
      </c>
      <c r="GT27" s="6">
        <v>0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  <c r="GZ27" s="6">
        <v>0</v>
      </c>
      <c r="HA27" s="6">
        <v>0</v>
      </c>
      <c r="HB27" s="6">
        <v>0</v>
      </c>
      <c r="HC27" s="6">
        <v>0</v>
      </c>
      <c r="HD27" s="6">
        <v>0</v>
      </c>
      <c r="HE27" s="6">
        <v>0</v>
      </c>
      <c r="HF27" s="6">
        <v>0</v>
      </c>
      <c r="HG27" s="6">
        <v>0</v>
      </c>
      <c r="HH27" s="6">
        <v>0</v>
      </c>
      <c r="HI27" s="6">
        <v>0</v>
      </c>
      <c r="HJ27" s="6">
        <v>0</v>
      </c>
      <c r="HK27" s="6">
        <v>0</v>
      </c>
      <c r="HL27" s="6">
        <v>0</v>
      </c>
      <c r="HM27" s="6">
        <v>0</v>
      </c>
      <c r="HN27" s="6">
        <v>0</v>
      </c>
      <c r="HO27" s="6">
        <v>0</v>
      </c>
      <c r="HP27" s="6">
        <v>0</v>
      </c>
      <c r="HQ27" s="6"/>
      <c r="HR27" s="6">
        <v>0</v>
      </c>
      <c r="HS27" s="6"/>
      <c r="HT27" s="6">
        <v>0</v>
      </c>
      <c r="HU27" s="6">
        <v>0</v>
      </c>
      <c r="HV27" s="6"/>
      <c r="HW27" s="6">
        <v>0</v>
      </c>
      <c r="HX27" s="6"/>
      <c r="HY27" s="6">
        <v>0</v>
      </c>
      <c r="HZ27" s="6"/>
      <c r="IA27" s="6">
        <v>0</v>
      </c>
      <c r="IB27" s="6"/>
      <c r="IC27" s="6">
        <v>0</v>
      </c>
      <c r="ID27" s="6">
        <v>0</v>
      </c>
      <c r="IE27" s="6">
        <v>0</v>
      </c>
      <c r="IF27" s="6">
        <v>0</v>
      </c>
      <c r="IG27" s="6">
        <v>0</v>
      </c>
      <c r="IH27" s="6">
        <v>0</v>
      </c>
      <c r="II27" s="6">
        <v>0</v>
      </c>
      <c r="IJ27" s="6">
        <v>0</v>
      </c>
      <c r="IK27" s="6">
        <v>0</v>
      </c>
      <c r="IL27" s="6">
        <v>0</v>
      </c>
      <c r="IM27" s="6">
        <v>0</v>
      </c>
      <c r="IN27" s="6">
        <v>0</v>
      </c>
      <c r="IO27" s="6">
        <v>0</v>
      </c>
      <c r="IP27" s="6">
        <v>0</v>
      </c>
      <c r="IQ27" s="6">
        <v>0</v>
      </c>
      <c r="IR27" s="6">
        <v>0</v>
      </c>
      <c r="IS27" s="6">
        <v>0</v>
      </c>
      <c r="IT27" s="6">
        <v>0</v>
      </c>
      <c r="IU27" s="6">
        <v>0</v>
      </c>
      <c r="IV27" s="6">
        <v>0</v>
      </c>
      <c r="IW27" s="6">
        <v>0</v>
      </c>
      <c r="IX27" s="6">
        <v>0</v>
      </c>
      <c r="IY27" s="6">
        <v>0</v>
      </c>
      <c r="IZ27" s="6">
        <v>0</v>
      </c>
      <c r="JA27" s="6">
        <v>0</v>
      </c>
      <c r="JB27" s="6">
        <v>0</v>
      </c>
      <c r="JC27" s="6">
        <v>0</v>
      </c>
      <c r="JD27" s="6">
        <v>0</v>
      </c>
      <c r="JE27" s="6">
        <v>0</v>
      </c>
      <c r="JF27" s="6">
        <v>0</v>
      </c>
      <c r="JG27" s="6">
        <v>0</v>
      </c>
      <c r="JH27" s="6">
        <v>12</v>
      </c>
      <c r="JI27" s="6">
        <v>3051132</v>
      </c>
      <c r="JJ27" s="6">
        <v>0</v>
      </c>
      <c r="JK27" s="6">
        <v>0</v>
      </c>
      <c r="JL27" s="6">
        <v>0</v>
      </c>
      <c r="JM27" s="6">
        <v>0</v>
      </c>
      <c r="JN27" s="6">
        <v>0</v>
      </c>
      <c r="JO27" s="6">
        <v>0</v>
      </c>
      <c r="JP27" s="6">
        <v>3051132</v>
      </c>
      <c r="JQ27" s="6">
        <v>0</v>
      </c>
      <c r="JR27" s="6">
        <v>0</v>
      </c>
      <c r="JS27" s="6">
        <v>0</v>
      </c>
      <c r="JT27" s="6">
        <v>0</v>
      </c>
      <c r="JU27" s="6">
        <v>0</v>
      </c>
      <c r="JV27" s="6">
        <v>0</v>
      </c>
      <c r="JW27" s="6">
        <v>0</v>
      </c>
      <c r="JX27" s="6">
        <v>0</v>
      </c>
      <c r="JY27" s="6"/>
      <c r="JZ27" s="6">
        <v>0</v>
      </c>
      <c r="KA27" s="6">
        <v>0</v>
      </c>
      <c r="KB27" s="6">
        <v>0</v>
      </c>
      <c r="KC27" s="6">
        <v>0</v>
      </c>
      <c r="KD27" s="6">
        <v>0</v>
      </c>
      <c r="KE27" s="6">
        <v>0</v>
      </c>
      <c r="KF27" s="6">
        <v>0</v>
      </c>
      <c r="KG27" s="6">
        <v>0</v>
      </c>
      <c r="KH27" s="6">
        <v>0</v>
      </c>
      <c r="KI27" s="6">
        <v>0</v>
      </c>
      <c r="KJ27" s="6">
        <v>0</v>
      </c>
      <c r="KK27" s="6">
        <v>0</v>
      </c>
      <c r="KL27" s="6">
        <v>0</v>
      </c>
      <c r="KM27" s="6"/>
      <c r="KN27" s="6">
        <v>0</v>
      </c>
      <c r="KO27" s="6">
        <v>0</v>
      </c>
      <c r="KP27" s="6">
        <v>3051132</v>
      </c>
      <c r="KQ27" s="6">
        <v>0</v>
      </c>
      <c r="KR27" s="6">
        <v>0</v>
      </c>
      <c r="KS27" s="6">
        <v>0</v>
      </c>
      <c r="KT27" s="6">
        <v>0</v>
      </c>
      <c r="KU27" s="6">
        <v>0</v>
      </c>
      <c r="KV27" s="6">
        <v>0</v>
      </c>
      <c r="KW27" s="6"/>
      <c r="KX27" s="6">
        <v>0</v>
      </c>
      <c r="KY27" s="6">
        <v>0</v>
      </c>
      <c r="KZ27" s="6">
        <v>0</v>
      </c>
      <c r="LA27" s="6">
        <v>0</v>
      </c>
      <c r="LB27" s="6">
        <v>0</v>
      </c>
      <c r="LC27" s="6">
        <v>0</v>
      </c>
      <c r="LD27" s="6"/>
      <c r="LE27" s="6">
        <v>0</v>
      </c>
      <c r="LF27" s="6">
        <v>0</v>
      </c>
      <c r="LG27" s="6">
        <v>0</v>
      </c>
      <c r="LH27" s="6">
        <v>0</v>
      </c>
      <c r="LI27" s="6">
        <v>0</v>
      </c>
      <c r="LJ27" s="6">
        <v>0</v>
      </c>
      <c r="LK27" s="6">
        <v>0</v>
      </c>
      <c r="LL27" s="6">
        <v>0</v>
      </c>
      <c r="LM27" s="6">
        <v>0</v>
      </c>
      <c r="LN27" s="6">
        <v>0</v>
      </c>
      <c r="LO27" s="6">
        <v>0</v>
      </c>
      <c r="LP27" s="6">
        <v>0</v>
      </c>
      <c r="LQ27" s="6">
        <v>0</v>
      </c>
      <c r="LR27" s="6">
        <v>0</v>
      </c>
      <c r="LS27" s="6">
        <v>0</v>
      </c>
      <c r="LT27" s="6">
        <v>0</v>
      </c>
      <c r="LU27" s="6">
        <v>0</v>
      </c>
      <c r="LV27" s="6">
        <v>0</v>
      </c>
      <c r="LW27" s="6">
        <v>0</v>
      </c>
      <c r="LX27" s="6">
        <v>0</v>
      </c>
      <c r="LY27" s="6">
        <v>0</v>
      </c>
      <c r="LZ27" s="6">
        <v>0</v>
      </c>
      <c r="MA27" s="6">
        <v>0</v>
      </c>
      <c r="MB27" s="6">
        <v>0</v>
      </c>
      <c r="MC27" s="6">
        <v>0</v>
      </c>
      <c r="MD27" s="6">
        <v>0</v>
      </c>
      <c r="ME27" s="6"/>
      <c r="MF27" s="6">
        <v>0</v>
      </c>
      <c r="MG27" s="6">
        <v>0</v>
      </c>
      <c r="MH27" s="6">
        <v>0</v>
      </c>
      <c r="MI27" s="6">
        <v>0</v>
      </c>
      <c r="MJ27" s="6">
        <v>0</v>
      </c>
      <c r="MK27" s="6"/>
      <c r="ML27" s="6">
        <v>0</v>
      </c>
      <c r="MM27" s="6">
        <v>0</v>
      </c>
      <c r="MN27" s="6">
        <v>0</v>
      </c>
      <c r="MO27" s="6">
        <v>0</v>
      </c>
      <c r="MP27" s="6"/>
      <c r="MQ27" s="6">
        <v>0</v>
      </c>
      <c r="MR27" s="6"/>
      <c r="MS27" s="6">
        <v>0</v>
      </c>
      <c r="MT27" s="6"/>
      <c r="MU27" s="6">
        <v>0</v>
      </c>
      <c r="MV27" s="6">
        <v>0</v>
      </c>
      <c r="MW27" s="6"/>
      <c r="MX27" s="6">
        <v>0</v>
      </c>
      <c r="MY27" s="6"/>
      <c r="MZ27" s="6">
        <v>0</v>
      </c>
      <c r="NA27" s="6">
        <v>0</v>
      </c>
      <c r="NB27" s="6">
        <v>0</v>
      </c>
      <c r="NC27" s="6">
        <v>0</v>
      </c>
      <c r="ND27" s="6">
        <v>0</v>
      </c>
      <c r="NE27" s="6">
        <v>0</v>
      </c>
      <c r="NF27" s="6">
        <v>0</v>
      </c>
      <c r="NG27" s="6">
        <v>0</v>
      </c>
      <c r="NH27" s="6">
        <v>0</v>
      </c>
      <c r="NI27" s="6">
        <v>0</v>
      </c>
      <c r="NJ27" s="6">
        <v>0</v>
      </c>
      <c r="NK27" s="6">
        <v>0</v>
      </c>
      <c r="NL27" s="6">
        <v>0</v>
      </c>
      <c r="NM27" s="6">
        <v>0</v>
      </c>
      <c r="NN27" s="6">
        <v>0</v>
      </c>
      <c r="NO27" s="6">
        <v>0</v>
      </c>
      <c r="NP27" s="6"/>
      <c r="NQ27" s="6">
        <v>0</v>
      </c>
      <c r="NR27" s="6">
        <v>0</v>
      </c>
      <c r="NS27" s="6">
        <v>0</v>
      </c>
      <c r="NT27" s="6"/>
      <c r="NU27" s="6">
        <v>0</v>
      </c>
      <c r="NV27" s="6">
        <v>0</v>
      </c>
      <c r="NW27" s="6"/>
      <c r="NX27" s="6">
        <v>0</v>
      </c>
      <c r="NY27" s="6"/>
      <c r="NZ27" s="6">
        <v>0</v>
      </c>
      <c r="OA27" s="6"/>
      <c r="OB27" s="6">
        <v>0</v>
      </c>
      <c r="OC27" s="6"/>
      <c r="OD27" s="6">
        <v>0</v>
      </c>
      <c r="OE27" s="6">
        <v>0</v>
      </c>
      <c r="OF27" s="6">
        <v>0</v>
      </c>
      <c r="OG27" s="6">
        <v>0</v>
      </c>
      <c r="OH27" s="6">
        <v>0</v>
      </c>
      <c r="OI27" s="6">
        <v>0</v>
      </c>
      <c r="OJ27" s="6">
        <v>0</v>
      </c>
      <c r="OK27" s="6">
        <v>0</v>
      </c>
      <c r="OL27" s="6">
        <v>0</v>
      </c>
      <c r="OM27" s="6">
        <v>0</v>
      </c>
      <c r="ON27" s="6">
        <v>0</v>
      </c>
      <c r="OO27" s="6">
        <v>0</v>
      </c>
      <c r="OP27" s="6">
        <v>0</v>
      </c>
      <c r="OQ27" s="6">
        <v>137</v>
      </c>
      <c r="OR27" s="6">
        <v>18154692</v>
      </c>
      <c r="OS27" s="6">
        <v>0</v>
      </c>
      <c r="OT27" s="6">
        <v>0</v>
      </c>
      <c r="OU27" s="6">
        <v>0</v>
      </c>
      <c r="OV27" s="6">
        <v>0</v>
      </c>
      <c r="OW27" s="6">
        <v>0</v>
      </c>
      <c r="OX27" s="6">
        <v>0</v>
      </c>
      <c r="OY27" s="6">
        <v>0</v>
      </c>
      <c r="OZ27" s="6">
        <v>0</v>
      </c>
      <c r="PA27" s="6">
        <v>18154692</v>
      </c>
      <c r="PB27" s="6">
        <v>0</v>
      </c>
      <c r="PC27" s="6">
        <v>0</v>
      </c>
      <c r="PD27" s="6">
        <v>0</v>
      </c>
      <c r="PE27" s="6">
        <v>0</v>
      </c>
      <c r="PF27" s="6">
        <v>0</v>
      </c>
      <c r="PG27" s="6">
        <v>0</v>
      </c>
      <c r="PH27" s="6">
        <v>0</v>
      </c>
      <c r="PI27" s="6">
        <v>0</v>
      </c>
      <c r="PJ27" s="6"/>
      <c r="PK27" s="6">
        <v>0</v>
      </c>
      <c r="PL27" s="6"/>
      <c r="PM27" s="6">
        <v>0</v>
      </c>
      <c r="PN27" s="6">
        <v>0</v>
      </c>
      <c r="PO27" s="6"/>
      <c r="PP27" s="6">
        <v>0</v>
      </c>
      <c r="PQ27" s="6"/>
      <c r="PR27" s="6">
        <v>0</v>
      </c>
      <c r="PS27" s="6"/>
      <c r="PT27" s="6">
        <v>0</v>
      </c>
      <c r="PU27" s="6"/>
      <c r="PV27" s="6">
        <v>0</v>
      </c>
      <c r="PW27" s="6">
        <v>0</v>
      </c>
      <c r="PX27" s="6">
        <v>18154692</v>
      </c>
      <c r="PY27" s="6"/>
      <c r="PZ27" s="6">
        <v>37442718</v>
      </c>
      <c r="QA27" s="6">
        <v>253</v>
      </c>
      <c r="QB27" s="6">
        <v>205942</v>
      </c>
      <c r="QC27" s="6">
        <v>3</v>
      </c>
      <c r="QD27" s="6">
        <v>43956</v>
      </c>
      <c r="QE27" s="6">
        <v>249898</v>
      </c>
      <c r="QF27" s="6">
        <v>253</v>
      </c>
      <c r="QG27" s="6">
        <v>18975</v>
      </c>
      <c r="QH27" s="6">
        <v>3</v>
      </c>
      <c r="QI27" s="6">
        <v>4050</v>
      </c>
      <c r="QJ27" s="6">
        <v>23025</v>
      </c>
      <c r="QK27" s="6">
        <v>37715641</v>
      </c>
      <c r="QL27" s="6"/>
      <c r="QM27" s="6">
        <v>37715641</v>
      </c>
    </row>
    <row r="28" spans="1:455">
      <c r="A28" s="1" t="s">
        <v>554</v>
      </c>
      <c r="B28" s="6" t="s">
        <v>555</v>
      </c>
      <c r="C28" s="6" t="s">
        <v>533</v>
      </c>
      <c r="D28" s="6" t="s">
        <v>553</v>
      </c>
      <c r="E28" s="6">
        <v>0</v>
      </c>
      <c r="F28" s="6">
        <v>0</v>
      </c>
      <c r="G28" s="6"/>
      <c r="H28" s="6">
        <v>0</v>
      </c>
      <c r="I28" s="6"/>
      <c r="J28" s="6">
        <v>0</v>
      </c>
      <c r="K28" s="6"/>
      <c r="L28" s="6">
        <v>0</v>
      </c>
      <c r="M28" s="6"/>
      <c r="N28" s="6">
        <v>0</v>
      </c>
      <c r="O28" s="6">
        <v>4</v>
      </c>
      <c r="P28" s="6">
        <v>3454020</v>
      </c>
      <c r="Q28" s="6">
        <v>0</v>
      </c>
      <c r="R28" s="6">
        <v>0</v>
      </c>
      <c r="S28" s="6">
        <v>3454020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/>
      <c r="AO28" s="6">
        <v>0</v>
      </c>
      <c r="AP28" s="6">
        <v>0</v>
      </c>
      <c r="AQ28" s="6"/>
      <c r="AR28" s="6">
        <v>0</v>
      </c>
      <c r="AS28" s="6"/>
      <c r="AT28" s="6">
        <v>0</v>
      </c>
      <c r="AU28" s="6"/>
      <c r="AV28" s="6">
        <v>0</v>
      </c>
      <c r="AW28" s="6"/>
      <c r="AX28" s="6">
        <v>0</v>
      </c>
      <c r="AY28" s="6"/>
      <c r="AZ28" s="6">
        <v>0</v>
      </c>
      <c r="BA28" s="6"/>
      <c r="BB28" s="6">
        <v>0</v>
      </c>
      <c r="BC28" s="6"/>
      <c r="BD28" s="6">
        <v>0</v>
      </c>
      <c r="BE28" s="6"/>
      <c r="BF28" s="6">
        <v>0</v>
      </c>
      <c r="BG28" s="6">
        <v>6</v>
      </c>
      <c r="BH28" s="6">
        <v>9845046</v>
      </c>
      <c r="BI28" s="6">
        <v>0</v>
      </c>
      <c r="BJ28" s="6">
        <v>0</v>
      </c>
      <c r="BK28" s="6">
        <v>9845046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68</v>
      </c>
      <c r="CH28" s="6">
        <v>5856432</v>
      </c>
      <c r="CI28" s="6">
        <v>0</v>
      </c>
      <c r="CJ28" s="6">
        <v>0</v>
      </c>
      <c r="CK28" s="6">
        <v>145</v>
      </c>
      <c r="CL28" s="6">
        <v>10646480</v>
      </c>
      <c r="CM28" s="6">
        <v>0</v>
      </c>
      <c r="CN28" s="6">
        <v>0</v>
      </c>
      <c r="CO28" s="6">
        <v>30</v>
      </c>
      <c r="CP28" s="6">
        <v>258360</v>
      </c>
      <c r="CQ28" s="6">
        <v>0</v>
      </c>
      <c r="CR28" s="6">
        <v>0</v>
      </c>
      <c r="CS28" s="6">
        <v>70</v>
      </c>
      <c r="CT28" s="6">
        <v>513940</v>
      </c>
      <c r="CU28" s="6">
        <v>0</v>
      </c>
      <c r="CV28" s="6">
        <v>0</v>
      </c>
      <c r="CW28" s="6"/>
      <c r="CX28" s="6">
        <v>0</v>
      </c>
      <c r="CY28" s="6"/>
      <c r="CZ28" s="6">
        <v>0</v>
      </c>
      <c r="DA28" s="6"/>
      <c r="DB28" s="6">
        <v>0</v>
      </c>
      <c r="DC28" s="6"/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/>
      <c r="DJ28" s="6">
        <v>0</v>
      </c>
      <c r="DK28" s="6">
        <v>17275212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/>
      <c r="EC28" s="6">
        <v>0</v>
      </c>
      <c r="ED28" s="6"/>
      <c r="EE28" s="6">
        <v>0</v>
      </c>
      <c r="EF28" s="6"/>
      <c r="EG28" s="6">
        <v>0</v>
      </c>
      <c r="EH28" s="6"/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0</v>
      </c>
      <c r="ET28" s="6">
        <v>0</v>
      </c>
      <c r="EU28" s="6">
        <v>0</v>
      </c>
      <c r="EV28" s="6">
        <v>0</v>
      </c>
      <c r="EW28" s="6"/>
      <c r="EX28" s="6">
        <v>0</v>
      </c>
      <c r="EY28" s="6"/>
      <c r="EZ28" s="6">
        <v>0</v>
      </c>
      <c r="FA28" s="6"/>
      <c r="FB28" s="6">
        <v>0</v>
      </c>
      <c r="FC28" s="6"/>
      <c r="FD28" s="6">
        <v>0</v>
      </c>
      <c r="FE28" s="6">
        <v>0</v>
      </c>
      <c r="FF28" s="6">
        <v>0</v>
      </c>
      <c r="FG28" s="6">
        <v>0</v>
      </c>
      <c r="FH28" s="6">
        <v>0</v>
      </c>
      <c r="FI28" s="6">
        <v>0</v>
      </c>
      <c r="FJ28" s="6">
        <v>0</v>
      </c>
      <c r="FK28" s="6">
        <v>0</v>
      </c>
      <c r="FL28" s="6">
        <v>0</v>
      </c>
      <c r="FM28" s="6">
        <v>0</v>
      </c>
      <c r="FN28" s="6">
        <v>0</v>
      </c>
      <c r="FO28" s="6"/>
      <c r="FP28" s="6">
        <v>0</v>
      </c>
      <c r="FQ28" s="6"/>
      <c r="FR28" s="6">
        <v>0</v>
      </c>
      <c r="FS28" s="6"/>
      <c r="FT28" s="6">
        <v>0</v>
      </c>
      <c r="FU28" s="6"/>
      <c r="FV28" s="6">
        <v>0</v>
      </c>
      <c r="FW28" s="6">
        <v>0</v>
      </c>
      <c r="FX28" s="6">
        <v>30574278</v>
      </c>
      <c r="FY28" s="6">
        <v>0</v>
      </c>
      <c r="FZ28" s="6">
        <v>0</v>
      </c>
      <c r="GA28" s="6">
        <v>0</v>
      </c>
      <c r="GB28" s="6">
        <v>0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0</v>
      </c>
      <c r="GM28" s="6">
        <v>0</v>
      </c>
      <c r="GN28" s="6">
        <v>0</v>
      </c>
      <c r="GO28" s="6">
        <v>0</v>
      </c>
      <c r="GP28" s="6">
        <v>0</v>
      </c>
      <c r="GQ28" s="6">
        <v>0</v>
      </c>
      <c r="GR28" s="6">
        <v>0</v>
      </c>
      <c r="GS28" s="6">
        <v>0</v>
      </c>
      <c r="GT28" s="6">
        <v>0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  <c r="GZ28" s="6">
        <v>0</v>
      </c>
      <c r="HA28" s="6">
        <v>0</v>
      </c>
      <c r="HB28" s="6">
        <v>0</v>
      </c>
      <c r="HC28" s="6">
        <v>0</v>
      </c>
      <c r="HD28" s="6">
        <v>0</v>
      </c>
      <c r="HE28" s="6">
        <v>0</v>
      </c>
      <c r="HF28" s="6">
        <v>0</v>
      </c>
      <c r="HG28" s="6">
        <v>0</v>
      </c>
      <c r="HH28" s="6">
        <v>0</v>
      </c>
      <c r="HI28" s="6">
        <v>0</v>
      </c>
      <c r="HJ28" s="6">
        <v>0</v>
      </c>
      <c r="HK28" s="6">
        <v>0</v>
      </c>
      <c r="HL28" s="6">
        <v>0</v>
      </c>
      <c r="HM28" s="6">
        <v>0</v>
      </c>
      <c r="HN28" s="6">
        <v>0</v>
      </c>
      <c r="HO28" s="6">
        <v>0</v>
      </c>
      <c r="HP28" s="6">
        <v>0</v>
      </c>
      <c r="HQ28" s="6"/>
      <c r="HR28" s="6">
        <v>0</v>
      </c>
      <c r="HS28" s="6"/>
      <c r="HT28" s="6">
        <v>0</v>
      </c>
      <c r="HU28" s="6">
        <v>0</v>
      </c>
      <c r="HV28" s="6"/>
      <c r="HW28" s="6">
        <v>0</v>
      </c>
      <c r="HX28" s="6"/>
      <c r="HY28" s="6">
        <v>0</v>
      </c>
      <c r="HZ28" s="6"/>
      <c r="IA28" s="6">
        <v>0</v>
      </c>
      <c r="IB28" s="6"/>
      <c r="IC28" s="6">
        <v>0</v>
      </c>
      <c r="ID28" s="6">
        <v>0</v>
      </c>
      <c r="IE28" s="6">
        <v>0</v>
      </c>
      <c r="IF28" s="6">
        <v>0</v>
      </c>
      <c r="IG28" s="6">
        <v>0</v>
      </c>
      <c r="IH28" s="6">
        <v>0</v>
      </c>
      <c r="II28" s="6">
        <v>0</v>
      </c>
      <c r="IJ28" s="6">
        <v>0</v>
      </c>
      <c r="IK28" s="6">
        <v>0</v>
      </c>
      <c r="IL28" s="6">
        <v>0</v>
      </c>
      <c r="IM28" s="6">
        <v>0</v>
      </c>
      <c r="IN28" s="6">
        <v>0</v>
      </c>
      <c r="IO28" s="6">
        <v>0</v>
      </c>
      <c r="IP28" s="6">
        <v>0</v>
      </c>
      <c r="IQ28" s="6">
        <v>0</v>
      </c>
      <c r="IR28" s="6">
        <v>0</v>
      </c>
      <c r="IS28" s="6">
        <v>0</v>
      </c>
      <c r="IT28" s="6">
        <v>2</v>
      </c>
      <c r="IU28" s="6">
        <v>459668</v>
      </c>
      <c r="IV28" s="6">
        <v>459668</v>
      </c>
      <c r="IW28" s="6">
        <v>0</v>
      </c>
      <c r="IX28" s="6">
        <v>0</v>
      </c>
      <c r="IY28" s="6">
        <v>0</v>
      </c>
      <c r="IZ28" s="6">
        <v>0</v>
      </c>
      <c r="JA28" s="6">
        <v>0</v>
      </c>
      <c r="JB28" s="6">
        <v>0</v>
      </c>
      <c r="JC28" s="6">
        <v>0</v>
      </c>
      <c r="JD28" s="6">
        <v>0</v>
      </c>
      <c r="JE28" s="6">
        <v>0</v>
      </c>
      <c r="JF28" s="6">
        <v>5</v>
      </c>
      <c r="JG28" s="6">
        <v>1048480</v>
      </c>
      <c r="JH28" s="6">
        <v>0</v>
      </c>
      <c r="JI28" s="6">
        <v>0</v>
      </c>
      <c r="JJ28" s="6">
        <v>0</v>
      </c>
      <c r="JK28" s="6">
        <v>0</v>
      </c>
      <c r="JL28" s="6">
        <v>0</v>
      </c>
      <c r="JM28" s="6">
        <v>0</v>
      </c>
      <c r="JN28" s="6">
        <v>0</v>
      </c>
      <c r="JO28" s="6">
        <v>0</v>
      </c>
      <c r="JP28" s="6">
        <v>1048480</v>
      </c>
      <c r="JQ28" s="6">
        <v>0</v>
      </c>
      <c r="JR28" s="6">
        <v>0</v>
      </c>
      <c r="JS28" s="6">
        <v>0</v>
      </c>
      <c r="JT28" s="6">
        <v>0</v>
      </c>
      <c r="JU28" s="6">
        <v>0</v>
      </c>
      <c r="JV28" s="6">
        <v>0</v>
      </c>
      <c r="JW28" s="6">
        <v>0</v>
      </c>
      <c r="JX28" s="6">
        <v>0</v>
      </c>
      <c r="JY28" s="6"/>
      <c r="JZ28" s="6">
        <v>0</v>
      </c>
      <c r="KA28" s="6">
        <v>0</v>
      </c>
      <c r="KB28" s="6">
        <v>0</v>
      </c>
      <c r="KC28" s="6">
        <v>0</v>
      </c>
      <c r="KD28" s="6">
        <v>0</v>
      </c>
      <c r="KE28" s="6">
        <v>0</v>
      </c>
      <c r="KF28" s="6">
        <v>0</v>
      </c>
      <c r="KG28" s="6">
        <v>0</v>
      </c>
      <c r="KH28" s="6">
        <v>0</v>
      </c>
      <c r="KI28" s="6">
        <v>0</v>
      </c>
      <c r="KJ28" s="6">
        <v>0</v>
      </c>
      <c r="KK28" s="6">
        <v>0</v>
      </c>
      <c r="KL28" s="6">
        <v>0</v>
      </c>
      <c r="KM28" s="6"/>
      <c r="KN28" s="6">
        <v>0</v>
      </c>
      <c r="KO28" s="6">
        <v>0</v>
      </c>
      <c r="KP28" s="6">
        <v>1508148</v>
      </c>
      <c r="KQ28" s="6">
        <v>0</v>
      </c>
      <c r="KR28" s="6">
        <v>0</v>
      </c>
      <c r="KS28" s="6">
        <v>0</v>
      </c>
      <c r="KT28" s="6">
        <v>0</v>
      </c>
      <c r="KU28" s="6">
        <v>0</v>
      </c>
      <c r="KV28" s="6">
        <v>0</v>
      </c>
      <c r="KW28" s="6"/>
      <c r="KX28" s="6">
        <v>0</v>
      </c>
      <c r="KY28" s="6">
        <v>0</v>
      </c>
      <c r="KZ28" s="6">
        <v>0</v>
      </c>
      <c r="LA28" s="6">
        <v>0</v>
      </c>
      <c r="LB28" s="6">
        <v>0</v>
      </c>
      <c r="LC28" s="6">
        <v>0</v>
      </c>
      <c r="LD28" s="6"/>
      <c r="LE28" s="6">
        <v>0</v>
      </c>
      <c r="LF28" s="6">
        <v>0</v>
      </c>
      <c r="LG28" s="6">
        <v>0</v>
      </c>
      <c r="LH28" s="6">
        <v>0</v>
      </c>
      <c r="LI28" s="6">
        <v>0</v>
      </c>
      <c r="LJ28" s="6">
        <v>0</v>
      </c>
      <c r="LK28" s="6">
        <v>0</v>
      </c>
      <c r="LL28" s="6">
        <v>0</v>
      </c>
      <c r="LM28" s="6">
        <v>0</v>
      </c>
      <c r="LN28" s="6">
        <v>0</v>
      </c>
      <c r="LO28" s="6">
        <v>0</v>
      </c>
      <c r="LP28" s="6">
        <v>1</v>
      </c>
      <c r="LQ28" s="6">
        <v>419081</v>
      </c>
      <c r="LR28" s="6">
        <v>0</v>
      </c>
      <c r="LS28" s="6">
        <v>0</v>
      </c>
      <c r="LT28" s="6">
        <v>0</v>
      </c>
      <c r="LU28" s="6">
        <v>0</v>
      </c>
      <c r="LV28" s="6">
        <v>0</v>
      </c>
      <c r="LW28" s="6">
        <v>0</v>
      </c>
      <c r="LX28" s="6">
        <v>0</v>
      </c>
      <c r="LY28" s="6">
        <v>0</v>
      </c>
      <c r="LZ28" s="6">
        <v>0</v>
      </c>
      <c r="MA28" s="6">
        <v>0</v>
      </c>
      <c r="MB28" s="6">
        <v>419081</v>
      </c>
      <c r="MC28" s="6">
        <v>0</v>
      </c>
      <c r="MD28" s="6">
        <v>0</v>
      </c>
      <c r="ME28" s="6"/>
      <c r="MF28" s="6">
        <v>0</v>
      </c>
      <c r="MG28" s="6">
        <v>0</v>
      </c>
      <c r="MH28" s="6">
        <v>0</v>
      </c>
      <c r="MI28" s="6">
        <v>0</v>
      </c>
      <c r="MJ28" s="6">
        <v>0</v>
      </c>
      <c r="MK28" s="6"/>
      <c r="ML28" s="6">
        <v>0</v>
      </c>
      <c r="MM28" s="6">
        <v>0</v>
      </c>
      <c r="MN28" s="6">
        <v>0</v>
      </c>
      <c r="MO28" s="6">
        <v>0</v>
      </c>
      <c r="MP28" s="6"/>
      <c r="MQ28" s="6">
        <v>0</v>
      </c>
      <c r="MR28" s="6"/>
      <c r="MS28" s="6">
        <v>0</v>
      </c>
      <c r="MT28" s="6"/>
      <c r="MU28" s="6">
        <v>0</v>
      </c>
      <c r="MV28" s="6">
        <v>0</v>
      </c>
      <c r="MW28" s="6"/>
      <c r="MX28" s="6">
        <v>0</v>
      </c>
      <c r="MY28" s="6"/>
      <c r="MZ28" s="6">
        <v>0</v>
      </c>
      <c r="NA28" s="6">
        <v>0</v>
      </c>
      <c r="NB28" s="6">
        <v>419081</v>
      </c>
      <c r="NC28" s="6">
        <v>0</v>
      </c>
      <c r="ND28" s="6">
        <v>0</v>
      </c>
      <c r="NE28" s="6">
        <v>0</v>
      </c>
      <c r="NF28" s="6">
        <v>0</v>
      </c>
      <c r="NG28" s="6">
        <v>0</v>
      </c>
      <c r="NH28" s="6">
        <v>0</v>
      </c>
      <c r="NI28" s="6">
        <v>0</v>
      </c>
      <c r="NJ28" s="6">
        <v>0</v>
      </c>
      <c r="NK28" s="6">
        <v>0</v>
      </c>
      <c r="NL28" s="6">
        <v>0</v>
      </c>
      <c r="NM28" s="6">
        <v>0</v>
      </c>
      <c r="NN28" s="6">
        <v>0</v>
      </c>
      <c r="NO28" s="6">
        <v>0</v>
      </c>
      <c r="NP28" s="6"/>
      <c r="NQ28" s="6">
        <v>0</v>
      </c>
      <c r="NR28" s="6">
        <v>0</v>
      </c>
      <c r="NS28" s="6">
        <v>0</v>
      </c>
      <c r="NT28" s="6"/>
      <c r="NU28" s="6">
        <v>0</v>
      </c>
      <c r="NV28" s="6">
        <v>0</v>
      </c>
      <c r="NW28" s="6"/>
      <c r="NX28" s="6">
        <v>0</v>
      </c>
      <c r="NY28" s="6"/>
      <c r="NZ28" s="6">
        <v>0</v>
      </c>
      <c r="OA28" s="6"/>
      <c r="OB28" s="6">
        <v>0</v>
      </c>
      <c r="OC28" s="6"/>
      <c r="OD28" s="6">
        <v>0</v>
      </c>
      <c r="OE28" s="6">
        <v>0</v>
      </c>
      <c r="OF28" s="6">
        <v>0</v>
      </c>
      <c r="OG28" s="6">
        <v>0</v>
      </c>
      <c r="OH28" s="6">
        <v>0</v>
      </c>
      <c r="OI28" s="6">
        <v>0</v>
      </c>
      <c r="OJ28" s="6">
        <v>0</v>
      </c>
      <c r="OK28" s="6">
        <v>0</v>
      </c>
      <c r="OL28" s="6">
        <v>0</v>
      </c>
      <c r="OM28" s="6">
        <v>0</v>
      </c>
      <c r="ON28" s="6">
        <v>0</v>
      </c>
      <c r="OO28" s="6">
        <v>71</v>
      </c>
      <c r="OP28" s="6">
        <v>6114804</v>
      </c>
      <c r="OQ28" s="6">
        <v>0</v>
      </c>
      <c r="OR28" s="6">
        <v>0</v>
      </c>
      <c r="OS28" s="6">
        <v>30</v>
      </c>
      <c r="OT28" s="6">
        <v>258360</v>
      </c>
      <c r="OU28" s="6">
        <v>0</v>
      </c>
      <c r="OV28" s="6">
        <v>0</v>
      </c>
      <c r="OW28" s="6">
        <v>0</v>
      </c>
      <c r="OX28" s="6">
        <v>0</v>
      </c>
      <c r="OY28" s="6">
        <v>0</v>
      </c>
      <c r="OZ28" s="6">
        <v>0</v>
      </c>
      <c r="PA28" s="6">
        <v>6373164</v>
      </c>
      <c r="PB28" s="6">
        <v>0</v>
      </c>
      <c r="PC28" s="6">
        <v>0</v>
      </c>
      <c r="PD28" s="6">
        <v>0</v>
      </c>
      <c r="PE28" s="6">
        <v>0</v>
      </c>
      <c r="PF28" s="6">
        <v>0</v>
      </c>
      <c r="PG28" s="6">
        <v>0</v>
      </c>
      <c r="PH28" s="6">
        <v>0</v>
      </c>
      <c r="PI28" s="6">
        <v>0</v>
      </c>
      <c r="PJ28" s="6"/>
      <c r="PK28" s="6">
        <v>0</v>
      </c>
      <c r="PL28" s="6"/>
      <c r="PM28" s="6">
        <v>0</v>
      </c>
      <c r="PN28" s="6">
        <v>0</v>
      </c>
      <c r="PO28" s="6"/>
      <c r="PP28" s="6">
        <v>0</v>
      </c>
      <c r="PQ28" s="6"/>
      <c r="PR28" s="6">
        <v>0</v>
      </c>
      <c r="PS28" s="6"/>
      <c r="PT28" s="6">
        <v>0</v>
      </c>
      <c r="PU28" s="6"/>
      <c r="PV28" s="6">
        <v>0</v>
      </c>
      <c r="PW28" s="6">
        <v>0</v>
      </c>
      <c r="PX28" s="6">
        <v>6373164</v>
      </c>
      <c r="PY28" s="6"/>
      <c r="PZ28" s="6">
        <v>38874671</v>
      </c>
      <c r="QA28" s="6">
        <v>292</v>
      </c>
      <c r="QB28" s="6">
        <v>237688</v>
      </c>
      <c r="QC28" s="6">
        <v>10</v>
      </c>
      <c r="QD28" s="6">
        <v>146520</v>
      </c>
      <c r="QE28" s="6">
        <v>384208</v>
      </c>
      <c r="QF28" s="6">
        <v>292</v>
      </c>
      <c r="QG28" s="6">
        <v>21900</v>
      </c>
      <c r="QH28" s="6">
        <v>10</v>
      </c>
      <c r="QI28" s="6">
        <v>13500</v>
      </c>
      <c r="QJ28" s="6">
        <v>35400</v>
      </c>
      <c r="QK28" s="6">
        <v>39294279</v>
      </c>
      <c r="QL28" s="6"/>
      <c r="QM28" s="6">
        <v>39294279</v>
      </c>
    </row>
    <row r="29" spans="1:455">
      <c r="A29" s="1" t="s">
        <v>556</v>
      </c>
      <c r="B29" s="6" t="s">
        <v>557</v>
      </c>
      <c r="C29" s="6" t="s">
        <v>533</v>
      </c>
      <c r="D29" s="6" t="s">
        <v>534</v>
      </c>
      <c r="E29" s="6">
        <v>0</v>
      </c>
      <c r="F29" s="6">
        <v>0</v>
      </c>
      <c r="G29" s="6"/>
      <c r="H29" s="6">
        <v>0</v>
      </c>
      <c r="I29" s="6"/>
      <c r="J29" s="6">
        <v>0</v>
      </c>
      <c r="K29" s="6"/>
      <c r="L29" s="6">
        <v>0</v>
      </c>
      <c r="M29" s="6"/>
      <c r="N29" s="6">
        <v>0</v>
      </c>
      <c r="O29" s="6">
        <v>1</v>
      </c>
      <c r="P29" s="6">
        <v>667254</v>
      </c>
      <c r="Q29" s="6">
        <v>1</v>
      </c>
      <c r="R29" s="6">
        <v>66725</v>
      </c>
      <c r="S29" s="6">
        <v>733979</v>
      </c>
      <c r="T29" s="6">
        <v>0</v>
      </c>
      <c r="U29" s="6">
        <v>0</v>
      </c>
      <c r="V29" s="6">
        <v>14</v>
      </c>
      <c r="W29" s="6">
        <v>1077020</v>
      </c>
      <c r="X29" s="6">
        <v>0</v>
      </c>
      <c r="Y29" s="6">
        <v>0</v>
      </c>
      <c r="Z29" s="6">
        <v>64</v>
      </c>
      <c r="AA29" s="6">
        <v>4170880</v>
      </c>
      <c r="AB29" s="6">
        <v>0</v>
      </c>
      <c r="AC29" s="6">
        <v>0</v>
      </c>
      <c r="AD29" s="6">
        <v>14</v>
      </c>
      <c r="AE29" s="6">
        <v>107702</v>
      </c>
      <c r="AF29" s="6">
        <v>0</v>
      </c>
      <c r="AG29" s="6">
        <v>0</v>
      </c>
      <c r="AH29" s="6">
        <v>64</v>
      </c>
      <c r="AI29" s="6">
        <v>417088</v>
      </c>
      <c r="AJ29" s="6">
        <v>7</v>
      </c>
      <c r="AK29" s="6">
        <v>8410934</v>
      </c>
      <c r="AL29" s="6">
        <v>7</v>
      </c>
      <c r="AM29" s="6">
        <v>841092</v>
      </c>
      <c r="AN29" s="6"/>
      <c r="AO29" s="6">
        <v>0</v>
      </c>
      <c r="AP29" s="6">
        <v>15024716</v>
      </c>
      <c r="AQ29" s="6"/>
      <c r="AR29" s="6">
        <v>0</v>
      </c>
      <c r="AS29" s="6"/>
      <c r="AT29" s="6">
        <v>0</v>
      </c>
      <c r="AU29" s="6"/>
      <c r="AV29" s="6">
        <v>0</v>
      </c>
      <c r="AW29" s="6"/>
      <c r="AX29" s="6">
        <v>0</v>
      </c>
      <c r="AY29" s="6"/>
      <c r="AZ29" s="6">
        <v>0</v>
      </c>
      <c r="BA29" s="6"/>
      <c r="BB29" s="6">
        <v>0</v>
      </c>
      <c r="BC29" s="6"/>
      <c r="BD29" s="6">
        <v>0</v>
      </c>
      <c r="BE29" s="6"/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261</v>
      </c>
      <c r="CH29" s="6">
        <v>17369550</v>
      </c>
      <c r="CI29" s="6">
        <v>0</v>
      </c>
      <c r="CJ29" s="6">
        <v>0</v>
      </c>
      <c r="CK29" s="6">
        <v>964</v>
      </c>
      <c r="CL29" s="6">
        <v>54694468</v>
      </c>
      <c r="CM29" s="6">
        <v>0</v>
      </c>
      <c r="CN29" s="6">
        <v>0</v>
      </c>
      <c r="CO29" s="6">
        <v>261</v>
      </c>
      <c r="CP29" s="6">
        <v>1736955</v>
      </c>
      <c r="CQ29" s="6">
        <v>0</v>
      </c>
      <c r="CR29" s="6">
        <v>0</v>
      </c>
      <c r="CS29" s="6">
        <v>964</v>
      </c>
      <c r="CT29" s="6">
        <v>5469736</v>
      </c>
      <c r="CU29" s="6">
        <v>0</v>
      </c>
      <c r="CV29" s="6">
        <v>0</v>
      </c>
      <c r="CW29" s="6"/>
      <c r="CX29" s="6">
        <v>0</v>
      </c>
      <c r="CY29" s="6"/>
      <c r="CZ29" s="6">
        <v>0</v>
      </c>
      <c r="DA29" s="6"/>
      <c r="DB29" s="6">
        <v>0</v>
      </c>
      <c r="DC29" s="6"/>
      <c r="DD29" s="6">
        <v>0</v>
      </c>
      <c r="DE29" s="6">
        <v>3</v>
      </c>
      <c r="DF29" s="6">
        <v>4204665</v>
      </c>
      <c r="DG29" s="6">
        <v>3</v>
      </c>
      <c r="DH29" s="6">
        <v>420468</v>
      </c>
      <c r="DI29" s="6"/>
      <c r="DJ29" s="6">
        <v>0</v>
      </c>
      <c r="DK29" s="6">
        <v>83895842</v>
      </c>
      <c r="DL29" s="6">
        <v>5</v>
      </c>
      <c r="DM29" s="6">
        <v>381820</v>
      </c>
      <c r="DN29" s="6">
        <v>0</v>
      </c>
      <c r="DO29" s="6">
        <v>0</v>
      </c>
      <c r="DP29" s="6">
        <v>15</v>
      </c>
      <c r="DQ29" s="6">
        <v>974205</v>
      </c>
      <c r="DR29" s="6">
        <v>0</v>
      </c>
      <c r="DS29" s="6">
        <v>0</v>
      </c>
      <c r="DT29" s="6">
        <v>5</v>
      </c>
      <c r="DU29" s="6">
        <v>38180</v>
      </c>
      <c r="DV29" s="6">
        <v>0</v>
      </c>
      <c r="DW29" s="6">
        <v>0</v>
      </c>
      <c r="DX29" s="6">
        <v>15</v>
      </c>
      <c r="DY29" s="6">
        <v>97425</v>
      </c>
      <c r="DZ29" s="6">
        <v>0</v>
      </c>
      <c r="EA29" s="6">
        <v>0</v>
      </c>
      <c r="EB29" s="6"/>
      <c r="EC29" s="6">
        <v>0</v>
      </c>
      <c r="ED29" s="6"/>
      <c r="EE29" s="6">
        <v>0</v>
      </c>
      <c r="EF29" s="6"/>
      <c r="EG29" s="6">
        <v>0</v>
      </c>
      <c r="EH29" s="6"/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1491630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/>
      <c r="EX29" s="6">
        <v>0</v>
      </c>
      <c r="EY29" s="6"/>
      <c r="EZ29" s="6">
        <v>0</v>
      </c>
      <c r="FA29" s="6"/>
      <c r="FB29" s="6">
        <v>0</v>
      </c>
      <c r="FC29" s="6"/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1491630</v>
      </c>
      <c r="FO29" s="6"/>
      <c r="FP29" s="6">
        <v>0</v>
      </c>
      <c r="FQ29" s="6"/>
      <c r="FR29" s="6">
        <v>0</v>
      </c>
      <c r="FS29" s="6"/>
      <c r="FT29" s="6">
        <v>0</v>
      </c>
      <c r="FU29" s="6"/>
      <c r="FV29" s="6">
        <v>0</v>
      </c>
      <c r="FW29" s="6">
        <v>0</v>
      </c>
      <c r="FX29" s="6">
        <v>101146167</v>
      </c>
      <c r="FY29" s="6"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52</v>
      </c>
      <c r="GW29" s="6">
        <v>7017452</v>
      </c>
      <c r="GX29" s="6">
        <v>0</v>
      </c>
      <c r="GY29" s="6">
        <v>0</v>
      </c>
      <c r="GZ29" s="6">
        <v>52</v>
      </c>
      <c r="HA29" s="6">
        <v>701740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7719192</v>
      </c>
      <c r="HI29" s="6">
        <v>0</v>
      </c>
      <c r="HJ29" s="6">
        <v>0</v>
      </c>
      <c r="HK29" s="6">
        <v>0</v>
      </c>
      <c r="HL29" s="6">
        <v>0</v>
      </c>
      <c r="HM29" s="6">
        <v>0</v>
      </c>
      <c r="HN29" s="6">
        <v>0</v>
      </c>
      <c r="HO29" s="6">
        <v>0</v>
      </c>
      <c r="HP29" s="6">
        <v>0</v>
      </c>
      <c r="HQ29" s="6"/>
      <c r="HR29" s="6">
        <v>0</v>
      </c>
      <c r="HS29" s="6"/>
      <c r="HT29" s="6">
        <v>0</v>
      </c>
      <c r="HU29" s="6">
        <v>0</v>
      </c>
      <c r="HV29" s="6"/>
      <c r="HW29" s="6">
        <v>0</v>
      </c>
      <c r="HX29" s="6"/>
      <c r="HY29" s="6">
        <v>0</v>
      </c>
      <c r="HZ29" s="6"/>
      <c r="IA29" s="6">
        <v>0</v>
      </c>
      <c r="IB29" s="6"/>
      <c r="IC29" s="6">
        <v>0</v>
      </c>
      <c r="ID29" s="6">
        <v>0</v>
      </c>
      <c r="IE29" s="6">
        <v>7719192</v>
      </c>
      <c r="IF29" s="6">
        <v>0</v>
      </c>
      <c r="IG29" s="6">
        <v>0</v>
      </c>
      <c r="IH29" s="6">
        <v>0</v>
      </c>
      <c r="II29" s="6">
        <v>0</v>
      </c>
      <c r="IJ29" s="6">
        <v>0</v>
      </c>
      <c r="IK29" s="6">
        <v>0</v>
      </c>
      <c r="IL29" s="6">
        <v>0</v>
      </c>
      <c r="IM29" s="6">
        <v>0</v>
      </c>
      <c r="IN29" s="6">
        <v>0</v>
      </c>
      <c r="IO29" s="6">
        <v>0</v>
      </c>
      <c r="IP29" s="6">
        <v>0</v>
      </c>
      <c r="IQ29" s="6">
        <v>0</v>
      </c>
      <c r="IR29" s="6">
        <v>0</v>
      </c>
      <c r="IS29" s="6">
        <v>0</v>
      </c>
      <c r="IT29" s="6">
        <v>0</v>
      </c>
      <c r="IU29" s="6">
        <v>0</v>
      </c>
      <c r="IV29" s="6">
        <v>0</v>
      </c>
      <c r="IW29" s="6">
        <v>0</v>
      </c>
      <c r="IX29" s="6">
        <v>0</v>
      </c>
      <c r="IY29" s="6">
        <v>0</v>
      </c>
      <c r="IZ29" s="6">
        <v>0</v>
      </c>
      <c r="JA29" s="6">
        <v>0</v>
      </c>
      <c r="JB29" s="6">
        <v>0</v>
      </c>
      <c r="JC29" s="6">
        <v>0</v>
      </c>
      <c r="JD29" s="6">
        <v>0</v>
      </c>
      <c r="JE29" s="6">
        <v>0</v>
      </c>
      <c r="JF29" s="6">
        <v>26</v>
      </c>
      <c r="JG29" s="6">
        <v>4212962</v>
      </c>
      <c r="JH29" s="6">
        <v>0</v>
      </c>
      <c r="JI29" s="6">
        <v>0</v>
      </c>
      <c r="JJ29" s="6">
        <v>26</v>
      </c>
      <c r="JK29" s="6">
        <v>421304</v>
      </c>
      <c r="JL29" s="6">
        <v>0</v>
      </c>
      <c r="JM29" s="6">
        <v>0</v>
      </c>
      <c r="JN29" s="6">
        <v>0</v>
      </c>
      <c r="JO29" s="6">
        <v>0</v>
      </c>
      <c r="JP29" s="6">
        <v>4634266</v>
      </c>
      <c r="JQ29" s="6">
        <v>0</v>
      </c>
      <c r="JR29" s="6">
        <v>0</v>
      </c>
      <c r="JS29" s="6">
        <v>0</v>
      </c>
      <c r="JT29" s="6">
        <v>0</v>
      </c>
      <c r="JU29" s="6">
        <v>0</v>
      </c>
      <c r="JV29" s="6">
        <v>0</v>
      </c>
      <c r="JW29" s="6">
        <v>0</v>
      </c>
      <c r="JX29" s="6">
        <v>0</v>
      </c>
      <c r="JY29" s="6"/>
      <c r="JZ29" s="6">
        <v>0</v>
      </c>
      <c r="KA29" s="6">
        <v>0</v>
      </c>
      <c r="KB29" s="6">
        <v>0</v>
      </c>
      <c r="KC29" s="6">
        <v>0</v>
      </c>
      <c r="KD29" s="6">
        <v>0</v>
      </c>
      <c r="KE29" s="6">
        <v>0</v>
      </c>
      <c r="KF29" s="6">
        <v>0</v>
      </c>
      <c r="KG29" s="6">
        <v>0</v>
      </c>
      <c r="KH29" s="6">
        <v>0</v>
      </c>
      <c r="KI29" s="6">
        <v>0</v>
      </c>
      <c r="KJ29" s="6">
        <v>0</v>
      </c>
      <c r="KK29" s="6">
        <v>0</v>
      </c>
      <c r="KL29" s="6">
        <v>0</v>
      </c>
      <c r="KM29" s="6"/>
      <c r="KN29" s="6">
        <v>0</v>
      </c>
      <c r="KO29" s="6">
        <v>0</v>
      </c>
      <c r="KP29" s="6">
        <v>4634266</v>
      </c>
      <c r="KQ29" s="6">
        <v>0</v>
      </c>
      <c r="KR29" s="6">
        <v>0</v>
      </c>
      <c r="KS29" s="6">
        <v>0</v>
      </c>
      <c r="KT29" s="6">
        <v>0</v>
      </c>
      <c r="KU29" s="6">
        <v>0</v>
      </c>
      <c r="KV29" s="6">
        <v>0</v>
      </c>
      <c r="KW29" s="6"/>
      <c r="KX29" s="6">
        <v>0</v>
      </c>
      <c r="KY29" s="6">
        <v>0</v>
      </c>
      <c r="KZ29" s="6">
        <v>0</v>
      </c>
      <c r="LA29" s="6">
        <v>0</v>
      </c>
      <c r="LB29" s="6">
        <v>0</v>
      </c>
      <c r="LC29" s="6">
        <v>0</v>
      </c>
      <c r="LD29" s="6"/>
      <c r="LE29" s="6">
        <v>0</v>
      </c>
      <c r="LF29" s="6">
        <v>0</v>
      </c>
      <c r="LG29" s="6">
        <v>0</v>
      </c>
      <c r="LH29" s="6">
        <v>0</v>
      </c>
      <c r="LI29" s="6">
        <v>0</v>
      </c>
      <c r="LJ29" s="6">
        <v>0</v>
      </c>
      <c r="LK29" s="6">
        <v>0</v>
      </c>
      <c r="LL29" s="6">
        <v>0</v>
      </c>
      <c r="LM29" s="6">
        <v>0</v>
      </c>
      <c r="LN29" s="6">
        <v>0</v>
      </c>
      <c r="LO29" s="6">
        <v>0</v>
      </c>
      <c r="LP29" s="6">
        <v>10</v>
      </c>
      <c r="LQ29" s="6">
        <v>3238350</v>
      </c>
      <c r="LR29" s="6">
        <v>0</v>
      </c>
      <c r="LS29" s="6">
        <v>0</v>
      </c>
      <c r="LT29" s="6">
        <v>10</v>
      </c>
      <c r="LU29" s="6">
        <v>323840</v>
      </c>
      <c r="LV29" s="6">
        <v>0</v>
      </c>
      <c r="LW29" s="6">
        <v>0</v>
      </c>
      <c r="LX29" s="6">
        <v>0</v>
      </c>
      <c r="LY29" s="6">
        <v>0</v>
      </c>
      <c r="LZ29" s="6">
        <v>0</v>
      </c>
      <c r="MA29" s="6">
        <v>0</v>
      </c>
      <c r="MB29" s="6">
        <v>3562190</v>
      </c>
      <c r="MC29" s="6">
        <v>0</v>
      </c>
      <c r="MD29" s="6">
        <v>0</v>
      </c>
      <c r="ME29" s="6"/>
      <c r="MF29" s="6">
        <v>0</v>
      </c>
      <c r="MG29" s="6">
        <v>0</v>
      </c>
      <c r="MH29" s="6">
        <v>0</v>
      </c>
      <c r="MI29" s="6">
        <v>0</v>
      </c>
      <c r="MJ29" s="6">
        <v>0</v>
      </c>
      <c r="MK29" s="6"/>
      <c r="ML29" s="6">
        <v>0</v>
      </c>
      <c r="MM29" s="6">
        <v>0</v>
      </c>
      <c r="MN29" s="6">
        <v>0</v>
      </c>
      <c r="MO29" s="6">
        <v>0</v>
      </c>
      <c r="MP29" s="6"/>
      <c r="MQ29" s="6">
        <v>0</v>
      </c>
      <c r="MR29" s="6"/>
      <c r="MS29" s="6">
        <v>0</v>
      </c>
      <c r="MT29" s="6"/>
      <c r="MU29" s="6">
        <v>0</v>
      </c>
      <c r="MV29" s="6">
        <v>0</v>
      </c>
      <c r="MW29" s="6"/>
      <c r="MX29" s="6">
        <v>0</v>
      </c>
      <c r="MY29" s="6"/>
      <c r="MZ29" s="6">
        <v>0</v>
      </c>
      <c r="NA29" s="6">
        <v>0</v>
      </c>
      <c r="NB29" s="6">
        <v>3562190</v>
      </c>
      <c r="NC29" s="6">
        <v>0</v>
      </c>
      <c r="ND29" s="6">
        <v>0</v>
      </c>
      <c r="NE29" s="6">
        <v>0</v>
      </c>
      <c r="NF29" s="6">
        <v>0</v>
      </c>
      <c r="NG29" s="6">
        <v>0</v>
      </c>
      <c r="NH29" s="6">
        <v>0</v>
      </c>
      <c r="NI29" s="6">
        <v>0</v>
      </c>
      <c r="NJ29" s="6">
        <v>0</v>
      </c>
      <c r="NK29" s="6">
        <v>0</v>
      </c>
      <c r="NL29" s="6">
        <v>0</v>
      </c>
      <c r="NM29" s="6">
        <v>0</v>
      </c>
      <c r="NN29" s="6">
        <v>0</v>
      </c>
      <c r="NO29" s="6">
        <v>0</v>
      </c>
      <c r="NP29" s="6"/>
      <c r="NQ29" s="6">
        <v>0</v>
      </c>
      <c r="NR29" s="6">
        <v>0</v>
      </c>
      <c r="NS29" s="6">
        <v>0</v>
      </c>
      <c r="NT29" s="6"/>
      <c r="NU29" s="6">
        <v>0</v>
      </c>
      <c r="NV29" s="6">
        <v>0</v>
      </c>
      <c r="NW29" s="6"/>
      <c r="NX29" s="6">
        <v>0</v>
      </c>
      <c r="NY29" s="6"/>
      <c r="NZ29" s="6">
        <v>0</v>
      </c>
      <c r="OA29" s="6"/>
      <c r="OB29" s="6">
        <v>0</v>
      </c>
      <c r="OC29" s="6"/>
      <c r="OD29" s="6">
        <v>0</v>
      </c>
      <c r="OE29" s="6">
        <v>0</v>
      </c>
      <c r="OF29" s="6">
        <v>0</v>
      </c>
      <c r="OG29" s="6">
        <v>0</v>
      </c>
      <c r="OH29" s="6">
        <v>0</v>
      </c>
      <c r="OI29" s="6">
        <v>0</v>
      </c>
      <c r="OJ29" s="6">
        <v>0</v>
      </c>
      <c r="OK29" s="6">
        <v>0</v>
      </c>
      <c r="OL29" s="6">
        <v>0</v>
      </c>
      <c r="OM29" s="6">
        <v>0</v>
      </c>
      <c r="ON29" s="6">
        <v>0</v>
      </c>
      <c r="OO29" s="6">
        <v>44</v>
      </c>
      <c r="OP29" s="6">
        <v>2928200</v>
      </c>
      <c r="OQ29" s="6">
        <v>0</v>
      </c>
      <c r="OR29" s="6">
        <v>0</v>
      </c>
      <c r="OS29" s="6">
        <v>44</v>
      </c>
      <c r="OT29" s="6">
        <v>292820</v>
      </c>
      <c r="OU29" s="6">
        <v>0</v>
      </c>
      <c r="OV29" s="6">
        <v>0</v>
      </c>
      <c r="OW29" s="6">
        <v>0</v>
      </c>
      <c r="OX29" s="6">
        <v>0</v>
      </c>
      <c r="OY29" s="6">
        <v>0</v>
      </c>
      <c r="OZ29" s="6">
        <v>0</v>
      </c>
      <c r="PA29" s="6">
        <v>3221020</v>
      </c>
      <c r="PB29" s="6">
        <v>0</v>
      </c>
      <c r="PC29" s="6">
        <v>0</v>
      </c>
      <c r="PD29" s="6">
        <v>0</v>
      </c>
      <c r="PE29" s="6">
        <v>0</v>
      </c>
      <c r="PF29" s="6">
        <v>0</v>
      </c>
      <c r="PG29" s="6">
        <v>0</v>
      </c>
      <c r="PH29" s="6">
        <v>0</v>
      </c>
      <c r="PI29" s="6">
        <v>0</v>
      </c>
      <c r="PJ29" s="6"/>
      <c r="PK29" s="6">
        <v>0</v>
      </c>
      <c r="PL29" s="6"/>
      <c r="PM29" s="6">
        <v>0</v>
      </c>
      <c r="PN29" s="6">
        <v>0</v>
      </c>
      <c r="PO29" s="6"/>
      <c r="PP29" s="6">
        <v>0</v>
      </c>
      <c r="PQ29" s="6"/>
      <c r="PR29" s="6">
        <v>0</v>
      </c>
      <c r="PS29" s="6"/>
      <c r="PT29" s="6">
        <v>0</v>
      </c>
      <c r="PU29" s="6"/>
      <c r="PV29" s="6">
        <v>0</v>
      </c>
      <c r="PW29" s="6">
        <v>0</v>
      </c>
      <c r="PX29" s="6">
        <v>3221020</v>
      </c>
      <c r="PY29" s="6"/>
      <c r="PZ29" s="6">
        <v>120282835</v>
      </c>
      <c r="QA29" s="6">
        <v>1455</v>
      </c>
      <c r="QB29" s="6">
        <v>1184370</v>
      </c>
      <c r="QC29" s="6">
        <v>11</v>
      </c>
      <c r="QD29" s="6">
        <v>161172</v>
      </c>
      <c r="QE29" s="6">
        <v>1345542</v>
      </c>
      <c r="QF29" s="6">
        <v>1455</v>
      </c>
      <c r="QG29" s="6">
        <v>109125</v>
      </c>
      <c r="QH29" s="6">
        <v>11</v>
      </c>
      <c r="QI29" s="6">
        <v>14850</v>
      </c>
      <c r="QJ29" s="6">
        <v>123975</v>
      </c>
      <c r="QK29" s="6">
        <v>121752352</v>
      </c>
      <c r="QL29" s="6"/>
      <c r="QM29" s="6">
        <v>121752352</v>
      </c>
    </row>
    <row r="30" spans="1:455">
      <c r="A30" s="1" t="s">
        <v>558</v>
      </c>
      <c r="B30" s="6" t="s">
        <v>559</v>
      </c>
      <c r="C30" s="6" t="s">
        <v>533</v>
      </c>
      <c r="D30" s="6" t="s">
        <v>534</v>
      </c>
      <c r="E30" s="6">
        <v>30</v>
      </c>
      <c r="F30" s="6">
        <v>811740</v>
      </c>
      <c r="G30" s="6"/>
      <c r="H30" s="6">
        <v>0</v>
      </c>
      <c r="I30" s="6"/>
      <c r="J30" s="6">
        <v>0</v>
      </c>
      <c r="K30" s="6"/>
      <c r="L30" s="6">
        <v>0</v>
      </c>
      <c r="M30" s="6"/>
      <c r="N30" s="6">
        <v>0</v>
      </c>
      <c r="O30" s="6">
        <v>6</v>
      </c>
      <c r="P30" s="6">
        <v>4003524</v>
      </c>
      <c r="Q30" s="6">
        <v>0</v>
      </c>
      <c r="R30" s="6">
        <v>0</v>
      </c>
      <c r="S30" s="6">
        <v>4815264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2</v>
      </c>
      <c r="AK30" s="6">
        <v>2403124</v>
      </c>
      <c r="AL30" s="6">
        <v>0</v>
      </c>
      <c r="AM30" s="6">
        <v>0</v>
      </c>
      <c r="AN30" s="6"/>
      <c r="AO30" s="6">
        <v>0</v>
      </c>
      <c r="AP30" s="6">
        <v>2403124</v>
      </c>
      <c r="AQ30" s="6"/>
      <c r="AR30" s="6">
        <v>0</v>
      </c>
      <c r="AS30" s="6"/>
      <c r="AT30" s="6">
        <v>0</v>
      </c>
      <c r="AU30" s="6"/>
      <c r="AV30" s="6">
        <v>0</v>
      </c>
      <c r="AW30" s="6"/>
      <c r="AX30" s="6">
        <v>0</v>
      </c>
      <c r="AY30" s="6"/>
      <c r="AZ30" s="6">
        <v>0</v>
      </c>
      <c r="BA30" s="6"/>
      <c r="BB30" s="6">
        <v>0</v>
      </c>
      <c r="BC30" s="6"/>
      <c r="BD30" s="6">
        <v>0</v>
      </c>
      <c r="BE30" s="6"/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97</v>
      </c>
      <c r="CH30" s="6">
        <v>6455350</v>
      </c>
      <c r="CI30" s="6">
        <v>0</v>
      </c>
      <c r="CJ30" s="6">
        <v>0</v>
      </c>
      <c r="CK30" s="6">
        <v>206</v>
      </c>
      <c r="CL30" s="6">
        <v>11687822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/>
      <c r="CX30" s="6">
        <v>0</v>
      </c>
      <c r="CY30" s="6"/>
      <c r="CZ30" s="6">
        <v>0</v>
      </c>
      <c r="DA30" s="6"/>
      <c r="DB30" s="6">
        <v>0</v>
      </c>
      <c r="DC30" s="6"/>
      <c r="DD30" s="6">
        <v>0</v>
      </c>
      <c r="DE30" s="6">
        <v>3</v>
      </c>
      <c r="DF30" s="6">
        <v>4204665</v>
      </c>
      <c r="DG30" s="6">
        <v>0</v>
      </c>
      <c r="DH30" s="6">
        <v>0</v>
      </c>
      <c r="DI30" s="6"/>
      <c r="DJ30" s="6">
        <v>0</v>
      </c>
      <c r="DK30" s="6">
        <v>22347837</v>
      </c>
      <c r="DL30" s="6">
        <v>203</v>
      </c>
      <c r="DM30" s="6">
        <v>15501892</v>
      </c>
      <c r="DN30" s="6">
        <v>0</v>
      </c>
      <c r="DO30" s="6">
        <v>0</v>
      </c>
      <c r="DP30" s="6">
        <v>674</v>
      </c>
      <c r="DQ30" s="6">
        <v>43774278</v>
      </c>
      <c r="DR30" s="6">
        <v>0</v>
      </c>
      <c r="DS30" s="6">
        <v>0</v>
      </c>
      <c r="DT30" s="6">
        <v>64</v>
      </c>
      <c r="DU30" s="6">
        <v>488704</v>
      </c>
      <c r="DV30" s="6">
        <v>0</v>
      </c>
      <c r="DW30" s="6">
        <v>0</v>
      </c>
      <c r="DX30" s="6">
        <v>225</v>
      </c>
      <c r="DY30" s="6">
        <v>1461375</v>
      </c>
      <c r="DZ30" s="6">
        <v>0</v>
      </c>
      <c r="EA30" s="6">
        <v>0</v>
      </c>
      <c r="EB30" s="6"/>
      <c r="EC30" s="6">
        <v>0</v>
      </c>
      <c r="ED30" s="6"/>
      <c r="EE30" s="6">
        <v>0</v>
      </c>
      <c r="EF30" s="6"/>
      <c r="EG30" s="6">
        <v>0</v>
      </c>
      <c r="EH30" s="6"/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61226249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/>
      <c r="EX30" s="6">
        <v>0</v>
      </c>
      <c r="EY30" s="6"/>
      <c r="EZ30" s="6">
        <v>0</v>
      </c>
      <c r="FA30" s="6"/>
      <c r="FB30" s="6">
        <v>0</v>
      </c>
      <c r="FC30" s="6"/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61226249</v>
      </c>
      <c r="FO30" s="6"/>
      <c r="FP30" s="6">
        <v>0</v>
      </c>
      <c r="FQ30" s="6"/>
      <c r="FR30" s="6">
        <v>0</v>
      </c>
      <c r="FS30" s="6"/>
      <c r="FT30" s="6">
        <v>0</v>
      </c>
      <c r="FU30" s="6"/>
      <c r="FV30" s="6">
        <v>0</v>
      </c>
      <c r="FW30" s="6">
        <v>0</v>
      </c>
      <c r="FX30" s="6">
        <v>90792474</v>
      </c>
      <c r="FY30" s="6"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16</v>
      </c>
      <c r="GW30" s="6">
        <v>2159216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2159216</v>
      </c>
      <c r="HI30" s="6">
        <v>31</v>
      </c>
      <c r="HJ30" s="6">
        <v>4782122</v>
      </c>
      <c r="HK30" s="6">
        <v>0</v>
      </c>
      <c r="HL30" s="6">
        <v>0</v>
      </c>
      <c r="HM30" s="6">
        <v>1</v>
      </c>
      <c r="HN30" s="6">
        <v>15426</v>
      </c>
      <c r="HO30" s="6">
        <v>0</v>
      </c>
      <c r="HP30" s="6">
        <v>0</v>
      </c>
      <c r="HQ30" s="6"/>
      <c r="HR30" s="6">
        <v>0</v>
      </c>
      <c r="HS30" s="6"/>
      <c r="HT30" s="6">
        <v>0</v>
      </c>
      <c r="HU30" s="6">
        <v>4797548</v>
      </c>
      <c r="HV30" s="6"/>
      <c r="HW30" s="6">
        <v>0</v>
      </c>
      <c r="HX30" s="6"/>
      <c r="HY30" s="6">
        <v>0</v>
      </c>
      <c r="HZ30" s="6"/>
      <c r="IA30" s="6">
        <v>0</v>
      </c>
      <c r="IB30" s="6"/>
      <c r="IC30" s="6">
        <v>0</v>
      </c>
      <c r="ID30" s="6">
        <v>0</v>
      </c>
      <c r="IE30" s="6">
        <v>6956764</v>
      </c>
      <c r="IF30" s="6">
        <v>0</v>
      </c>
      <c r="IG30" s="6">
        <v>0</v>
      </c>
      <c r="IH30" s="6">
        <v>0</v>
      </c>
      <c r="II30" s="6">
        <v>0</v>
      </c>
      <c r="IJ30" s="6">
        <v>0</v>
      </c>
      <c r="IK30" s="6">
        <v>0</v>
      </c>
      <c r="IL30" s="6">
        <v>0</v>
      </c>
      <c r="IM30" s="6">
        <v>0</v>
      </c>
      <c r="IN30" s="6">
        <v>0</v>
      </c>
      <c r="IO30" s="6">
        <v>0</v>
      </c>
      <c r="IP30" s="6">
        <v>0</v>
      </c>
      <c r="IQ30" s="6">
        <v>0</v>
      </c>
      <c r="IR30" s="6">
        <v>0</v>
      </c>
      <c r="IS30" s="6">
        <v>0</v>
      </c>
      <c r="IT30" s="6">
        <v>0</v>
      </c>
      <c r="IU30" s="6">
        <v>0</v>
      </c>
      <c r="IV30" s="6">
        <v>0</v>
      </c>
      <c r="IW30" s="6">
        <v>0</v>
      </c>
      <c r="IX30" s="6">
        <v>0</v>
      </c>
      <c r="IY30" s="6">
        <v>0</v>
      </c>
      <c r="IZ30" s="6">
        <v>0</v>
      </c>
      <c r="JA30" s="6">
        <v>0</v>
      </c>
      <c r="JB30" s="6">
        <v>0</v>
      </c>
      <c r="JC30" s="6">
        <v>0</v>
      </c>
      <c r="JD30" s="6">
        <v>0</v>
      </c>
      <c r="JE30" s="6">
        <v>0</v>
      </c>
      <c r="JF30" s="6">
        <v>2</v>
      </c>
      <c r="JG30" s="6">
        <v>324074</v>
      </c>
      <c r="JH30" s="6">
        <v>1</v>
      </c>
      <c r="JI30" s="6">
        <v>196474</v>
      </c>
      <c r="JJ30" s="6">
        <v>0</v>
      </c>
      <c r="JK30" s="6">
        <v>0</v>
      </c>
      <c r="JL30" s="6">
        <v>0</v>
      </c>
      <c r="JM30" s="6">
        <v>0</v>
      </c>
      <c r="JN30" s="6">
        <v>0</v>
      </c>
      <c r="JO30" s="6">
        <v>0</v>
      </c>
      <c r="JP30" s="6">
        <v>520548</v>
      </c>
      <c r="JQ30" s="6">
        <v>5</v>
      </c>
      <c r="JR30" s="6">
        <v>924420</v>
      </c>
      <c r="JS30" s="6">
        <v>0</v>
      </c>
      <c r="JT30" s="6">
        <v>0</v>
      </c>
      <c r="JU30" s="6">
        <v>1</v>
      </c>
      <c r="JV30" s="6">
        <v>18488</v>
      </c>
      <c r="JW30" s="6">
        <v>0</v>
      </c>
      <c r="JX30" s="6">
        <v>0</v>
      </c>
      <c r="JY30" s="6">
        <v>0</v>
      </c>
      <c r="JZ30" s="6">
        <v>0</v>
      </c>
      <c r="KA30" s="6">
        <v>942908</v>
      </c>
      <c r="KB30" s="6">
        <v>0</v>
      </c>
      <c r="KC30" s="6">
        <v>0</v>
      </c>
      <c r="KD30" s="6">
        <v>0</v>
      </c>
      <c r="KE30" s="6">
        <v>0</v>
      </c>
      <c r="KF30" s="6">
        <v>0</v>
      </c>
      <c r="KG30" s="6">
        <v>0</v>
      </c>
      <c r="KH30" s="6">
        <v>0</v>
      </c>
      <c r="KI30" s="6">
        <v>0</v>
      </c>
      <c r="KJ30" s="6">
        <v>0</v>
      </c>
      <c r="KK30" s="6">
        <v>0</v>
      </c>
      <c r="KL30" s="6">
        <v>0</v>
      </c>
      <c r="KM30" s="6"/>
      <c r="KN30" s="6">
        <v>0</v>
      </c>
      <c r="KO30" s="6">
        <v>0</v>
      </c>
      <c r="KP30" s="6">
        <v>1463456</v>
      </c>
      <c r="KQ30" s="6">
        <v>0</v>
      </c>
      <c r="KR30" s="6">
        <v>0</v>
      </c>
      <c r="KS30" s="6">
        <v>0</v>
      </c>
      <c r="KT30" s="6">
        <v>0</v>
      </c>
      <c r="KU30" s="6">
        <v>0</v>
      </c>
      <c r="KV30" s="6">
        <v>0</v>
      </c>
      <c r="KW30" s="6"/>
      <c r="KX30" s="6">
        <v>0</v>
      </c>
      <c r="KY30" s="6">
        <v>0</v>
      </c>
      <c r="KZ30" s="6">
        <v>0</v>
      </c>
      <c r="LA30" s="6">
        <v>0</v>
      </c>
      <c r="LB30" s="6">
        <v>0</v>
      </c>
      <c r="LC30" s="6">
        <v>0</v>
      </c>
      <c r="LD30" s="6"/>
      <c r="LE30" s="6">
        <v>0</v>
      </c>
      <c r="LF30" s="6">
        <v>0</v>
      </c>
      <c r="LG30" s="6">
        <v>0</v>
      </c>
      <c r="LH30" s="6">
        <v>0</v>
      </c>
      <c r="LI30" s="6">
        <v>0</v>
      </c>
      <c r="LJ30" s="6">
        <v>0</v>
      </c>
      <c r="LK30" s="6">
        <v>0</v>
      </c>
      <c r="LL30" s="6">
        <v>0</v>
      </c>
      <c r="LM30" s="6">
        <v>0</v>
      </c>
      <c r="LN30" s="6">
        <v>0</v>
      </c>
      <c r="LO30" s="6">
        <v>0</v>
      </c>
      <c r="LP30" s="6">
        <v>0</v>
      </c>
      <c r="LQ30" s="6">
        <v>0</v>
      </c>
      <c r="LR30" s="6">
        <v>0</v>
      </c>
      <c r="LS30" s="6">
        <v>0</v>
      </c>
      <c r="LT30" s="6">
        <v>0</v>
      </c>
      <c r="LU30" s="6">
        <v>0</v>
      </c>
      <c r="LV30" s="6">
        <v>0</v>
      </c>
      <c r="LW30" s="6">
        <v>0</v>
      </c>
      <c r="LX30" s="6">
        <v>0</v>
      </c>
      <c r="LY30" s="6">
        <v>0</v>
      </c>
      <c r="LZ30" s="6">
        <v>0</v>
      </c>
      <c r="MA30" s="6">
        <v>0</v>
      </c>
      <c r="MB30" s="6">
        <v>0</v>
      </c>
      <c r="MC30" s="6">
        <v>0</v>
      </c>
      <c r="MD30" s="6">
        <v>0</v>
      </c>
      <c r="ME30" s="6"/>
      <c r="MF30" s="6">
        <v>0</v>
      </c>
      <c r="MG30" s="6">
        <v>0</v>
      </c>
      <c r="MH30" s="6">
        <v>0</v>
      </c>
      <c r="MI30" s="6">
        <v>0</v>
      </c>
      <c r="MJ30" s="6">
        <v>0</v>
      </c>
      <c r="MK30" s="6"/>
      <c r="ML30" s="6">
        <v>0</v>
      </c>
      <c r="MM30" s="6">
        <v>0</v>
      </c>
      <c r="MN30" s="6">
        <v>0</v>
      </c>
      <c r="MO30" s="6">
        <v>0</v>
      </c>
      <c r="MP30" s="6"/>
      <c r="MQ30" s="6">
        <v>0</v>
      </c>
      <c r="MR30" s="6"/>
      <c r="MS30" s="6">
        <v>0</v>
      </c>
      <c r="MT30" s="6"/>
      <c r="MU30" s="6">
        <v>0</v>
      </c>
      <c r="MV30" s="6">
        <v>0</v>
      </c>
      <c r="MW30" s="6"/>
      <c r="MX30" s="6">
        <v>0</v>
      </c>
      <c r="MY30" s="6"/>
      <c r="MZ30" s="6">
        <v>0</v>
      </c>
      <c r="NA30" s="6">
        <v>0</v>
      </c>
      <c r="NB30" s="6">
        <v>0</v>
      </c>
      <c r="NC30" s="6">
        <v>0</v>
      </c>
      <c r="ND30" s="6">
        <v>0</v>
      </c>
      <c r="NE30" s="6">
        <v>0</v>
      </c>
      <c r="NF30" s="6">
        <v>0</v>
      </c>
      <c r="NG30" s="6">
        <v>0</v>
      </c>
      <c r="NH30" s="6">
        <v>0</v>
      </c>
      <c r="NI30" s="6">
        <v>0</v>
      </c>
      <c r="NJ30" s="6">
        <v>0</v>
      </c>
      <c r="NK30" s="6">
        <v>0</v>
      </c>
      <c r="NL30" s="6">
        <v>0</v>
      </c>
      <c r="NM30" s="6">
        <v>0</v>
      </c>
      <c r="NN30" s="6">
        <v>0</v>
      </c>
      <c r="NO30" s="6">
        <v>0</v>
      </c>
      <c r="NP30" s="6"/>
      <c r="NQ30" s="6">
        <v>0</v>
      </c>
      <c r="NR30" s="6">
        <v>0</v>
      </c>
      <c r="NS30" s="6">
        <v>0</v>
      </c>
      <c r="NT30" s="6"/>
      <c r="NU30" s="6">
        <v>0</v>
      </c>
      <c r="NV30" s="6">
        <v>0</v>
      </c>
      <c r="NW30" s="6"/>
      <c r="NX30" s="6">
        <v>0</v>
      </c>
      <c r="NY30" s="6"/>
      <c r="NZ30" s="6">
        <v>0</v>
      </c>
      <c r="OA30" s="6"/>
      <c r="OB30" s="6">
        <v>0</v>
      </c>
      <c r="OC30" s="6"/>
      <c r="OD30" s="6">
        <v>0</v>
      </c>
      <c r="OE30" s="6">
        <v>0</v>
      </c>
      <c r="OF30" s="6">
        <v>0</v>
      </c>
      <c r="OG30" s="6">
        <v>0</v>
      </c>
      <c r="OH30" s="6">
        <v>0</v>
      </c>
      <c r="OI30" s="6">
        <v>0</v>
      </c>
      <c r="OJ30" s="6">
        <v>0</v>
      </c>
      <c r="OK30" s="6">
        <v>0</v>
      </c>
      <c r="OL30" s="6">
        <v>0</v>
      </c>
      <c r="OM30" s="6">
        <v>0</v>
      </c>
      <c r="ON30" s="6">
        <v>0</v>
      </c>
      <c r="OO30" s="6">
        <v>12</v>
      </c>
      <c r="OP30" s="6">
        <v>798600</v>
      </c>
      <c r="OQ30" s="6">
        <v>47</v>
      </c>
      <c r="OR30" s="6">
        <v>4812753</v>
      </c>
      <c r="OS30" s="6">
        <v>0</v>
      </c>
      <c r="OT30" s="6">
        <v>0</v>
      </c>
      <c r="OU30" s="6">
        <v>0</v>
      </c>
      <c r="OV30" s="6">
        <v>0</v>
      </c>
      <c r="OW30" s="6">
        <v>0</v>
      </c>
      <c r="OX30" s="6">
        <v>0</v>
      </c>
      <c r="OY30" s="6">
        <v>0</v>
      </c>
      <c r="OZ30" s="6">
        <v>0</v>
      </c>
      <c r="PA30" s="6">
        <v>5611353</v>
      </c>
      <c r="PB30" s="6">
        <v>0</v>
      </c>
      <c r="PC30" s="6">
        <v>0</v>
      </c>
      <c r="PD30" s="6">
        <v>0</v>
      </c>
      <c r="PE30" s="6">
        <v>0</v>
      </c>
      <c r="PF30" s="6">
        <v>0</v>
      </c>
      <c r="PG30" s="6">
        <v>0</v>
      </c>
      <c r="PH30" s="6">
        <v>0</v>
      </c>
      <c r="PI30" s="6">
        <v>0</v>
      </c>
      <c r="PJ30" s="6"/>
      <c r="PK30" s="6">
        <v>0</v>
      </c>
      <c r="PL30" s="6"/>
      <c r="PM30" s="6">
        <v>0</v>
      </c>
      <c r="PN30" s="6">
        <v>0</v>
      </c>
      <c r="PO30" s="6"/>
      <c r="PP30" s="6">
        <v>0</v>
      </c>
      <c r="PQ30" s="6"/>
      <c r="PR30" s="6">
        <v>0</v>
      </c>
      <c r="PS30" s="6"/>
      <c r="PT30" s="6">
        <v>0</v>
      </c>
      <c r="PU30" s="6"/>
      <c r="PV30" s="6">
        <v>0</v>
      </c>
      <c r="PW30" s="6">
        <v>0</v>
      </c>
      <c r="PX30" s="6">
        <v>5611353</v>
      </c>
      <c r="PY30" s="6"/>
      <c r="PZ30" s="6">
        <v>104824047</v>
      </c>
      <c r="QA30" s="6">
        <v>1324</v>
      </c>
      <c r="QB30" s="6">
        <v>1077736</v>
      </c>
      <c r="QC30" s="6">
        <v>11</v>
      </c>
      <c r="QD30" s="6">
        <v>161172</v>
      </c>
      <c r="QE30" s="6">
        <v>1238908</v>
      </c>
      <c r="QF30" s="6">
        <v>1324</v>
      </c>
      <c r="QG30" s="6">
        <v>99300</v>
      </c>
      <c r="QH30" s="6">
        <v>11</v>
      </c>
      <c r="QI30" s="6">
        <v>14850</v>
      </c>
      <c r="QJ30" s="6">
        <v>114150</v>
      </c>
      <c r="QK30" s="6">
        <v>106177105</v>
      </c>
      <c r="QL30" s="6"/>
      <c r="QM30" s="6">
        <v>106177105</v>
      </c>
    </row>
    <row r="31" spans="1:455">
      <c r="A31" s="1" t="s">
        <v>560</v>
      </c>
      <c r="B31" s="6" t="s">
        <v>561</v>
      </c>
      <c r="C31" s="6" t="s">
        <v>533</v>
      </c>
      <c r="D31" s="6" t="s">
        <v>553</v>
      </c>
      <c r="E31" s="6">
        <v>0</v>
      </c>
      <c r="F31" s="6">
        <v>0</v>
      </c>
      <c r="G31" s="6"/>
      <c r="H31" s="6">
        <v>0</v>
      </c>
      <c r="I31" s="6"/>
      <c r="J31" s="6">
        <v>0</v>
      </c>
      <c r="K31" s="6"/>
      <c r="L31" s="6">
        <v>0</v>
      </c>
      <c r="M31" s="6"/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10</v>
      </c>
      <c r="AK31" s="6">
        <v>15549620</v>
      </c>
      <c r="AL31" s="6">
        <v>0</v>
      </c>
      <c r="AM31" s="6">
        <v>0</v>
      </c>
      <c r="AN31" s="6"/>
      <c r="AO31" s="6">
        <v>0</v>
      </c>
      <c r="AP31" s="6">
        <v>15549620</v>
      </c>
      <c r="AQ31" s="6"/>
      <c r="AR31" s="6">
        <v>0</v>
      </c>
      <c r="AS31" s="6"/>
      <c r="AT31" s="6">
        <v>0</v>
      </c>
      <c r="AU31" s="6"/>
      <c r="AV31" s="6">
        <v>0</v>
      </c>
      <c r="AW31" s="6"/>
      <c r="AX31" s="6">
        <v>0</v>
      </c>
      <c r="AY31" s="6"/>
      <c r="AZ31" s="6">
        <v>0</v>
      </c>
      <c r="BA31" s="6"/>
      <c r="BB31" s="6">
        <v>0</v>
      </c>
      <c r="BC31" s="6"/>
      <c r="BD31" s="6">
        <v>0</v>
      </c>
      <c r="BE31" s="6"/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18</v>
      </c>
      <c r="BO31" s="6">
        <v>1993554</v>
      </c>
      <c r="BP31" s="6">
        <v>0</v>
      </c>
      <c r="BQ31" s="6">
        <v>0</v>
      </c>
      <c r="BR31" s="6">
        <v>16</v>
      </c>
      <c r="BS31" s="6">
        <v>1488224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3</v>
      </c>
      <c r="CC31" s="6">
        <v>5183697</v>
      </c>
      <c r="CD31" s="6">
        <v>0</v>
      </c>
      <c r="CE31" s="6">
        <v>0</v>
      </c>
      <c r="CF31" s="6">
        <v>8665475</v>
      </c>
      <c r="CG31" s="6">
        <v>0</v>
      </c>
      <c r="CH31" s="6">
        <v>0</v>
      </c>
      <c r="CI31" s="6">
        <v>49</v>
      </c>
      <c r="CJ31" s="6">
        <v>5688165</v>
      </c>
      <c r="CK31" s="6">
        <v>0</v>
      </c>
      <c r="CL31" s="6">
        <v>0</v>
      </c>
      <c r="CM31" s="6">
        <v>93</v>
      </c>
      <c r="CN31" s="6">
        <v>9146085</v>
      </c>
      <c r="CO31" s="6">
        <v>0</v>
      </c>
      <c r="CP31" s="6">
        <v>0</v>
      </c>
      <c r="CQ31" s="6">
        <v>18</v>
      </c>
      <c r="CR31" s="6">
        <v>208944</v>
      </c>
      <c r="CS31" s="6">
        <v>0</v>
      </c>
      <c r="CT31" s="6">
        <v>0</v>
      </c>
      <c r="CU31" s="6">
        <v>20</v>
      </c>
      <c r="CV31" s="6">
        <v>196700</v>
      </c>
      <c r="CW31" s="6"/>
      <c r="CX31" s="6">
        <v>0</v>
      </c>
      <c r="CY31" s="6"/>
      <c r="CZ31" s="6">
        <v>0</v>
      </c>
      <c r="DA31" s="6"/>
      <c r="DB31" s="6">
        <v>0</v>
      </c>
      <c r="DC31" s="6"/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/>
      <c r="DJ31" s="6">
        <v>0</v>
      </c>
      <c r="DK31" s="6">
        <v>15239894</v>
      </c>
      <c r="DL31" s="6">
        <v>0</v>
      </c>
      <c r="DM31" s="6">
        <v>0</v>
      </c>
      <c r="DN31" s="6">
        <v>0</v>
      </c>
      <c r="DO31" s="6">
        <v>0</v>
      </c>
      <c r="DP31" s="6">
        <v>0</v>
      </c>
      <c r="DQ31" s="6">
        <v>0</v>
      </c>
      <c r="DR31" s="6">
        <v>0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/>
      <c r="EC31" s="6">
        <v>0</v>
      </c>
      <c r="ED31" s="6"/>
      <c r="EE31" s="6">
        <v>0</v>
      </c>
      <c r="EF31" s="6"/>
      <c r="EG31" s="6">
        <v>0</v>
      </c>
      <c r="EH31" s="6"/>
      <c r="EI31" s="6">
        <v>0</v>
      </c>
      <c r="EJ31" s="6">
        <v>0</v>
      </c>
      <c r="EK31" s="6">
        <v>0</v>
      </c>
      <c r="EL31" s="6">
        <v>0</v>
      </c>
      <c r="EM31" s="6">
        <v>0</v>
      </c>
      <c r="EN31" s="6">
        <v>0</v>
      </c>
      <c r="EO31" s="6">
        <v>0</v>
      </c>
      <c r="EP31" s="6">
        <v>0</v>
      </c>
      <c r="EQ31" s="6">
        <v>0</v>
      </c>
      <c r="ER31" s="6">
        <v>0</v>
      </c>
      <c r="ES31" s="6">
        <v>0</v>
      </c>
      <c r="ET31" s="6">
        <v>0</v>
      </c>
      <c r="EU31" s="6">
        <v>0</v>
      </c>
      <c r="EV31" s="6">
        <v>0</v>
      </c>
      <c r="EW31" s="6"/>
      <c r="EX31" s="6">
        <v>0</v>
      </c>
      <c r="EY31" s="6"/>
      <c r="EZ31" s="6">
        <v>0</v>
      </c>
      <c r="FA31" s="6"/>
      <c r="FB31" s="6">
        <v>0</v>
      </c>
      <c r="FC31" s="6"/>
      <c r="FD31" s="6">
        <v>0</v>
      </c>
      <c r="FE31" s="6">
        <v>0</v>
      </c>
      <c r="FF31" s="6">
        <v>0</v>
      </c>
      <c r="FG31" s="6">
        <v>0</v>
      </c>
      <c r="FH31" s="6">
        <v>0</v>
      </c>
      <c r="FI31" s="6">
        <v>0</v>
      </c>
      <c r="FJ31" s="6">
        <v>0</v>
      </c>
      <c r="FK31" s="6">
        <v>0</v>
      </c>
      <c r="FL31" s="6">
        <v>0</v>
      </c>
      <c r="FM31" s="6">
        <v>0</v>
      </c>
      <c r="FN31" s="6">
        <v>0</v>
      </c>
      <c r="FO31" s="6"/>
      <c r="FP31" s="6">
        <v>0</v>
      </c>
      <c r="FQ31" s="6"/>
      <c r="FR31" s="6">
        <v>0</v>
      </c>
      <c r="FS31" s="6"/>
      <c r="FT31" s="6">
        <v>0</v>
      </c>
      <c r="FU31" s="6"/>
      <c r="FV31" s="6">
        <v>0</v>
      </c>
      <c r="FW31" s="6">
        <v>0</v>
      </c>
      <c r="FX31" s="6">
        <v>39454989</v>
      </c>
      <c r="FY31" s="6">
        <v>0</v>
      </c>
      <c r="FZ31" s="6">
        <v>0</v>
      </c>
      <c r="GA31" s="6">
        <v>0</v>
      </c>
      <c r="GB31" s="6">
        <v>0</v>
      </c>
      <c r="GC31" s="6">
        <v>0</v>
      </c>
      <c r="GD31" s="6">
        <v>0</v>
      </c>
      <c r="GE31" s="6">
        <v>0</v>
      </c>
      <c r="GF31" s="6">
        <v>0</v>
      </c>
      <c r="GG31" s="6">
        <v>0</v>
      </c>
      <c r="GH31" s="6">
        <v>0</v>
      </c>
      <c r="GI31" s="6">
        <v>0</v>
      </c>
      <c r="GJ31" s="6">
        <v>0</v>
      </c>
      <c r="GK31" s="6">
        <v>0</v>
      </c>
      <c r="GL31" s="6">
        <v>0</v>
      </c>
      <c r="GM31" s="6">
        <v>0</v>
      </c>
      <c r="GN31" s="6">
        <v>0</v>
      </c>
      <c r="GO31" s="6">
        <v>0</v>
      </c>
      <c r="GP31" s="6">
        <v>0</v>
      </c>
      <c r="GQ31" s="6">
        <v>0</v>
      </c>
      <c r="GR31" s="6">
        <v>0</v>
      </c>
      <c r="GS31" s="6">
        <v>0</v>
      </c>
      <c r="GT31" s="6">
        <v>0</v>
      </c>
      <c r="GU31" s="6">
        <v>0</v>
      </c>
      <c r="GV31" s="6">
        <v>0</v>
      </c>
      <c r="GW31" s="6">
        <v>0</v>
      </c>
      <c r="GX31" s="6">
        <v>0</v>
      </c>
      <c r="GY31" s="6">
        <v>0</v>
      </c>
      <c r="GZ31" s="6">
        <v>0</v>
      </c>
      <c r="HA31" s="6">
        <v>0</v>
      </c>
      <c r="HB31" s="6">
        <v>0</v>
      </c>
      <c r="HC31" s="6">
        <v>0</v>
      </c>
      <c r="HD31" s="6">
        <v>0</v>
      </c>
      <c r="HE31" s="6">
        <v>0</v>
      </c>
      <c r="HF31" s="6">
        <v>0</v>
      </c>
      <c r="HG31" s="6">
        <v>0</v>
      </c>
      <c r="HH31" s="6">
        <v>0</v>
      </c>
      <c r="HI31" s="6">
        <v>0</v>
      </c>
      <c r="HJ31" s="6">
        <v>0</v>
      </c>
      <c r="HK31" s="6">
        <v>0</v>
      </c>
      <c r="HL31" s="6">
        <v>0</v>
      </c>
      <c r="HM31" s="6">
        <v>0</v>
      </c>
      <c r="HN31" s="6">
        <v>0</v>
      </c>
      <c r="HO31" s="6">
        <v>0</v>
      </c>
      <c r="HP31" s="6">
        <v>0</v>
      </c>
      <c r="HQ31" s="6"/>
      <c r="HR31" s="6">
        <v>0</v>
      </c>
      <c r="HS31" s="6"/>
      <c r="HT31" s="6">
        <v>0</v>
      </c>
      <c r="HU31" s="6">
        <v>0</v>
      </c>
      <c r="HV31" s="6"/>
      <c r="HW31" s="6">
        <v>0</v>
      </c>
      <c r="HX31" s="6"/>
      <c r="HY31" s="6">
        <v>0</v>
      </c>
      <c r="HZ31" s="6"/>
      <c r="IA31" s="6">
        <v>0</v>
      </c>
      <c r="IB31" s="6"/>
      <c r="IC31" s="6">
        <v>0</v>
      </c>
      <c r="ID31" s="6">
        <v>0</v>
      </c>
      <c r="IE31" s="6">
        <v>0</v>
      </c>
      <c r="IF31" s="6">
        <v>0</v>
      </c>
      <c r="IG31" s="6">
        <v>0</v>
      </c>
      <c r="IH31" s="6">
        <v>0</v>
      </c>
      <c r="II31" s="6">
        <v>0</v>
      </c>
      <c r="IJ31" s="6">
        <v>0</v>
      </c>
      <c r="IK31" s="6">
        <v>0</v>
      </c>
      <c r="IL31" s="6">
        <v>0</v>
      </c>
      <c r="IM31" s="6">
        <v>0</v>
      </c>
      <c r="IN31" s="6">
        <v>0</v>
      </c>
      <c r="IO31" s="6">
        <v>0</v>
      </c>
      <c r="IP31" s="6">
        <v>0</v>
      </c>
      <c r="IQ31" s="6">
        <v>0</v>
      </c>
      <c r="IR31" s="6">
        <v>0</v>
      </c>
      <c r="IS31" s="6">
        <v>0</v>
      </c>
      <c r="IT31" s="6">
        <v>0</v>
      </c>
      <c r="IU31" s="6">
        <v>0</v>
      </c>
      <c r="IV31" s="6">
        <v>0</v>
      </c>
      <c r="IW31" s="6">
        <v>0</v>
      </c>
      <c r="IX31" s="6">
        <v>0</v>
      </c>
      <c r="IY31" s="6">
        <v>12</v>
      </c>
      <c r="IZ31" s="6">
        <v>2904564</v>
      </c>
      <c r="JA31" s="6">
        <v>0</v>
      </c>
      <c r="JB31" s="6">
        <v>0</v>
      </c>
      <c r="JC31" s="6">
        <v>0</v>
      </c>
      <c r="JD31" s="6">
        <v>0</v>
      </c>
      <c r="JE31" s="6">
        <v>2904564</v>
      </c>
      <c r="JF31" s="6">
        <v>0</v>
      </c>
      <c r="JG31" s="6">
        <v>0</v>
      </c>
      <c r="JH31" s="6">
        <v>13</v>
      </c>
      <c r="JI31" s="6">
        <v>3305393</v>
      </c>
      <c r="JJ31" s="6">
        <v>0</v>
      </c>
      <c r="JK31" s="6">
        <v>0</v>
      </c>
      <c r="JL31" s="6">
        <v>0</v>
      </c>
      <c r="JM31" s="6">
        <v>0</v>
      </c>
      <c r="JN31" s="6">
        <v>0</v>
      </c>
      <c r="JO31" s="6">
        <v>0</v>
      </c>
      <c r="JP31" s="6">
        <v>3305393</v>
      </c>
      <c r="JQ31" s="6">
        <v>0</v>
      </c>
      <c r="JR31" s="6">
        <v>0</v>
      </c>
      <c r="JS31" s="6">
        <v>0</v>
      </c>
      <c r="JT31" s="6">
        <v>0</v>
      </c>
      <c r="JU31" s="6">
        <v>0</v>
      </c>
      <c r="JV31" s="6">
        <v>0</v>
      </c>
      <c r="JW31" s="6">
        <v>0</v>
      </c>
      <c r="JX31" s="6">
        <v>0</v>
      </c>
      <c r="JY31" s="6">
        <v>0</v>
      </c>
      <c r="JZ31" s="6">
        <v>0</v>
      </c>
      <c r="KA31" s="6">
        <v>0</v>
      </c>
      <c r="KB31" s="6">
        <v>0</v>
      </c>
      <c r="KC31" s="6">
        <v>0</v>
      </c>
      <c r="KD31" s="6">
        <v>0</v>
      </c>
      <c r="KE31" s="6">
        <v>0</v>
      </c>
      <c r="KF31" s="6">
        <v>0</v>
      </c>
      <c r="KG31" s="6">
        <v>0</v>
      </c>
      <c r="KH31" s="6">
        <v>0</v>
      </c>
      <c r="KI31" s="6">
        <v>0</v>
      </c>
      <c r="KJ31" s="6">
        <v>0</v>
      </c>
      <c r="KK31" s="6">
        <v>0</v>
      </c>
      <c r="KL31" s="6">
        <v>0</v>
      </c>
      <c r="KM31" s="6"/>
      <c r="KN31" s="6">
        <v>0</v>
      </c>
      <c r="KO31" s="6">
        <v>0</v>
      </c>
      <c r="KP31" s="6">
        <v>6209957</v>
      </c>
      <c r="KQ31" s="6">
        <v>0</v>
      </c>
      <c r="KR31" s="6">
        <v>0</v>
      </c>
      <c r="KS31" s="6">
        <v>0</v>
      </c>
      <c r="KT31" s="6">
        <v>0</v>
      </c>
      <c r="KU31" s="6">
        <v>0</v>
      </c>
      <c r="KV31" s="6">
        <v>0</v>
      </c>
      <c r="KW31" s="6"/>
      <c r="KX31" s="6">
        <v>0</v>
      </c>
      <c r="KY31" s="6">
        <v>0</v>
      </c>
      <c r="KZ31" s="6">
        <v>0</v>
      </c>
      <c r="LA31" s="6">
        <v>0</v>
      </c>
      <c r="LB31" s="6">
        <v>0</v>
      </c>
      <c r="LC31" s="6">
        <v>0</v>
      </c>
      <c r="LD31" s="6"/>
      <c r="LE31" s="6">
        <v>0</v>
      </c>
      <c r="LF31" s="6">
        <v>0</v>
      </c>
      <c r="LG31" s="6">
        <v>0</v>
      </c>
      <c r="LH31" s="6">
        <v>0</v>
      </c>
      <c r="LI31" s="6">
        <v>0</v>
      </c>
      <c r="LJ31" s="6">
        <v>0</v>
      </c>
      <c r="LK31" s="6">
        <v>0</v>
      </c>
      <c r="LL31" s="6">
        <v>0</v>
      </c>
      <c r="LM31" s="6">
        <v>0</v>
      </c>
      <c r="LN31" s="6">
        <v>0</v>
      </c>
      <c r="LO31" s="6">
        <v>0</v>
      </c>
      <c r="LP31" s="6">
        <v>0</v>
      </c>
      <c r="LQ31" s="6">
        <v>0</v>
      </c>
      <c r="LR31" s="6">
        <v>5</v>
      </c>
      <c r="LS31" s="6">
        <v>2540670</v>
      </c>
      <c r="LT31" s="6">
        <v>0</v>
      </c>
      <c r="LU31" s="6">
        <v>0</v>
      </c>
      <c r="LV31" s="6">
        <v>0</v>
      </c>
      <c r="LW31" s="6">
        <v>0</v>
      </c>
      <c r="LX31" s="6">
        <v>0</v>
      </c>
      <c r="LY31" s="6">
        <v>0</v>
      </c>
      <c r="LZ31" s="6">
        <v>0</v>
      </c>
      <c r="MA31" s="6">
        <v>0</v>
      </c>
      <c r="MB31" s="6">
        <v>2540670</v>
      </c>
      <c r="MC31" s="6">
        <v>0</v>
      </c>
      <c r="MD31" s="6">
        <v>0</v>
      </c>
      <c r="ME31" s="6"/>
      <c r="MF31" s="6">
        <v>0</v>
      </c>
      <c r="MG31" s="6">
        <v>0</v>
      </c>
      <c r="MH31" s="6">
        <v>0</v>
      </c>
      <c r="MI31" s="6">
        <v>0</v>
      </c>
      <c r="MJ31" s="6">
        <v>0</v>
      </c>
      <c r="MK31" s="6"/>
      <c r="ML31" s="6">
        <v>0</v>
      </c>
      <c r="MM31" s="6">
        <v>0</v>
      </c>
      <c r="MN31" s="6">
        <v>0</v>
      </c>
      <c r="MO31" s="6">
        <v>0</v>
      </c>
      <c r="MP31" s="6"/>
      <c r="MQ31" s="6">
        <v>0</v>
      </c>
      <c r="MR31" s="6"/>
      <c r="MS31" s="6">
        <v>0</v>
      </c>
      <c r="MT31" s="6"/>
      <c r="MU31" s="6">
        <v>0</v>
      </c>
      <c r="MV31" s="6">
        <v>0</v>
      </c>
      <c r="MW31" s="6"/>
      <c r="MX31" s="6">
        <v>0</v>
      </c>
      <c r="MY31" s="6"/>
      <c r="MZ31" s="6">
        <v>0</v>
      </c>
      <c r="NA31" s="6">
        <v>0</v>
      </c>
      <c r="NB31" s="6">
        <v>2540670</v>
      </c>
      <c r="NC31" s="6">
        <v>0</v>
      </c>
      <c r="ND31" s="6">
        <v>0</v>
      </c>
      <c r="NE31" s="6">
        <v>0</v>
      </c>
      <c r="NF31" s="6">
        <v>0</v>
      </c>
      <c r="NG31" s="6">
        <v>0</v>
      </c>
      <c r="NH31" s="6">
        <v>0</v>
      </c>
      <c r="NI31" s="6">
        <v>0</v>
      </c>
      <c r="NJ31" s="6">
        <v>0</v>
      </c>
      <c r="NK31" s="6">
        <v>0</v>
      </c>
      <c r="NL31" s="6">
        <v>0</v>
      </c>
      <c r="NM31" s="6">
        <v>0</v>
      </c>
      <c r="NN31" s="6">
        <v>64</v>
      </c>
      <c r="NO31" s="6">
        <v>7268160</v>
      </c>
      <c r="NP31" s="6"/>
      <c r="NQ31" s="6">
        <v>0</v>
      </c>
      <c r="NR31" s="6">
        <v>0</v>
      </c>
      <c r="NS31" s="6">
        <v>0</v>
      </c>
      <c r="NT31" s="6"/>
      <c r="NU31" s="6">
        <v>0</v>
      </c>
      <c r="NV31" s="6">
        <v>7268160</v>
      </c>
      <c r="NW31" s="6"/>
      <c r="NX31" s="6">
        <v>0</v>
      </c>
      <c r="NY31" s="6"/>
      <c r="NZ31" s="6">
        <v>0</v>
      </c>
      <c r="OA31" s="6"/>
      <c r="OB31" s="6">
        <v>0</v>
      </c>
      <c r="OC31" s="6"/>
      <c r="OD31" s="6">
        <v>0</v>
      </c>
      <c r="OE31" s="6">
        <v>0</v>
      </c>
      <c r="OF31" s="6">
        <v>0</v>
      </c>
      <c r="OG31" s="6">
        <v>0</v>
      </c>
      <c r="OH31" s="6">
        <v>453</v>
      </c>
      <c r="OI31" s="6">
        <v>57241080</v>
      </c>
      <c r="OJ31" s="6">
        <v>0</v>
      </c>
      <c r="OK31" s="6">
        <v>0</v>
      </c>
      <c r="OL31" s="6">
        <v>35</v>
      </c>
      <c r="OM31" s="6">
        <v>442260</v>
      </c>
      <c r="ON31" s="6">
        <v>57683340</v>
      </c>
      <c r="OO31" s="6">
        <v>0</v>
      </c>
      <c r="OP31" s="6">
        <v>0</v>
      </c>
      <c r="OQ31" s="6">
        <v>223</v>
      </c>
      <c r="OR31" s="6">
        <v>29551068</v>
      </c>
      <c r="OS31" s="6">
        <v>0</v>
      </c>
      <c r="OT31" s="6">
        <v>0</v>
      </c>
      <c r="OU31" s="6">
        <v>30</v>
      </c>
      <c r="OV31" s="6">
        <v>397560</v>
      </c>
      <c r="OW31" s="6">
        <v>0</v>
      </c>
      <c r="OX31" s="6">
        <v>0</v>
      </c>
      <c r="OY31" s="6">
        <v>0</v>
      </c>
      <c r="OZ31" s="6">
        <v>0</v>
      </c>
      <c r="PA31" s="6">
        <v>29948628</v>
      </c>
      <c r="PB31" s="6">
        <v>0</v>
      </c>
      <c r="PC31" s="6">
        <v>0</v>
      </c>
      <c r="PD31" s="6">
        <v>0</v>
      </c>
      <c r="PE31" s="6">
        <v>0</v>
      </c>
      <c r="PF31" s="6">
        <v>0</v>
      </c>
      <c r="PG31" s="6">
        <v>0</v>
      </c>
      <c r="PH31" s="6">
        <v>0</v>
      </c>
      <c r="PI31" s="6">
        <v>0</v>
      </c>
      <c r="PJ31" s="6"/>
      <c r="PK31" s="6">
        <v>0</v>
      </c>
      <c r="PL31" s="6"/>
      <c r="PM31" s="6">
        <v>0</v>
      </c>
      <c r="PN31" s="6">
        <v>0</v>
      </c>
      <c r="PO31" s="6"/>
      <c r="PP31" s="6">
        <v>0</v>
      </c>
      <c r="PQ31" s="6"/>
      <c r="PR31" s="6">
        <v>0</v>
      </c>
      <c r="PS31" s="6"/>
      <c r="PT31" s="6">
        <v>0</v>
      </c>
      <c r="PU31" s="6"/>
      <c r="PV31" s="6">
        <v>0</v>
      </c>
      <c r="PW31" s="6">
        <v>0</v>
      </c>
      <c r="PX31" s="6">
        <v>94900128</v>
      </c>
      <c r="PY31" s="6"/>
      <c r="PZ31" s="6">
        <v>143105744</v>
      </c>
      <c r="QA31" s="6">
        <v>946</v>
      </c>
      <c r="QB31" s="6">
        <v>770044</v>
      </c>
      <c r="QC31" s="6">
        <v>13</v>
      </c>
      <c r="QD31" s="6">
        <v>190476</v>
      </c>
      <c r="QE31" s="6">
        <v>960520</v>
      </c>
      <c r="QF31" s="6">
        <v>946</v>
      </c>
      <c r="QG31" s="6">
        <v>70950</v>
      </c>
      <c r="QH31" s="6">
        <v>13</v>
      </c>
      <c r="QI31" s="6">
        <v>17550</v>
      </c>
      <c r="QJ31" s="6">
        <v>88500</v>
      </c>
      <c r="QK31" s="6">
        <v>144154764</v>
      </c>
      <c r="QL31" s="6"/>
      <c r="QM31" s="6">
        <v>144154764</v>
      </c>
    </row>
    <row r="32" spans="1:455">
      <c r="A32" s="1" t="s">
        <v>562</v>
      </c>
      <c r="B32" s="6" t="s">
        <v>563</v>
      </c>
      <c r="C32" s="6" t="s">
        <v>533</v>
      </c>
      <c r="D32" s="6" t="s">
        <v>534</v>
      </c>
      <c r="E32" s="6">
        <v>0</v>
      </c>
      <c r="F32" s="6">
        <v>0</v>
      </c>
      <c r="G32" s="6"/>
      <c r="H32" s="6">
        <v>0</v>
      </c>
      <c r="I32" s="6"/>
      <c r="J32" s="6">
        <v>0</v>
      </c>
      <c r="K32" s="6"/>
      <c r="L32" s="6">
        <v>0</v>
      </c>
      <c r="M32" s="6"/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</v>
      </c>
      <c r="AK32" s="6">
        <v>3604686</v>
      </c>
      <c r="AL32" s="6">
        <v>0</v>
      </c>
      <c r="AM32" s="6">
        <v>0</v>
      </c>
      <c r="AN32" s="6"/>
      <c r="AO32" s="6">
        <v>0</v>
      </c>
      <c r="AP32" s="6">
        <v>3604686</v>
      </c>
      <c r="AQ32" s="6"/>
      <c r="AR32" s="6">
        <v>0</v>
      </c>
      <c r="AS32" s="6"/>
      <c r="AT32" s="6">
        <v>0</v>
      </c>
      <c r="AU32" s="6"/>
      <c r="AV32" s="6">
        <v>0</v>
      </c>
      <c r="AW32" s="6"/>
      <c r="AX32" s="6">
        <v>0</v>
      </c>
      <c r="AY32" s="6"/>
      <c r="AZ32" s="6">
        <v>0</v>
      </c>
      <c r="BA32" s="6"/>
      <c r="BB32" s="6">
        <v>0</v>
      </c>
      <c r="BC32" s="6"/>
      <c r="BD32" s="6">
        <v>0</v>
      </c>
      <c r="BE32" s="6"/>
      <c r="BF32" s="6">
        <v>0</v>
      </c>
      <c r="BG32" s="6">
        <v>1</v>
      </c>
      <c r="BH32" s="6">
        <v>1267922</v>
      </c>
      <c r="BI32" s="6">
        <v>0</v>
      </c>
      <c r="BJ32" s="6">
        <v>0</v>
      </c>
      <c r="BK32" s="6">
        <v>1267922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1</v>
      </c>
      <c r="CC32" s="6">
        <v>1335195</v>
      </c>
      <c r="CD32" s="6">
        <v>0</v>
      </c>
      <c r="CE32" s="6">
        <v>0</v>
      </c>
      <c r="CF32" s="6">
        <v>1335195</v>
      </c>
      <c r="CG32" s="6">
        <v>287</v>
      </c>
      <c r="CH32" s="6">
        <v>19099850</v>
      </c>
      <c r="CI32" s="6">
        <v>53</v>
      </c>
      <c r="CJ32" s="6">
        <v>4754206</v>
      </c>
      <c r="CK32" s="6">
        <v>1241</v>
      </c>
      <c r="CL32" s="6">
        <v>70410617</v>
      </c>
      <c r="CM32" s="6">
        <v>158</v>
      </c>
      <c r="CN32" s="6">
        <v>12007052</v>
      </c>
      <c r="CO32" s="6">
        <v>251</v>
      </c>
      <c r="CP32" s="6">
        <v>1670405</v>
      </c>
      <c r="CQ32" s="6">
        <v>0</v>
      </c>
      <c r="CR32" s="6">
        <v>0</v>
      </c>
      <c r="CS32" s="6">
        <v>1111</v>
      </c>
      <c r="CT32" s="6">
        <v>6303814</v>
      </c>
      <c r="CU32" s="6">
        <v>0</v>
      </c>
      <c r="CV32" s="6">
        <v>0</v>
      </c>
      <c r="CW32" s="6"/>
      <c r="CX32" s="6">
        <v>0</v>
      </c>
      <c r="CY32" s="6"/>
      <c r="CZ32" s="6">
        <v>0</v>
      </c>
      <c r="DA32" s="6"/>
      <c r="DB32" s="6">
        <v>0</v>
      </c>
      <c r="DC32" s="6"/>
      <c r="DD32" s="6">
        <v>0</v>
      </c>
      <c r="DE32" s="6">
        <v>5</v>
      </c>
      <c r="DF32" s="6">
        <v>7007775</v>
      </c>
      <c r="DG32" s="6">
        <v>3</v>
      </c>
      <c r="DH32" s="6">
        <v>420468</v>
      </c>
      <c r="DI32" s="6"/>
      <c r="DJ32" s="6">
        <v>0</v>
      </c>
      <c r="DK32" s="6">
        <v>121674187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/>
      <c r="EC32" s="6">
        <v>0</v>
      </c>
      <c r="ED32" s="6"/>
      <c r="EE32" s="6">
        <v>0</v>
      </c>
      <c r="EF32" s="6"/>
      <c r="EG32" s="6">
        <v>0</v>
      </c>
      <c r="EH32" s="6"/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/>
      <c r="EX32" s="6">
        <v>0</v>
      </c>
      <c r="EY32" s="6"/>
      <c r="EZ32" s="6">
        <v>0</v>
      </c>
      <c r="FA32" s="6"/>
      <c r="FB32" s="6">
        <v>0</v>
      </c>
      <c r="FC32" s="6"/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/>
      <c r="FP32" s="6">
        <v>0</v>
      </c>
      <c r="FQ32" s="6"/>
      <c r="FR32" s="6">
        <v>0</v>
      </c>
      <c r="FS32" s="6"/>
      <c r="FT32" s="6">
        <v>0</v>
      </c>
      <c r="FU32" s="6"/>
      <c r="FV32" s="6">
        <v>0</v>
      </c>
      <c r="FW32" s="6">
        <v>0</v>
      </c>
      <c r="FX32" s="6">
        <v>127881990</v>
      </c>
      <c r="FY32" s="6">
        <v>0</v>
      </c>
      <c r="FZ32" s="6">
        <v>0</v>
      </c>
      <c r="GA32" s="6">
        <v>1</v>
      </c>
      <c r="GB32" s="6">
        <v>140221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140221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1</v>
      </c>
      <c r="GP32" s="6">
        <v>156138</v>
      </c>
      <c r="GQ32" s="6">
        <v>0</v>
      </c>
      <c r="GR32" s="6">
        <v>0</v>
      </c>
      <c r="GS32" s="6">
        <v>0</v>
      </c>
      <c r="GT32" s="6">
        <v>0</v>
      </c>
      <c r="GU32" s="6">
        <v>156138</v>
      </c>
      <c r="GV32" s="6">
        <v>98</v>
      </c>
      <c r="GW32" s="6">
        <v>13225198</v>
      </c>
      <c r="GX32" s="6">
        <v>0</v>
      </c>
      <c r="GY32" s="6">
        <v>0</v>
      </c>
      <c r="GZ32" s="6">
        <v>86</v>
      </c>
      <c r="HA32" s="6">
        <v>1160570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14385768</v>
      </c>
      <c r="HI32" s="6">
        <v>0</v>
      </c>
      <c r="HJ32" s="6">
        <v>0</v>
      </c>
      <c r="HK32" s="6">
        <v>0</v>
      </c>
      <c r="HL32" s="6">
        <v>0</v>
      </c>
      <c r="HM32" s="6">
        <v>0</v>
      </c>
      <c r="HN32" s="6">
        <v>0</v>
      </c>
      <c r="HO32" s="6">
        <v>0</v>
      </c>
      <c r="HP32" s="6">
        <v>0</v>
      </c>
      <c r="HQ32" s="6"/>
      <c r="HR32" s="6">
        <v>0</v>
      </c>
      <c r="HS32" s="6"/>
      <c r="HT32" s="6">
        <v>0</v>
      </c>
      <c r="HU32" s="6">
        <v>0</v>
      </c>
      <c r="HV32" s="6"/>
      <c r="HW32" s="6">
        <v>0</v>
      </c>
      <c r="HX32" s="6"/>
      <c r="HY32" s="6">
        <v>0</v>
      </c>
      <c r="HZ32" s="6"/>
      <c r="IA32" s="6">
        <v>0</v>
      </c>
      <c r="IB32" s="6"/>
      <c r="IC32" s="6">
        <v>0</v>
      </c>
      <c r="ID32" s="6">
        <v>0</v>
      </c>
      <c r="IE32" s="6">
        <v>14682127</v>
      </c>
      <c r="IF32" s="6">
        <v>0</v>
      </c>
      <c r="IG32" s="6">
        <v>0</v>
      </c>
      <c r="IH32" s="6">
        <v>0</v>
      </c>
      <c r="II32" s="6">
        <v>0</v>
      </c>
      <c r="IJ32" s="6">
        <v>0</v>
      </c>
      <c r="IK32" s="6">
        <v>0</v>
      </c>
      <c r="IL32" s="6">
        <v>0</v>
      </c>
      <c r="IM32" s="6">
        <v>0</v>
      </c>
      <c r="IN32" s="6">
        <v>0</v>
      </c>
      <c r="IO32" s="6">
        <v>0</v>
      </c>
      <c r="IP32" s="6">
        <v>0</v>
      </c>
      <c r="IQ32" s="6">
        <v>0</v>
      </c>
      <c r="IR32" s="6">
        <v>0</v>
      </c>
      <c r="IS32" s="6">
        <v>0</v>
      </c>
      <c r="IT32" s="6">
        <v>0</v>
      </c>
      <c r="IU32" s="6">
        <v>0</v>
      </c>
      <c r="IV32" s="6">
        <v>0</v>
      </c>
      <c r="IW32" s="6">
        <v>0</v>
      </c>
      <c r="IX32" s="6">
        <v>0</v>
      </c>
      <c r="IY32" s="6">
        <v>0</v>
      </c>
      <c r="IZ32" s="6">
        <v>0</v>
      </c>
      <c r="JA32" s="6">
        <v>0</v>
      </c>
      <c r="JB32" s="6">
        <v>0</v>
      </c>
      <c r="JC32" s="6">
        <v>0</v>
      </c>
      <c r="JD32" s="6">
        <v>0</v>
      </c>
      <c r="JE32" s="6">
        <v>0</v>
      </c>
      <c r="JF32" s="6">
        <v>9</v>
      </c>
      <c r="JG32" s="6">
        <v>1458333</v>
      </c>
      <c r="JH32" s="6">
        <v>2</v>
      </c>
      <c r="JI32" s="6">
        <v>392948</v>
      </c>
      <c r="JJ32" s="6">
        <v>9</v>
      </c>
      <c r="JK32" s="6">
        <v>145836</v>
      </c>
      <c r="JL32" s="6">
        <v>1</v>
      </c>
      <c r="JM32" s="6">
        <v>19647</v>
      </c>
      <c r="JN32" s="6">
        <v>0</v>
      </c>
      <c r="JO32" s="6">
        <v>0</v>
      </c>
      <c r="JP32" s="6">
        <v>2016764</v>
      </c>
      <c r="JQ32" s="6">
        <v>0</v>
      </c>
      <c r="JR32" s="6">
        <v>0</v>
      </c>
      <c r="JS32" s="6">
        <v>0</v>
      </c>
      <c r="JT32" s="6">
        <v>0</v>
      </c>
      <c r="JU32" s="6">
        <v>0</v>
      </c>
      <c r="JV32" s="6">
        <v>0</v>
      </c>
      <c r="JW32" s="6">
        <v>0</v>
      </c>
      <c r="JX32" s="6">
        <v>0</v>
      </c>
      <c r="JY32" s="6">
        <v>0</v>
      </c>
      <c r="JZ32" s="6">
        <v>0</v>
      </c>
      <c r="KA32" s="6">
        <v>0</v>
      </c>
      <c r="KB32" s="6">
        <v>0</v>
      </c>
      <c r="KC32" s="6">
        <v>0</v>
      </c>
      <c r="KD32" s="6">
        <v>0</v>
      </c>
      <c r="KE32" s="6">
        <v>0</v>
      </c>
      <c r="KF32" s="6">
        <v>0</v>
      </c>
      <c r="KG32" s="6">
        <v>0</v>
      </c>
      <c r="KH32" s="6">
        <v>0</v>
      </c>
      <c r="KI32" s="6">
        <v>0</v>
      </c>
      <c r="KJ32" s="6">
        <v>0</v>
      </c>
      <c r="KK32" s="6">
        <v>0</v>
      </c>
      <c r="KL32" s="6">
        <v>0</v>
      </c>
      <c r="KM32" s="6"/>
      <c r="KN32" s="6">
        <v>0</v>
      </c>
      <c r="KO32" s="6">
        <v>0</v>
      </c>
      <c r="KP32" s="6">
        <v>2016764</v>
      </c>
      <c r="KQ32" s="6">
        <v>0</v>
      </c>
      <c r="KR32" s="6">
        <v>0</v>
      </c>
      <c r="KS32" s="6">
        <v>0</v>
      </c>
      <c r="KT32" s="6">
        <v>0</v>
      </c>
      <c r="KU32" s="6">
        <v>0</v>
      </c>
      <c r="KV32" s="6">
        <v>0</v>
      </c>
      <c r="KW32" s="6"/>
      <c r="KX32" s="6">
        <v>0</v>
      </c>
      <c r="KY32" s="6">
        <v>0</v>
      </c>
      <c r="KZ32" s="6">
        <v>0</v>
      </c>
      <c r="LA32" s="6">
        <v>0</v>
      </c>
      <c r="LB32" s="6">
        <v>0</v>
      </c>
      <c r="LC32" s="6">
        <v>0</v>
      </c>
      <c r="LD32" s="6"/>
      <c r="LE32" s="6">
        <v>0</v>
      </c>
      <c r="LF32" s="6">
        <v>0</v>
      </c>
      <c r="LG32" s="6">
        <v>0</v>
      </c>
      <c r="LH32" s="6">
        <v>0</v>
      </c>
      <c r="LI32" s="6">
        <v>0</v>
      </c>
      <c r="LJ32" s="6">
        <v>0</v>
      </c>
      <c r="LK32" s="6">
        <v>0</v>
      </c>
      <c r="LL32" s="6">
        <v>0</v>
      </c>
      <c r="LM32" s="6">
        <v>0</v>
      </c>
      <c r="LN32" s="6">
        <v>0</v>
      </c>
      <c r="LO32" s="6">
        <v>0</v>
      </c>
      <c r="LP32" s="6">
        <v>0</v>
      </c>
      <c r="LQ32" s="6">
        <v>0</v>
      </c>
      <c r="LR32" s="6">
        <v>0</v>
      </c>
      <c r="LS32" s="6">
        <v>0</v>
      </c>
      <c r="LT32" s="6">
        <v>0</v>
      </c>
      <c r="LU32" s="6">
        <v>0</v>
      </c>
      <c r="LV32" s="6">
        <v>0</v>
      </c>
      <c r="LW32" s="6">
        <v>0</v>
      </c>
      <c r="LX32" s="6">
        <v>0</v>
      </c>
      <c r="LY32" s="6">
        <v>0</v>
      </c>
      <c r="LZ32" s="6">
        <v>0</v>
      </c>
      <c r="MA32" s="6">
        <v>0</v>
      </c>
      <c r="MB32" s="6">
        <v>0</v>
      </c>
      <c r="MC32" s="6">
        <v>0</v>
      </c>
      <c r="MD32" s="6">
        <v>0</v>
      </c>
      <c r="ME32" s="6"/>
      <c r="MF32" s="6">
        <v>0</v>
      </c>
      <c r="MG32" s="6">
        <v>0</v>
      </c>
      <c r="MH32" s="6">
        <v>0</v>
      </c>
      <c r="MI32" s="6">
        <v>0</v>
      </c>
      <c r="MJ32" s="6">
        <v>0</v>
      </c>
      <c r="MK32" s="6"/>
      <c r="ML32" s="6">
        <v>0</v>
      </c>
      <c r="MM32" s="6">
        <v>0</v>
      </c>
      <c r="MN32" s="6">
        <v>0</v>
      </c>
      <c r="MO32" s="6">
        <v>0</v>
      </c>
      <c r="MP32" s="6"/>
      <c r="MQ32" s="6">
        <v>0</v>
      </c>
      <c r="MR32" s="6"/>
      <c r="MS32" s="6">
        <v>0</v>
      </c>
      <c r="MT32" s="6"/>
      <c r="MU32" s="6">
        <v>0</v>
      </c>
      <c r="MV32" s="6">
        <v>0</v>
      </c>
      <c r="MW32" s="6"/>
      <c r="MX32" s="6">
        <v>0</v>
      </c>
      <c r="MY32" s="6"/>
      <c r="MZ32" s="6">
        <v>0</v>
      </c>
      <c r="NA32" s="6">
        <v>0</v>
      </c>
      <c r="NB32" s="6">
        <v>0</v>
      </c>
      <c r="NC32" s="6">
        <v>0</v>
      </c>
      <c r="ND32" s="6">
        <v>0</v>
      </c>
      <c r="NE32" s="6">
        <v>0</v>
      </c>
      <c r="NF32" s="6">
        <v>0</v>
      </c>
      <c r="NG32" s="6">
        <v>0</v>
      </c>
      <c r="NH32" s="6">
        <v>0</v>
      </c>
      <c r="NI32" s="6">
        <v>0</v>
      </c>
      <c r="NJ32" s="6">
        <v>0</v>
      </c>
      <c r="NK32" s="6">
        <v>0</v>
      </c>
      <c r="NL32" s="6">
        <v>0</v>
      </c>
      <c r="NM32" s="6">
        <v>0</v>
      </c>
      <c r="NN32" s="6">
        <v>0</v>
      </c>
      <c r="NO32" s="6">
        <v>0</v>
      </c>
      <c r="NP32" s="6"/>
      <c r="NQ32" s="6">
        <v>0</v>
      </c>
      <c r="NR32" s="6">
        <v>0</v>
      </c>
      <c r="NS32" s="6">
        <v>0</v>
      </c>
      <c r="NT32" s="6"/>
      <c r="NU32" s="6">
        <v>0</v>
      </c>
      <c r="NV32" s="6">
        <v>0</v>
      </c>
      <c r="NW32" s="6"/>
      <c r="NX32" s="6">
        <v>0</v>
      </c>
      <c r="NY32" s="6"/>
      <c r="NZ32" s="6">
        <v>0</v>
      </c>
      <c r="OA32" s="6"/>
      <c r="OB32" s="6">
        <v>0</v>
      </c>
      <c r="OC32" s="6"/>
      <c r="OD32" s="6">
        <v>0</v>
      </c>
      <c r="OE32" s="6">
        <v>0</v>
      </c>
      <c r="OF32" s="6">
        <v>0</v>
      </c>
      <c r="OG32" s="6">
        <v>0</v>
      </c>
      <c r="OH32" s="6">
        <v>0</v>
      </c>
      <c r="OI32" s="6">
        <v>0</v>
      </c>
      <c r="OJ32" s="6">
        <v>0</v>
      </c>
      <c r="OK32" s="6">
        <v>0</v>
      </c>
      <c r="OL32" s="6">
        <v>0</v>
      </c>
      <c r="OM32" s="6">
        <v>0</v>
      </c>
      <c r="ON32" s="6">
        <v>0</v>
      </c>
      <c r="OO32" s="6">
        <v>26</v>
      </c>
      <c r="OP32" s="6">
        <v>1730300</v>
      </c>
      <c r="OQ32" s="6">
        <v>19</v>
      </c>
      <c r="OR32" s="6">
        <v>1945581</v>
      </c>
      <c r="OS32" s="6">
        <v>0</v>
      </c>
      <c r="OT32" s="6">
        <v>0</v>
      </c>
      <c r="OU32" s="6">
        <v>0</v>
      </c>
      <c r="OV32" s="6">
        <v>0</v>
      </c>
      <c r="OW32" s="6">
        <v>0</v>
      </c>
      <c r="OX32" s="6">
        <v>0</v>
      </c>
      <c r="OY32" s="6">
        <v>0</v>
      </c>
      <c r="OZ32" s="6">
        <v>0</v>
      </c>
      <c r="PA32" s="6">
        <v>3675881</v>
      </c>
      <c r="PB32" s="6">
        <v>0</v>
      </c>
      <c r="PC32" s="6">
        <v>0</v>
      </c>
      <c r="PD32" s="6">
        <v>0</v>
      </c>
      <c r="PE32" s="6">
        <v>0</v>
      </c>
      <c r="PF32" s="6">
        <v>0</v>
      </c>
      <c r="PG32" s="6">
        <v>0</v>
      </c>
      <c r="PH32" s="6">
        <v>0</v>
      </c>
      <c r="PI32" s="6">
        <v>0</v>
      </c>
      <c r="PJ32" s="6"/>
      <c r="PK32" s="6">
        <v>0</v>
      </c>
      <c r="PL32" s="6"/>
      <c r="PM32" s="6">
        <v>0</v>
      </c>
      <c r="PN32" s="6">
        <v>0</v>
      </c>
      <c r="PO32" s="6"/>
      <c r="PP32" s="6">
        <v>0</v>
      </c>
      <c r="PQ32" s="6"/>
      <c r="PR32" s="6">
        <v>0</v>
      </c>
      <c r="PS32" s="6"/>
      <c r="PT32" s="6">
        <v>0</v>
      </c>
      <c r="PU32" s="6"/>
      <c r="PV32" s="6">
        <v>0</v>
      </c>
      <c r="PW32" s="6">
        <v>0</v>
      </c>
      <c r="PX32" s="6">
        <v>3675881</v>
      </c>
      <c r="PY32" s="6"/>
      <c r="PZ32" s="6">
        <v>148256762</v>
      </c>
      <c r="QA32" s="6">
        <v>1895</v>
      </c>
      <c r="QB32" s="6">
        <v>1542530</v>
      </c>
      <c r="QC32" s="6">
        <v>10</v>
      </c>
      <c r="QD32" s="6">
        <v>146520</v>
      </c>
      <c r="QE32" s="6">
        <v>1689050</v>
      </c>
      <c r="QF32" s="6">
        <v>1895</v>
      </c>
      <c r="QG32" s="6">
        <v>142125</v>
      </c>
      <c r="QH32" s="6">
        <v>10</v>
      </c>
      <c r="QI32" s="6">
        <v>13500</v>
      </c>
      <c r="QJ32" s="6">
        <v>155625</v>
      </c>
      <c r="QK32" s="6">
        <v>150101437</v>
      </c>
      <c r="QL32" s="6"/>
      <c r="QM32" s="6">
        <v>150101437</v>
      </c>
    </row>
    <row r="33" spans="1:455">
      <c r="A33" s="1" t="s">
        <v>564</v>
      </c>
      <c r="B33" s="6" t="s">
        <v>565</v>
      </c>
      <c r="C33" s="6" t="s">
        <v>533</v>
      </c>
      <c r="D33" s="6" t="s">
        <v>534</v>
      </c>
      <c r="E33" s="6">
        <v>0</v>
      </c>
      <c r="F33" s="6">
        <v>0</v>
      </c>
      <c r="G33" s="6"/>
      <c r="H33" s="6">
        <v>0</v>
      </c>
      <c r="I33" s="6"/>
      <c r="J33" s="6">
        <v>0</v>
      </c>
      <c r="K33" s="6"/>
      <c r="L33" s="6">
        <v>0</v>
      </c>
      <c r="M33" s="6"/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/>
      <c r="AO33" s="6">
        <v>0</v>
      </c>
      <c r="AP33" s="6">
        <v>0</v>
      </c>
      <c r="AQ33" s="6"/>
      <c r="AR33" s="6">
        <v>0</v>
      </c>
      <c r="AS33" s="6"/>
      <c r="AT33" s="6">
        <v>0</v>
      </c>
      <c r="AU33" s="6"/>
      <c r="AV33" s="6">
        <v>0</v>
      </c>
      <c r="AW33" s="6"/>
      <c r="AX33" s="6">
        <v>0</v>
      </c>
      <c r="AY33" s="6"/>
      <c r="AZ33" s="6">
        <v>0</v>
      </c>
      <c r="BA33" s="6"/>
      <c r="BB33" s="6">
        <v>0</v>
      </c>
      <c r="BC33" s="6"/>
      <c r="BD33" s="6">
        <v>0</v>
      </c>
      <c r="BE33" s="6"/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7</v>
      </c>
      <c r="BO33" s="6">
        <v>599074</v>
      </c>
      <c r="BP33" s="6">
        <v>0</v>
      </c>
      <c r="BQ33" s="6">
        <v>0</v>
      </c>
      <c r="BR33" s="6">
        <v>51</v>
      </c>
      <c r="BS33" s="6">
        <v>3665574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7</v>
      </c>
      <c r="CC33" s="6">
        <v>9346365</v>
      </c>
      <c r="CD33" s="6">
        <v>0</v>
      </c>
      <c r="CE33" s="6">
        <v>0</v>
      </c>
      <c r="CF33" s="6">
        <v>13611013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/>
      <c r="CX33" s="6">
        <v>0</v>
      </c>
      <c r="CY33" s="6"/>
      <c r="CZ33" s="6">
        <v>0</v>
      </c>
      <c r="DA33" s="6"/>
      <c r="DB33" s="6">
        <v>0</v>
      </c>
      <c r="DC33" s="6"/>
      <c r="DD33" s="6">
        <v>0</v>
      </c>
      <c r="DE33" s="6">
        <v>0</v>
      </c>
      <c r="DF33" s="6">
        <v>0</v>
      </c>
      <c r="DG33" s="6">
        <v>0</v>
      </c>
      <c r="DH33" s="6">
        <v>0</v>
      </c>
      <c r="DI33" s="6"/>
      <c r="DJ33" s="6">
        <v>0</v>
      </c>
      <c r="DK33" s="6">
        <v>0</v>
      </c>
      <c r="DL33" s="6">
        <v>0</v>
      </c>
      <c r="DM33" s="6">
        <v>0</v>
      </c>
      <c r="DN33" s="6">
        <v>309</v>
      </c>
      <c r="DO33" s="6">
        <v>31641291</v>
      </c>
      <c r="DP33" s="6">
        <v>0</v>
      </c>
      <c r="DQ33" s="6">
        <v>0</v>
      </c>
      <c r="DR33" s="6">
        <v>964</v>
      </c>
      <c r="DS33" s="6">
        <v>83692552</v>
      </c>
      <c r="DT33" s="6">
        <v>0</v>
      </c>
      <c r="DU33" s="6">
        <v>0</v>
      </c>
      <c r="DV33" s="6">
        <v>0</v>
      </c>
      <c r="DW33" s="6">
        <v>0</v>
      </c>
      <c r="DX33" s="6">
        <v>0</v>
      </c>
      <c r="DY33" s="6">
        <v>0</v>
      </c>
      <c r="DZ33" s="6">
        <v>0</v>
      </c>
      <c r="EA33" s="6">
        <v>0</v>
      </c>
      <c r="EB33" s="6"/>
      <c r="EC33" s="6">
        <v>0</v>
      </c>
      <c r="ED33" s="6"/>
      <c r="EE33" s="6">
        <v>0</v>
      </c>
      <c r="EF33" s="6"/>
      <c r="EG33" s="6">
        <v>0</v>
      </c>
      <c r="EH33" s="6"/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115333843</v>
      </c>
      <c r="EO33" s="6">
        <v>0</v>
      </c>
      <c r="EP33" s="6">
        <v>0</v>
      </c>
      <c r="EQ33" s="6">
        <v>0</v>
      </c>
      <c r="ER33" s="6">
        <v>0</v>
      </c>
      <c r="ES33" s="6">
        <v>0</v>
      </c>
      <c r="ET33" s="6">
        <v>0</v>
      </c>
      <c r="EU33" s="6">
        <v>0</v>
      </c>
      <c r="EV33" s="6">
        <v>0</v>
      </c>
      <c r="EW33" s="6"/>
      <c r="EX33" s="6">
        <v>0</v>
      </c>
      <c r="EY33" s="6"/>
      <c r="EZ33" s="6">
        <v>0</v>
      </c>
      <c r="FA33" s="6"/>
      <c r="FB33" s="6">
        <v>0</v>
      </c>
      <c r="FC33" s="6"/>
      <c r="FD33" s="6">
        <v>0</v>
      </c>
      <c r="FE33" s="6">
        <v>0</v>
      </c>
      <c r="FF33" s="6">
        <v>0</v>
      </c>
      <c r="FG33" s="6">
        <v>0</v>
      </c>
      <c r="FH33" s="6">
        <v>0</v>
      </c>
      <c r="FI33" s="6">
        <v>0</v>
      </c>
      <c r="FJ33" s="6">
        <v>0</v>
      </c>
      <c r="FK33" s="6">
        <v>0</v>
      </c>
      <c r="FL33" s="6">
        <v>0</v>
      </c>
      <c r="FM33" s="6">
        <v>0</v>
      </c>
      <c r="FN33" s="6">
        <v>115333843</v>
      </c>
      <c r="FO33" s="6"/>
      <c r="FP33" s="6">
        <v>0</v>
      </c>
      <c r="FQ33" s="6"/>
      <c r="FR33" s="6">
        <v>0</v>
      </c>
      <c r="FS33" s="6"/>
      <c r="FT33" s="6">
        <v>0</v>
      </c>
      <c r="FU33" s="6"/>
      <c r="FV33" s="6">
        <v>0</v>
      </c>
      <c r="FW33" s="6">
        <v>0</v>
      </c>
      <c r="FX33" s="6">
        <v>128944856</v>
      </c>
      <c r="FY33" s="6">
        <v>0</v>
      </c>
      <c r="FZ33" s="6">
        <v>0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6">
        <v>0</v>
      </c>
      <c r="GL33" s="6">
        <v>0</v>
      </c>
      <c r="GM33" s="6">
        <v>0</v>
      </c>
      <c r="GN33" s="6">
        <v>0</v>
      </c>
      <c r="GO33" s="6">
        <v>0</v>
      </c>
      <c r="GP33" s="6">
        <v>0</v>
      </c>
      <c r="GQ33" s="6">
        <v>0</v>
      </c>
      <c r="GR33" s="6">
        <v>0</v>
      </c>
      <c r="GS33" s="6">
        <v>0</v>
      </c>
      <c r="GT33" s="6">
        <v>0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  <c r="GZ33" s="6">
        <v>0</v>
      </c>
      <c r="HA33" s="6">
        <v>0</v>
      </c>
      <c r="HB33" s="6">
        <v>0</v>
      </c>
      <c r="HC33" s="6">
        <v>0</v>
      </c>
      <c r="HD33" s="6">
        <v>0</v>
      </c>
      <c r="HE33" s="6">
        <v>0</v>
      </c>
      <c r="HF33" s="6">
        <v>0</v>
      </c>
      <c r="HG33" s="6">
        <v>0</v>
      </c>
      <c r="HH33" s="6">
        <v>0</v>
      </c>
      <c r="HI33" s="6">
        <v>0</v>
      </c>
      <c r="HJ33" s="6">
        <v>0</v>
      </c>
      <c r="HK33" s="6">
        <v>13</v>
      </c>
      <c r="HL33" s="6">
        <v>2431468</v>
      </c>
      <c r="HM33" s="6">
        <v>0</v>
      </c>
      <c r="HN33" s="6">
        <v>0</v>
      </c>
      <c r="HO33" s="6">
        <v>0</v>
      </c>
      <c r="HP33" s="6">
        <v>0</v>
      </c>
      <c r="HQ33" s="6"/>
      <c r="HR33" s="6">
        <v>0</v>
      </c>
      <c r="HS33" s="6"/>
      <c r="HT33" s="6">
        <v>0</v>
      </c>
      <c r="HU33" s="6">
        <v>2431468</v>
      </c>
      <c r="HV33" s="6"/>
      <c r="HW33" s="6">
        <v>0</v>
      </c>
      <c r="HX33" s="6"/>
      <c r="HY33" s="6">
        <v>0</v>
      </c>
      <c r="HZ33" s="6"/>
      <c r="IA33" s="6">
        <v>0</v>
      </c>
      <c r="IB33" s="6"/>
      <c r="IC33" s="6">
        <v>0</v>
      </c>
      <c r="ID33" s="6">
        <v>0</v>
      </c>
      <c r="IE33" s="6">
        <v>2431468</v>
      </c>
      <c r="IF33" s="6">
        <v>0</v>
      </c>
      <c r="IG33" s="6">
        <v>0</v>
      </c>
      <c r="IH33" s="6">
        <v>0</v>
      </c>
      <c r="II33" s="6">
        <v>0</v>
      </c>
      <c r="IJ33" s="6">
        <v>0</v>
      </c>
      <c r="IK33" s="6">
        <v>0</v>
      </c>
      <c r="IL33" s="6">
        <v>0</v>
      </c>
      <c r="IM33" s="6">
        <v>0</v>
      </c>
      <c r="IN33" s="6">
        <v>0</v>
      </c>
      <c r="IO33" s="6">
        <v>0</v>
      </c>
      <c r="IP33" s="6">
        <v>0</v>
      </c>
      <c r="IQ33" s="6">
        <v>0</v>
      </c>
      <c r="IR33" s="6">
        <v>0</v>
      </c>
      <c r="IS33" s="6">
        <v>0</v>
      </c>
      <c r="IT33" s="6">
        <v>0</v>
      </c>
      <c r="IU33" s="6">
        <v>0</v>
      </c>
      <c r="IV33" s="6">
        <v>0</v>
      </c>
      <c r="IW33" s="6">
        <v>0</v>
      </c>
      <c r="IX33" s="6">
        <v>0</v>
      </c>
      <c r="IY33" s="6">
        <v>0</v>
      </c>
      <c r="IZ33" s="6">
        <v>0</v>
      </c>
      <c r="JA33" s="6">
        <v>0</v>
      </c>
      <c r="JB33" s="6">
        <v>0</v>
      </c>
      <c r="JC33" s="6">
        <v>0</v>
      </c>
      <c r="JD33" s="6">
        <v>0</v>
      </c>
      <c r="JE33" s="6">
        <v>0</v>
      </c>
      <c r="JF33" s="6">
        <v>0</v>
      </c>
      <c r="JG33" s="6">
        <v>0</v>
      </c>
      <c r="JH33" s="6">
        <v>0</v>
      </c>
      <c r="JI33" s="6">
        <v>0</v>
      </c>
      <c r="JJ33" s="6">
        <v>0</v>
      </c>
      <c r="JK33" s="6">
        <v>0</v>
      </c>
      <c r="JL33" s="6">
        <v>0</v>
      </c>
      <c r="JM33" s="6">
        <v>0</v>
      </c>
      <c r="JN33" s="6">
        <v>0</v>
      </c>
      <c r="JO33" s="6">
        <v>0</v>
      </c>
      <c r="JP33" s="6">
        <v>0</v>
      </c>
      <c r="JQ33" s="6">
        <v>0</v>
      </c>
      <c r="JR33" s="6">
        <v>0</v>
      </c>
      <c r="JS33" s="6">
        <v>20</v>
      </c>
      <c r="JT33" s="6">
        <v>4483780</v>
      </c>
      <c r="JU33" s="6">
        <v>0</v>
      </c>
      <c r="JV33" s="6">
        <v>0</v>
      </c>
      <c r="JW33" s="6">
        <v>0</v>
      </c>
      <c r="JX33" s="6">
        <v>0</v>
      </c>
      <c r="JY33" s="6">
        <v>0</v>
      </c>
      <c r="JZ33" s="6">
        <v>0</v>
      </c>
      <c r="KA33" s="6">
        <v>4483780</v>
      </c>
      <c r="KB33" s="6">
        <v>0</v>
      </c>
      <c r="KC33" s="6">
        <v>0</v>
      </c>
      <c r="KD33" s="6">
        <v>0</v>
      </c>
      <c r="KE33" s="6">
        <v>0</v>
      </c>
      <c r="KF33" s="6">
        <v>0</v>
      </c>
      <c r="KG33" s="6">
        <v>0</v>
      </c>
      <c r="KH33" s="6">
        <v>0</v>
      </c>
      <c r="KI33" s="6">
        <v>0</v>
      </c>
      <c r="KJ33" s="6">
        <v>0</v>
      </c>
      <c r="KK33" s="6">
        <v>0</v>
      </c>
      <c r="KL33" s="6">
        <v>0</v>
      </c>
      <c r="KM33" s="6"/>
      <c r="KN33" s="6">
        <v>0</v>
      </c>
      <c r="KO33" s="6">
        <v>0</v>
      </c>
      <c r="KP33" s="6">
        <v>4483780</v>
      </c>
      <c r="KQ33" s="6">
        <v>0</v>
      </c>
      <c r="KR33" s="6">
        <v>0</v>
      </c>
      <c r="KS33" s="6">
        <v>0</v>
      </c>
      <c r="KT33" s="6">
        <v>0</v>
      </c>
      <c r="KU33" s="6">
        <v>0</v>
      </c>
      <c r="KV33" s="6">
        <v>0</v>
      </c>
      <c r="KW33" s="6"/>
      <c r="KX33" s="6">
        <v>0</v>
      </c>
      <c r="KY33" s="6">
        <v>0</v>
      </c>
      <c r="KZ33" s="6">
        <v>0</v>
      </c>
      <c r="LA33" s="6">
        <v>0</v>
      </c>
      <c r="LB33" s="6">
        <v>0</v>
      </c>
      <c r="LC33" s="6">
        <v>0</v>
      </c>
      <c r="LD33" s="6"/>
      <c r="LE33" s="6">
        <v>0</v>
      </c>
      <c r="LF33" s="6">
        <v>0</v>
      </c>
      <c r="LG33" s="6">
        <v>0</v>
      </c>
      <c r="LH33" s="6">
        <v>0</v>
      </c>
      <c r="LI33" s="6">
        <v>0</v>
      </c>
      <c r="LJ33" s="6">
        <v>0</v>
      </c>
      <c r="LK33" s="6">
        <v>0</v>
      </c>
      <c r="LL33" s="6">
        <v>0</v>
      </c>
      <c r="LM33" s="6">
        <v>0</v>
      </c>
      <c r="LN33" s="6">
        <v>0</v>
      </c>
      <c r="LO33" s="6">
        <v>0</v>
      </c>
      <c r="LP33" s="6">
        <v>0</v>
      </c>
      <c r="LQ33" s="6">
        <v>0</v>
      </c>
      <c r="LR33" s="6">
        <v>0</v>
      </c>
      <c r="LS33" s="6">
        <v>0</v>
      </c>
      <c r="LT33" s="6">
        <v>0</v>
      </c>
      <c r="LU33" s="6">
        <v>0</v>
      </c>
      <c r="LV33" s="6">
        <v>0</v>
      </c>
      <c r="LW33" s="6">
        <v>0</v>
      </c>
      <c r="LX33" s="6">
        <v>0</v>
      </c>
      <c r="LY33" s="6">
        <v>0</v>
      </c>
      <c r="LZ33" s="6">
        <v>0</v>
      </c>
      <c r="MA33" s="6">
        <v>0</v>
      </c>
      <c r="MB33" s="6">
        <v>0</v>
      </c>
      <c r="MC33" s="6">
        <v>0</v>
      </c>
      <c r="MD33" s="6">
        <v>0</v>
      </c>
      <c r="ME33" s="6">
        <v>2</v>
      </c>
      <c r="MF33" s="6">
        <v>897804</v>
      </c>
      <c r="MG33" s="6">
        <v>0</v>
      </c>
      <c r="MH33" s="6">
        <v>0</v>
      </c>
      <c r="MI33" s="6">
        <v>0</v>
      </c>
      <c r="MJ33" s="6">
        <v>0</v>
      </c>
      <c r="MK33" s="6"/>
      <c r="ML33" s="6">
        <v>0</v>
      </c>
      <c r="MM33" s="6">
        <v>897804</v>
      </c>
      <c r="MN33" s="6">
        <v>0</v>
      </c>
      <c r="MO33" s="6">
        <v>0</v>
      </c>
      <c r="MP33" s="6"/>
      <c r="MQ33" s="6">
        <v>0</v>
      </c>
      <c r="MR33" s="6"/>
      <c r="MS33" s="6">
        <v>0</v>
      </c>
      <c r="MT33" s="6"/>
      <c r="MU33" s="6">
        <v>0</v>
      </c>
      <c r="MV33" s="6">
        <v>0</v>
      </c>
      <c r="MW33" s="6"/>
      <c r="MX33" s="6">
        <v>0</v>
      </c>
      <c r="MY33" s="6"/>
      <c r="MZ33" s="6">
        <v>0</v>
      </c>
      <c r="NA33" s="6">
        <v>0</v>
      </c>
      <c r="NB33" s="6">
        <v>897804</v>
      </c>
      <c r="NC33" s="6">
        <v>0</v>
      </c>
      <c r="ND33" s="6">
        <v>0</v>
      </c>
      <c r="NE33" s="6">
        <v>0</v>
      </c>
      <c r="NF33" s="6">
        <v>0</v>
      </c>
      <c r="NG33" s="6">
        <v>0</v>
      </c>
      <c r="NH33" s="6">
        <v>0</v>
      </c>
      <c r="NI33" s="6">
        <v>0</v>
      </c>
      <c r="NJ33" s="6">
        <v>0</v>
      </c>
      <c r="NK33" s="6">
        <v>0</v>
      </c>
      <c r="NL33" s="6">
        <v>0</v>
      </c>
      <c r="NM33" s="6">
        <v>0</v>
      </c>
      <c r="NN33" s="6">
        <v>0</v>
      </c>
      <c r="NO33" s="6">
        <v>0</v>
      </c>
      <c r="NP33" s="6"/>
      <c r="NQ33" s="6">
        <v>0</v>
      </c>
      <c r="NR33" s="6">
        <v>0</v>
      </c>
      <c r="NS33" s="6">
        <v>0</v>
      </c>
      <c r="NT33" s="6"/>
      <c r="NU33" s="6">
        <v>0</v>
      </c>
      <c r="NV33" s="6">
        <v>0</v>
      </c>
      <c r="NW33" s="6"/>
      <c r="NX33" s="6">
        <v>0</v>
      </c>
      <c r="NY33" s="6"/>
      <c r="NZ33" s="6">
        <v>0</v>
      </c>
      <c r="OA33" s="6"/>
      <c r="OB33" s="6">
        <v>0</v>
      </c>
      <c r="OC33" s="6"/>
      <c r="OD33" s="6">
        <v>0</v>
      </c>
      <c r="OE33" s="6">
        <v>0</v>
      </c>
      <c r="OF33" s="6">
        <v>0</v>
      </c>
      <c r="OG33" s="6">
        <v>0</v>
      </c>
      <c r="OH33" s="6">
        <v>17</v>
      </c>
      <c r="OI33" s="6">
        <v>1659914</v>
      </c>
      <c r="OJ33" s="6">
        <v>0</v>
      </c>
      <c r="OK33" s="6">
        <v>0</v>
      </c>
      <c r="OL33" s="6">
        <v>0</v>
      </c>
      <c r="OM33" s="6">
        <v>0</v>
      </c>
      <c r="ON33" s="6">
        <v>1659914</v>
      </c>
      <c r="OO33" s="6">
        <v>0</v>
      </c>
      <c r="OP33" s="6">
        <v>0</v>
      </c>
      <c r="OQ33" s="6">
        <v>0</v>
      </c>
      <c r="OR33" s="6">
        <v>0</v>
      </c>
      <c r="OS33" s="6">
        <v>0</v>
      </c>
      <c r="OT33" s="6">
        <v>0</v>
      </c>
      <c r="OU33" s="6">
        <v>0</v>
      </c>
      <c r="OV33" s="6">
        <v>0</v>
      </c>
      <c r="OW33" s="6">
        <v>0</v>
      </c>
      <c r="OX33" s="6">
        <v>0</v>
      </c>
      <c r="OY33" s="6">
        <v>0</v>
      </c>
      <c r="OZ33" s="6">
        <v>0</v>
      </c>
      <c r="PA33" s="6">
        <v>0</v>
      </c>
      <c r="PB33" s="6">
        <v>0</v>
      </c>
      <c r="PC33" s="6">
        <v>0</v>
      </c>
      <c r="PD33" s="6">
        <v>106</v>
      </c>
      <c r="PE33" s="6">
        <v>12438358</v>
      </c>
      <c r="PF33" s="6">
        <v>0</v>
      </c>
      <c r="PG33" s="6">
        <v>0</v>
      </c>
      <c r="PH33" s="6">
        <v>0</v>
      </c>
      <c r="PI33" s="6">
        <v>0</v>
      </c>
      <c r="PJ33" s="6"/>
      <c r="PK33" s="6">
        <v>0</v>
      </c>
      <c r="PL33" s="6"/>
      <c r="PM33" s="6">
        <v>0</v>
      </c>
      <c r="PN33" s="6">
        <v>12438358</v>
      </c>
      <c r="PO33" s="6"/>
      <c r="PP33" s="6">
        <v>0</v>
      </c>
      <c r="PQ33" s="6"/>
      <c r="PR33" s="6">
        <v>0</v>
      </c>
      <c r="PS33" s="6"/>
      <c r="PT33" s="6">
        <v>0</v>
      </c>
      <c r="PU33" s="6"/>
      <c r="PV33" s="6">
        <v>0</v>
      </c>
      <c r="PW33" s="6">
        <v>0</v>
      </c>
      <c r="PX33" s="6">
        <v>14098272</v>
      </c>
      <c r="PY33" s="6"/>
      <c r="PZ33" s="6">
        <v>150856180</v>
      </c>
      <c r="QA33" s="6">
        <v>1489</v>
      </c>
      <c r="QB33" s="6">
        <v>1212046</v>
      </c>
      <c r="QC33" s="6">
        <v>7</v>
      </c>
      <c r="QD33" s="6">
        <v>102564</v>
      </c>
      <c r="QE33" s="6">
        <v>1314610</v>
      </c>
      <c r="QF33" s="6">
        <v>1489</v>
      </c>
      <c r="QG33" s="6">
        <v>111675</v>
      </c>
      <c r="QH33" s="6">
        <v>7</v>
      </c>
      <c r="QI33" s="6">
        <v>9450</v>
      </c>
      <c r="QJ33" s="6">
        <v>121125</v>
      </c>
      <c r="QK33" s="6">
        <v>152291915</v>
      </c>
      <c r="QL33" s="6"/>
      <c r="QM33" s="6">
        <v>152291915</v>
      </c>
    </row>
    <row r="34" spans="1:455">
      <c r="A34" s="1" t="s">
        <v>566</v>
      </c>
      <c r="B34" s="6" t="s">
        <v>567</v>
      </c>
      <c r="C34" s="6" t="s">
        <v>533</v>
      </c>
      <c r="D34" s="6" t="s">
        <v>534</v>
      </c>
      <c r="E34" s="6">
        <v>0</v>
      </c>
      <c r="F34" s="6">
        <v>0</v>
      </c>
      <c r="G34" s="6"/>
      <c r="H34" s="6">
        <v>0</v>
      </c>
      <c r="I34" s="6"/>
      <c r="J34" s="6">
        <v>0</v>
      </c>
      <c r="K34" s="6"/>
      <c r="L34" s="6">
        <v>0</v>
      </c>
      <c r="M34" s="6"/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10</v>
      </c>
      <c r="AK34" s="6">
        <v>12015620</v>
      </c>
      <c r="AL34" s="6">
        <v>0</v>
      </c>
      <c r="AM34" s="6">
        <v>0</v>
      </c>
      <c r="AN34" s="6"/>
      <c r="AO34" s="6">
        <v>0</v>
      </c>
      <c r="AP34" s="6">
        <v>12015620</v>
      </c>
      <c r="AQ34" s="6"/>
      <c r="AR34" s="6">
        <v>0</v>
      </c>
      <c r="AS34" s="6"/>
      <c r="AT34" s="6">
        <v>0</v>
      </c>
      <c r="AU34" s="6"/>
      <c r="AV34" s="6">
        <v>0</v>
      </c>
      <c r="AW34" s="6"/>
      <c r="AX34" s="6">
        <v>0</v>
      </c>
      <c r="AY34" s="6"/>
      <c r="AZ34" s="6">
        <v>0</v>
      </c>
      <c r="BA34" s="6"/>
      <c r="BB34" s="6">
        <v>0</v>
      </c>
      <c r="BC34" s="6"/>
      <c r="BD34" s="6">
        <v>0</v>
      </c>
      <c r="BE34" s="6"/>
      <c r="BF34" s="6">
        <v>0</v>
      </c>
      <c r="BG34" s="6">
        <v>1</v>
      </c>
      <c r="BH34" s="6">
        <v>1267922</v>
      </c>
      <c r="BI34" s="6">
        <v>0</v>
      </c>
      <c r="BJ34" s="6">
        <v>0</v>
      </c>
      <c r="BK34" s="6">
        <v>1267922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17</v>
      </c>
      <c r="CJ34" s="6">
        <v>1524934</v>
      </c>
      <c r="CK34" s="6">
        <v>0</v>
      </c>
      <c r="CL34" s="6">
        <v>0</v>
      </c>
      <c r="CM34" s="6">
        <v>41</v>
      </c>
      <c r="CN34" s="6">
        <v>3115754</v>
      </c>
      <c r="CO34" s="6">
        <v>0</v>
      </c>
      <c r="CP34" s="6">
        <v>0</v>
      </c>
      <c r="CQ34" s="6">
        <v>15</v>
      </c>
      <c r="CR34" s="6">
        <v>134550</v>
      </c>
      <c r="CS34" s="6">
        <v>0</v>
      </c>
      <c r="CT34" s="6">
        <v>0</v>
      </c>
      <c r="CU34" s="6">
        <v>20</v>
      </c>
      <c r="CV34" s="6">
        <v>151980</v>
      </c>
      <c r="CW34" s="6"/>
      <c r="CX34" s="6">
        <v>0</v>
      </c>
      <c r="CY34" s="6"/>
      <c r="CZ34" s="6">
        <v>0</v>
      </c>
      <c r="DA34" s="6"/>
      <c r="DB34" s="6">
        <v>0</v>
      </c>
      <c r="DC34" s="6"/>
      <c r="DD34" s="6">
        <v>0</v>
      </c>
      <c r="DE34" s="6">
        <v>3</v>
      </c>
      <c r="DF34" s="6">
        <v>4204665</v>
      </c>
      <c r="DG34" s="6">
        <v>0</v>
      </c>
      <c r="DH34" s="6">
        <v>0</v>
      </c>
      <c r="DI34" s="6"/>
      <c r="DJ34" s="6">
        <v>0</v>
      </c>
      <c r="DK34" s="6">
        <v>9131883</v>
      </c>
      <c r="DL34" s="6">
        <v>203</v>
      </c>
      <c r="DM34" s="6">
        <v>15501892</v>
      </c>
      <c r="DN34" s="6">
        <v>20</v>
      </c>
      <c r="DO34" s="6">
        <v>2047980</v>
      </c>
      <c r="DP34" s="6">
        <v>501</v>
      </c>
      <c r="DQ34" s="6">
        <v>32538447</v>
      </c>
      <c r="DR34" s="6">
        <v>94</v>
      </c>
      <c r="DS34" s="6">
        <v>8160892</v>
      </c>
      <c r="DT34" s="6">
        <v>60</v>
      </c>
      <c r="DU34" s="6">
        <v>458160</v>
      </c>
      <c r="DV34" s="6">
        <v>15</v>
      </c>
      <c r="DW34" s="6">
        <v>153600</v>
      </c>
      <c r="DX34" s="6">
        <v>100</v>
      </c>
      <c r="DY34" s="6">
        <v>649500</v>
      </c>
      <c r="DZ34" s="6">
        <v>40</v>
      </c>
      <c r="EA34" s="6">
        <v>347280</v>
      </c>
      <c r="EB34" s="6"/>
      <c r="EC34" s="6">
        <v>0</v>
      </c>
      <c r="ED34" s="6"/>
      <c r="EE34" s="6">
        <v>0</v>
      </c>
      <c r="EF34" s="6"/>
      <c r="EG34" s="6">
        <v>0</v>
      </c>
      <c r="EH34" s="6"/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59857751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/>
      <c r="EX34" s="6">
        <v>0</v>
      </c>
      <c r="EY34" s="6"/>
      <c r="EZ34" s="6">
        <v>0</v>
      </c>
      <c r="FA34" s="6"/>
      <c r="FB34" s="6">
        <v>0</v>
      </c>
      <c r="FC34" s="6"/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59857751</v>
      </c>
      <c r="FO34" s="6"/>
      <c r="FP34" s="6">
        <v>0</v>
      </c>
      <c r="FQ34" s="6"/>
      <c r="FR34" s="6">
        <v>0</v>
      </c>
      <c r="FS34" s="6"/>
      <c r="FT34" s="6">
        <v>0</v>
      </c>
      <c r="FU34" s="6"/>
      <c r="FV34" s="6">
        <v>0</v>
      </c>
      <c r="FW34" s="6">
        <v>0</v>
      </c>
      <c r="FX34" s="6">
        <v>82273176</v>
      </c>
      <c r="FY34" s="6">
        <v>0</v>
      </c>
      <c r="FZ34" s="6">
        <v>0</v>
      </c>
      <c r="GA34" s="6">
        <v>3</v>
      </c>
      <c r="GB34" s="6">
        <v>420663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420663</v>
      </c>
      <c r="GJ34" s="6">
        <v>1</v>
      </c>
      <c r="GK34" s="6">
        <v>147712</v>
      </c>
      <c r="GL34" s="6">
        <v>147712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7</v>
      </c>
      <c r="GY34" s="6">
        <v>1145403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1</v>
      </c>
      <c r="HG34" s="6">
        <v>32726</v>
      </c>
      <c r="HH34" s="6">
        <v>1178129</v>
      </c>
      <c r="HI34" s="6">
        <v>22</v>
      </c>
      <c r="HJ34" s="6">
        <v>3393764</v>
      </c>
      <c r="HK34" s="6">
        <v>15</v>
      </c>
      <c r="HL34" s="6">
        <v>2805540</v>
      </c>
      <c r="HM34" s="6">
        <v>0</v>
      </c>
      <c r="HN34" s="6">
        <v>0</v>
      </c>
      <c r="HO34" s="6">
        <v>0</v>
      </c>
      <c r="HP34" s="6">
        <v>0</v>
      </c>
      <c r="HQ34" s="6"/>
      <c r="HR34" s="6">
        <v>0</v>
      </c>
      <c r="HS34" s="6"/>
      <c r="HT34" s="6">
        <v>0</v>
      </c>
      <c r="HU34" s="6">
        <v>6199304</v>
      </c>
      <c r="HV34" s="6"/>
      <c r="HW34" s="6">
        <v>0</v>
      </c>
      <c r="HX34" s="6"/>
      <c r="HY34" s="6">
        <v>0</v>
      </c>
      <c r="HZ34" s="6"/>
      <c r="IA34" s="6">
        <v>0</v>
      </c>
      <c r="IB34" s="6"/>
      <c r="IC34" s="6">
        <v>0</v>
      </c>
      <c r="ID34" s="6">
        <v>0</v>
      </c>
      <c r="IE34" s="6">
        <v>7945808</v>
      </c>
      <c r="IF34" s="6">
        <v>0</v>
      </c>
      <c r="IG34" s="6">
        <v>0</v>
      </c>
      <c r="IH34" s="6">
        <v>0</v>
      </c>
      <c r="II34" s="6">
        <v>0</v>
      </c>
      <c r="IJ34" s="6">
        <v>0</v>
      </c>
      <c r="IK34" s="6">
        <v>0</v>
      </c>
      <c r="IL34" s="6">
        <v>0</v>
      </c>
      <c r="IM34" s="6">
        <v>4</v>
      </c>
      <c r="IN34" s="6">
        <v>673840</v>
      </c>
      <c r="IO34" s="6">
        <v>0</v>
      </c>
      <c r="IP34" s="6">
        <v>0</v>
      </c>
      <c r="IQ34" s="6">
        <v>0</v>
      </c>
      <c r="IR34" s="6">
        <v>0</v>
      </c>
      <c r="IS34" s="6">
        <v>673840</v>
      </c>
      <c r="IT34" s="6">
        <v>0</v>
      </c>
      <c r="IU34" s="6">
        <v>0</v>
      </c>
      <c r="IV34" s="6">
        <v>0</v>
      </c>
      <c r="IW34" s="6">
        <v>0</v>
      </c>
      <c r="IX34" s="6">
        <v>0</v>
      </c>
      <c r="IY34" s="6">
        <v>0</v>
      </c>
      <c r="IZ34" s="6">
        <v>0</v>
      </c>
      <c r="JA34" s="6">
        <v>0</v>
      </c>
      <c r="JB34" s="6">
        <v>0</v>
      </c>
      <c r="JC34" s="6">
        <v>0</v>
      </c>
      <c r="JD34" s="6">
        <v>0</v>
      </c>
      <c r="JE34" s="6">
        <v>0</v>
      </c>
      <c r="JF34" s="6">
        <v>0</v>
      </c>
      <c r="JG34" s="6">
        <v>0</v>
      </c>
      <c r="JH34" s="6">
        <v>11</v>
      </c>
      <c r="JI34" s="6">
        <v>2161214</v>
      </c>
      <c r="JJ34" s="6">
        <v>0</v>
      </c>
      <c r="JK34" s="6">
        <v>0</v>
      </c>
      <c r="JL34" s="6">
        <v>0</v>
      </c>
      <c r="JM34" s="6">
        <v>0</v>
      </c>
      <c r="JN34" s="6">
        <v>1</v>
      </c>
      <c r="JO34" s="6">
        <v>39295</v>
      </c>
      <c r="JP34" s="6">
        <v>2200509</v>
      </c>
      <c r="JQ34" s="6">
        <v>52</v>
      </c>
      <c r="JR34" s="6">
        <v>9613968</v>
      </c>
      <c r="JS34" s="6">
        <v>29</v>
      </c>
      <c r="JT34" s="6">
        <v>6501481</v>
      </c>
      <c r="JU34" s="6">
        <v>0</v>
      </c>
      <c r="JV34" s="6">
        <v>0</v>
      </c>
      <c r="JW34" s="6">
        <v>0</v>
      </c>
      <c r="JX34" s="6">
        <v>0</v>
      </c>
      <c r="JY34" s="6">
        <v>0</v>
      </c>
      <c r="JZ34" s="6">
        <v>0</v>
      </c>
      <c r="KA34" s="6">
        <v>16115449</v>
      </c>
      <c r="KB34" s="6">
        <v>38</v>
      </c>
      <c r="KC34" s="6">
        <v>14068816</v>
      </c>
      <c r="KD34" s="6">
        <v>0</v>
      </c>
      <c r="KE34" s="6">
        <v>0</v>
      </c>
      <c r="KF34" s="6">
        <v>0</v>
      </c>
      <c r="KG34" s="6">
        <v>0</v>
      </c>
      <c r="KH34" s="6">
        <v>0</v>
      </c>
      <c r="KI34" s="6">
        <v>0</v>
      </c>
      <c r="KJ34" s="6">
        <v>14068816</v>
      </c>
      <c r="KK34" s="6">
        <v>0</v>
      </c>
      <c r="KL34" s="6">
        <v>0</v>
      </c>
      <c r="KM34" s="6"/>
      <c r="KN34" s="6">
        <v>0</v>
      </c>
      <c r="KO34" s="6">
        <v>0</v>
      </c>
      <c r="KP34" s="6">
        <v>33058614</v>
      </c>
      <c r="KQ34" s="6">
        <v>0</v>
      </c>
      <c r="KR34" s="6">
        <v>0</v>
      </c>
      <c r="KS34" s="6">
        <v>0</v>
      </c>
      <c r="KT34" s="6">
        <v>0</v>
      </c>
      <c r="KU34" s="6">
        <v>0</v>
      </c>
      <c r="KV34" s="6">
        <v>0</v>
      </c>
      <c r="KW34" s="6"/>
      <c r="KX34" s="6">
        <v>0</v>
      </c>
      <c r="KY34" s="6">
        <v>0</v>
      </c>
      <c r="KZ34" s="6">
        <v>1</v>
      </c>
      <c r="LA34" s="6">
        <v>336695</v>
      </c>
      <c r="LB34" s="6">
        <v>0</v>
      </c>
      <c r="LC34" s="6">
        <v>0</v>
      </c>
      <c r="LD34" s="6"/>
      <c r="LE34" s="6">
        <v>0</v>
      </c>
      <c r="LF34" s="6">
        <v>336695</v>
      </c>
      <c r="LG34" s="6">
        <v>0</v>
      </c>
      <c r="LH34" s="6">
        <v>0</v>
      </c>
      <c r="LI34" s="6">
        <v>0</v>
      </c>
      <c r="LJ34" s="6">
        <v>0</v>
      </c>
      <c r="LK34" s="6">
        <v>0</v>
      </c>
      <c r="LL34" s="6">
        <v>0</v>
      </c>
      <c r="LM34" s="6">
        <v>0</v>
      </c>
      <c r="LN34" s="6">
        <v>0</v>
      </c>
      <c r="LO34" s="6">
        <v>0</v>
      </c>
      <c r="LP34" s="6">
        <v>0</v>
      </c>
      <c r="LQ34" s="6">
        <v>0</v>
      </c>
      <c r="LR34" s="6">
        <v>2</v>
      </c>
      <c r="LS34" s="6">
        <v>785298</v>
      </c>
      <c r="LT34" s="6">
        <v>0</v>
      </c>
      <c r="LU34" s="6">
        <v>0</v>
      </c>
      <c r="LV34" s="6">
        <v>0</v>
      </c>
      <c r="LW34" s="6">
        <v>0</v>
      </c>
      <c r="LX34" s="6">
        <v>0</v>
      </c>
      <c r="LY34" s="6">
        <v>0</v>
      </c>
      <c r="LZ34" s="6">
        <v>0</v>
      </c>
      <c r="MA34" s="6">
        <v>0</v>
      </c>
      <c r="MB34" s="6">
        <v>785298</v>
      </c>
      <c r="MC34" s="6">
        <v>7</v>
      </c>
      <c r="MD34" s="6">
        <v>2591624</v>
      </c>
      <c r="ME34" s="6">
        <v>3</v>
      </c>
      <c r="MF34" s="6">
        <v>1346706</v>
      </c>
      <c r="MG34" s="6">
        <v>0</v>
      </c>
      <c r="MH34" s="6">
        <v>0</v>
      </c>
      <c r="MI34" s="6">
        <v>0</v>
      </c>
      <c r="MJ34" s="6">
        <v>0</v>
      </c>
      <c r="MK34" s="6"/>
      <c r="ML34" s="6">
        <v>0</v>
      </c>
      <c r="MM34" s="6">
        <v>3938330</v>
      </c>
      <c r="MN34" s="6">
        <v>3</v>
      </c>
      <c r="MO34" s="6">
        <v>2220720</v>
      </c>
      <c r="MP34" s="6"/>
      <c r="MQ34" s="6">
        <v>0</v>
      </c>
      <c r="MR34" s="6"/>
      <c r="MS34" s="6">
        <v>0</v>
      </c>
      <c r="MT34" s="6"/>
      <c r="MU34" s="6">
        <v>0</v>
      </c>
      <c r="MV34" s="6">
        <v>2220720</v>
      </c>
      <c r="MW34" s="6"/>
      <c r="MX34" s="6">
        <v>0</v>
      </c>
      <c r="MY34" s="6"/>
      <c r="MZ34" s="6">
        <v>0</v>
      </c>
      <c r="NA34" s="6">
        <v>0</v>
      </c>
      <c r="NB34" s="6">
        <v>7281043</v>
      </c>
      <c r="NC34" s="6">
        <v>0</v>
      </c>
      <c r="ND34" s="6">
        <v>0</v>
      </c>
      <c r="NE34" s="6">
        <v>0</v>
      </c>
      <c r="NF34" s="6">
        <v>0</v>
      </c>
      <c r="NG34" s="6">
        <v>0</v>
      </c>
      <c r="NH34" s="6">
        <v>0</v>
      </c>
      <c r="NI34" s="6">
        <v>0</v>
      </c>
      <c r="NJ34" s="6">
        <v>0</v>
      </c>
      <c r="NK34" s="6">
        <v>0</v>
      </c>
      <c r="NL34" s="6">
        <v>0</v>
      </c>
      <c r="NM34" s="6">
        <v>0</v>
      </c>
      <c r="NN34" s="6">
        <v>22</v>
      </c>
      <c r="NO34" s="6">
        <v>1930610</v>
      </c>
      <c r="NP34" s="6"/>
      <c r="NQ34" s="6">
        <v>0</v>
      </c>
      <c r="NR34" s="6">
        <v>0</v>
      </c>
      <c r="NS34" s="6">
        <v>0</v>
      </c>
      <c r="NT34" s="6"/>
      <c r="NU34" s="6">
        <v>0</v>
      </c>
      <c r="NV34" s="6">
        <v>1930610</v>
      </c>
      <c r="NW34" s="6"/>
      <c r="NX34" s="6">
        <v>0</v>
      </c>
      <c r="NY34" s="6"/>
      <c r="NZ34" s="6">
        <v>0</v>
      </c>
      <c r="OA34" s="6"/>
      <c r="OB34" s="6">
        <v>0</v>
      </c>
      <c r="OC34" s="6"/>
      <c r="OD34" s="6">
        <v>0</v>
      </c>
      <c r="OE34" s="6">
        <v>0</v>
      </c>
      <c r="OF34" s="6">
        <v>0</v>
      </c>
      <c r="OG34" s="6">
        <v>0</v>
      </c>
      <c r="OH34" s="6">
        <v>0</v>
      </c>
      <c r="OI34" s="6">
        <v>0</v>
      </c>
      <c r="OJ34" s="6">
        <v>0</v>
      </c>
      <c r="OK34" s="6">
        <v>0</v>
      </c>
      <c r="OL34" s="6">
        <v>0</v>
      </c>
      <c r="OM34" s="6">
        <v>0</v>
      </c>
      <c r="ON34" s="6">
        <v>0</v>
      </c>
      <c r="OO34" s="6">
        <v>0</v>
      </c>
      <c r="OP34" s="6">
        <v>0</v>
      </c>
      <c r="OQ34" s="6">
        <v>181</v>
      </c>
      <c r="OR34" s="6">
        <v>18534219</v>
      </c>
      <c r="OS34" s="6">
        <v>0</v>
      </c>
      <c r="OT34" s="6">
        <v>0</v>
      </c>
      <c r="OU34" s="6">
        <v>60</v>
      </c>
      <c r="OV34" s="6">
        <v>614400</v>
      </c>
      <c r="OW34" s="6">
        <v>0</v>
      </c>
      <c r="OX34" s="6">
        <v>0</v>
      </c>
      <c r="OY34" s="6">
        <v>42</v>
      </c>
      <c r="OZ34" s="6">
        <v>860160</v>
      </c>
      <c r="PA34" s="6">
        <v>20008779</v>
      </c>
      <c r="PB34" s="6">
        <v>0</v>
      </c>
      <c r="PC34" s="6">
        <v>0</v>
      </c>
      <c r="PD34" s="6">
        <v>193</v>
      </c>
      <c r="PE34" s="6">
        <v>22647199</v>
      </c>
      <c r="PF34" s="6">
        <v>0</v>
      </c>
      <c r="PG34" s="6">
        <v>0</v>
      </c>
      <c r="PH34" s="6">
        <v>100</v>
      </c>
      <c r="PI34" s="6">
        <v>1173400</v>
      </c>
      <c r="PJ34" s="6"/>
      <c r="PK34" s="6">
        <v>0</v>
      </c>
      <c r="PL34" s="6"/>
      <c r="PM34" s="6">
        <v>0</v>
      </c>
      <c r="PN34" s="6">
        <v>23820599</v>
      </c>
      <c r="PO34" s="6"/>
      <c r="PP34" s="6">
        <v>0</v>
      </c>
      <c r="PQ34" s="6"/>
      <c r="PR34" s="6">
        <v>0</v>
      </c>
      <c r="PS34" s="6"/>
      <c r="PT34" s="6">
        <v>0</v>
      </c>
      <c r="PU34" s="6"/>
      <c r="PV34" s="6">
        <v>0</v>
      </c>
      <c r="PW34" s="6">
        <v>0</v>
      </c>
      <c r="PX34" s="6">
        <v>45759988</v>
      </c>
      <c r="PY34" s="6"/>
      <c r="PZ34" s="6">
        <v>176318629</v>
      </c>
      <c r="QA34" s="6">
        <v>1470</v>
      </c>
      <c r="QB34" s="6">
        <v>1196580</v>
      </c>
      <c r="QC34" s="6">
        <v>14</v>
      </c>
      <c r="QD34" s="6">
        <v>205128</v>
      </c>
      <c r="QE34" s="6">
        <v>1401708</v>
      </c>
      <c r="QF34" s="6">
        <v>1470</v>
      </c>
      <c r="QG34" s="6">
        <v>110250</v>
      </c>
      <c r="QH34" s="6">
        <v>14</v>
      </c>
      <c r="QI34" s="6">
        <v>18900</v>
      </c>
      <c r="QJ34" s="6">
        <v>129150</v>
      </c>
      <c r="QK34" s="6">
        <v>177849487</v>
      </c>
      <c r="QL34" s="6"/>
      <c r="QM34" s="6">
        <v>177849487</v>
      </c>
    </row>
    <row r="35" spans="1:455">
      <c r="A35" s="1" t="s">
        <v>568</v>
      </c>
      <c r="B35" s="6" t="s">
        <v>569</v>
      </c>
      <c r="C35" s="6" t="s">
        <v>533</v>
      </c>
      <c r="D35" s="6" t="s">
        <v>534</v>
      </c>
      <c r="E35" s="6">
        <v>0</v>
      </c>
      <c r="F35" s="6">
        <v>0</v>
      </c>
      <c r="G35" s="6"/>
      <c r="H35" s="6">
        <v>0</v>
      </c>
      <c r="I35" s="6"/>
      <c r="J35" s="6">
        <v>0</v>
      </c>
      <c r="K35" s="6"/>
      <c r="L35" s="6">
        <v>0</v>
      </c>
      <c r="M35" s="6"/>
      <c r="N35" s="6">
        <v>0</v>
      </c>
      <c r="O35" s="6">
        <v>1</v>
      </c>
      <c r="P35" s="6">
        <v>667254</v>
      </c>
      <c r="Q35" s="6">
        <v>0</v>
      </c>
      <c r="R35" s="6">
        <v>0</v>
      </c>
      <c r="S35" s="6">
        <v>667254</v>
      </c>
      <c r="T35" s="6">
        <v>0</v>
      </c>
      <c r="U35" s="6">
        <v>0</v>
      </c>
      <c r="V35" s="6">
        <v>16</v>
      </c>
      <c r="W35" s="6">
        <v>1230880</v>
      </c>
      <c r="X35" s="6">
        <v>0</v>
      </c>
      <c r="Y35" s="6">
        <v>0</v>
      </c>
      <c r="Z35" s="6">
        <v>49</v>
      </c>
      <c r="AA35" s="6">
        <v>3193330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6</v>
      </c>
      <c r="AK35" s="6">
        <v>7209372</v>
      </c>
      <c r="AL35" s="6">
        <v>0</v>
      </c>
      <c r="AM35" s="6">
        <v>0</v>
      </c>
      <c r="AN35" s="6"/>
      <c r="AO35" s="6">
        <v>0</v>
      </c>
      <c r="AP35" s="6">
        <v>11633582</v>
      </c>
      <c r="AQ35" s="6"/>
      <c r="AR35" s="6">
        <v>0</v>
      </c>
      <c r="AS35" s="6"/>
      <c r="AT35" s="6">
        <v>0</v>
      </c>
      <c r="AU35" s="6"/>
      <c r="AV35" s="6">
        <v>0</v>
      </c>
      <c r="AW35" s="6"/>
      <c r="AX35" s="6">
        <v>0</v>
      </c>
      <c r="AY35" s="6"/>
      <c r="AZ35" s="6">
        <v>0</v>
      </c>
      <c r="BA35" s="6"/>
      <c r="BB35" s="6">
        <v>0</v>
      </c>
      <c r="BC35" s="6"/>
      <c r="BD35" s="6">
        <v>0</v>
      </c>
      <c r="BE35" s="6"/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140</v>
      </c>
      <c r="CJ35" s="6">
        <v>12558280</v>
      </c>
      <c r="CK35" s="6">
        <v>0</v>
      </c>
      <c r="CL35" s="6">
        <v>0</v>
      </c>
      <c r="CM35" s="6">
        <v>396</v>
      </c>
      <c r="CN35" s="6">
        <v>30093624</v>
      </c>
      <c r="CO35" s="6">
        <v>0</v>
      </c>
      <c r="CP35" s="6">
        <v>0</v>
      </c>
      <c r="CQ35" s="6">
        <v>85</v>
      </c>
      <c r="CR35" s="6">
        <v>762450</v>
      </c>
      <c r="CS35" s="6">
        <v>0</v>
      </c>
      <c r="CT35" s="6">
        <v>0</v>
      </c>
      <c r="CU35" s="6">
        <v>201</v>
      </c>
      <c r="CV35" s="6">
        <v>1527399</v>
      </c>
      <c r="CW35" s="6"/>
      <c r="CX35" s="6">
        <v>0</v>
      </c>
      <c r="CY35" s="6"/>
      <c r="CZ35" s="6">
        <v>0</v>
      </c>
      <c r="DA35" s="6"/>
      <c r="DB35" s="6">
        <v>0</v>
      </c>
      <c r="DC35" s="6"/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/>
      <c r="DJ35" s="6">
        <v>0</v>
      </c>
      <c r="DK35" s="6">
        <v>44941753</v>
      </c>
      <c r="DL35" s="6">
        <v>0</v>
      </c>
      <c r="DM35" s="6">
        <v>0</v>
      </c>
      <c r="DN35" s="6">
        <v>0</v>
      </c>
      <c r="DO35" s="6">
        <v>0</v>
      </c>
      <c r="DP35" s="6">
        <v>0</v>
      </c>
      <c r="DQ35" s="6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/>
      <c r="EC35" s="6">
        <v>0</v>
      </c>
      <c r="ED35" s="6"/>
      <c r="EE35" s="6">
        <v>0</v>
      </c>
      <c r="EF35" s="6"/>
      <c r="EG35" s="6">
        <v>0</v>
      </c>
      <c r="EH35" s="6"/>
      <c r="EI35" s="6">
        <v>0</v>
      </c>
      <c r="EJ35" s="6">
        <v>0</v>
      </c>
      <c r="EK35" s="6">
        <v>0</v>
      </c>
      <c r="EL35" s="6">
        <v>0</v>
      </c>
      <c r="EM35" s="6">
        <v>0</v>
      </c>
      <c r="EN35" s="6">
        <v>0</v>
      </c>
      <c r="EO35" s="6">
        <v>0</v>
      </c>
      <c r="EP35" s="6">
        <v>0</v>
      </c>
      <c r="EQ35" s="6">
        <v>0</v>
      </c>
      <c r="ER35" s="6">
        <v>0</v>
      </c>
      <c r="ES35" s="6">
        <v>0</v>
      </c>
      <c r="ET35" s="6">
        <v>0</v>
      </c>
      <c r="EU35" s="6">
        <v>0</v>
      </c>
      <c r="EV35" s="6">
        <v>0</v>
      </c>
      <c r="EW35" s="6"/>
      <c r="EX35" s="6">
        <v>0</v>
      </c>
      <c r="EY35" s="6"/>
      <c r="EZ35" s="6">
        <v>0</v>
      </c>
      <c r="FA35" s="6"/>
      <c r="FB35" s="6">
        <v>0</v>
      </c>
      <c r="FC35" s="6"/>
      <c r="FD35" s="6">
        <v>0</v>
      </c>
      <c r="FE35" s="6">
        <v>0</v>
      </c>
      <c r="FF35" s="6">
        <v>0</v>
      </c>
      <c r="FG35" s="6">
        <v>0</v>
      </c>
      <c r="FH35" s="6">
        <v>0</v>
      </c>
      <c r="FI35" s="6">
        <v>0</v>
      </c>
      <c r="FJ35" s="6">
        <v>0</v>
      </c>
      <c r="FK35" s="6">
        <v>0</v>
      </c>
      <c r="FL35" s="6">
        <v>0</v>
      </c>
      <c r="FM35" s="6">
        <v>0</v>
      </c>
      <c r="FN35" s="6">
        <v>0</v>
      </c>
      <c r="FO35" s="6"/>
      <c r="FP35" s="6">
        <v>0</v>
      </c>
      <c r="FQ35" s="6"/>
      <c r="FR35" s="6">
        <v>0</v>
      </c>
      <c r="FS35" s="6"/>
      <c r="FT35" s="6">
        <v>0</v>
      </c>
      <c r="FU35" s="6"/>
      <c r="FV35" s="6">
        <v>0</v>
      </c>
      <c r="FW35" s="6">
        <v>0</v>
      </c>
      <c r="FX35" s="6">
        <v>57242589</v>
      </c>
      <c r="FY35" s="6">
        <v>0</v>
      </c>
      <c r="FZ35" s="6">
        <v>0</v>
      </c>
      <c r="GA35" s="6">
        <v>2</v>
      </c>
      <c r="GB35" s="6">
        <v>280442</v>
      </c>
      <c r="GC35" s="6">
        <v>0</v>
      </c>
      <c r="GD35" s="6">
        <v>0</v>
      </c>
      <c r="GE35" s="6">
        <v>0</v>
      </c>
      <c r="GF35" s="6">
        <v>0</v>
      </c>
      <c r="GG35" s="6">
        <v>0</v>
      </c>
      <c r="GH35" s="6">
        <v>0</v>
      </c>
      <c r="GI35" s="6">
        <v>280442</v>
      </c>
      <c r="GJ35" s="6">
        <v>0</v>
      </c>
      <c r="GK35" s="6">
        <v>0</v>
      </c>
      <c r="GL35" s="6">
        <v>0</v>
      </c>
      <c r="GM35" s="6">
        <v>0</v>
      </c>
      <c r="GN35" s="6">
        <v>0</v>
      </c>
      <c r="GO35" s="6">
        <v>0</v>
      </c>
      <c r="GP35" s="6">
        <v>0</v>
      </c>
      <c r="GQ35" s="6">
        <v>0</v>
      </c>
      <c r="GR35" s="6">
        <v>0</v>
      </c>
      <c r="GS35" s="6">
        <v>0</v>
      </c>
      <c r="GT35" s="6">
        <v>0</v>
      </c>
      <c r="GU35" s="6">
        <v>0</v>
      </c>
      <c r="GV35" s="6">
        <v>0</v>
      </c>
      <c r="GW35" s="6">
        <v>0</v>
      </c>
      <c r="GX35" s="6">
        <v>5</v>
      </c>
      <c r="GY35" s="6">
        <v>818145</v>
      </c>
      <c r="GZ35" s="6">
        <v>0</v>
      </c>
      <c r="HA35" s="6">
        <v>0</v>
      </c>
      <c r="HB35" s="6">
        <v>3</v>
      </c>
      <c r="HC35" s="6">
        <v>49089</v>
      </c>
      <c r="HD35" s="6">
        <v>0</v>
      </c>
      <c r="HE35" s="6">
        <v>0</v>
      </c>
      <c r="HF35" s="6">
        <v>0</v>
      </c>
      <c r="HG35" s="6">
        <v>0</v>
      </c>
      <c r="HH35" s="6">
        <v>867234</v>
      </c>
      <c r="HI35" s="6">
        <v>0</v>
      </c>
      <c r="HJ35" s="6">
        <v>0</v>
      </c>
      <c r="HK35" s="6">
        <v>0</v>
      </c>
      <c r="HL35" s="6">
        <v>0</v>
      </c>
      <c r="HM35" s="6">
        <v>0</v>
      </c>
      <c r="HN35" s="6">
        <v>0</v>
      </c>
      <c r="HO35" s="6">
        <v>0</v>
      </c>
      <c r="HP35" s="6">
        <v>0</v>
      </c>
      <c r="HQ35" s="6"/>
      <c r="HR35" s="6">
        <v>0</v>
      </c>
      <c r="HS35" s="6"/>
      <c r="HT35" s="6">
        <v>0</v>
      </c>
      <c r="HU35" s="6">
        <v>0</v>
      </c>
      <c r="HV35" s="6"/>
      <c r="HW35" s="6">
        <v>0</v>
      </c>
      <c r="HX35" s="6"/>
      <c r="HY35" s="6">
        <v>0</v>
      </c>
      <c r="HZ35" s="6"/>
      <c r="IA35" s="6">
        <v>0</v>
      </c>
      <c r="IB35" s="6"/>
      <c r="IC35" s="6">
        <v>0</v>
      </c>
      <c r="ID35" s="6">
        <v>0</v>
      </c>
      <c r="IE35" s="6">
        <v>1147676</v>
      </c>
      <c r="IF35" s="6">
        <v>0</v>
      </c>
      <c r="IG35" s="6">
        <v>0</v>
      </c>
      <c r="IH35" s="6">
        <v>0</v>
      </c>
      <c r="II35" s="6">
        <v>0</v>
      </c>
      <c r="IJ35" s="6">
        <v>0</v>
      </c>
      <c r="IK35" s="6">
        <v>0</v>
      </c>
      <c r="IL35" s="6">
        <v>0</v>
      </c>
      <c r="IM35" s="6">
        <v>5</v>
      </c>
      <c r="IN35" s="6">
        <v>842300</v>
      </c>
      <c r="IO35" s="6">
        <v>0</v>
      </c>
      <c r="IP35" s="6">
        <v>0</v>
      </c>
      <c r="IQ35" s="6">
        <v>0</v>
      </c>
      <c r="IR35" s="6">
        <v>0</v>
      </c>
      <c r="IS35" s="6">
        <v>842300</v>
      </c>
      <c r="IT35" s="6">
        <v>0</v>
      </c>
      <c r="IU35" s="6">
        <v>0</v>
      </c>
      <c r="IV35" s="6">
        <v>0</v>
      </c>
      <c r="IW35" s="6">
        <v>0</v>
      </c>
      <c r="IX35" s="6">
        <v>0</v>
      </c>
      <c r="IY35" s="6">
        <v>0</v>
      </c>
      <c r="IZ35" s="6">
        <v>0</v>
      </c>
      <c r="JA35" s="6">
        <v>0</v>
      </c>
      <c r="JB35" s="6">
        <v>0</v>
      </c>
      <c r="JC35" s="6">
        <v>0</v>
      </c>
      <c r="JD35" s="6">
        <v>0</v>
      </c>
      <c r="JE35" s="6">
        <v>0</v>
      </c>
      <c r="JF35" s="6">
        <v>0</v>
      </c>
      <c r="JG35" s="6">
        <v>0</v>
      </c>
      <c r="JH35" s="6">
        <v>3</v>
      </c>
      <c r="JI35" s="6">
        <v>589422</v>
      </c>
      <c r="JJ35" s="6">
        <v>0</v>
      </c>
      <c r="JK35" s="6">
        <v>0</v>
      </c>
      <c r="JL35" s="6">
        <v>0</v>
      </c>
      <c r="JM35" s="6">
        <v>0</v>
      </c>
      <c r="JN35" s="6">
        <v>0</v>
      </c>
      <c r="JO35" s="6">
        <v>0</v>
      </c>
      <c r="JP35" s="6">
        <v>589422</v>
      </c>
      <c r="JQ35" s="6">
        <v>0</v>
      </c>
      <c r="JR35" s="6">
        <v>0</v>
      </c>
      <c r="JS35" s="6">
        <v>0</v>
      </c>
      <c r="JT35" s="6">
        <v>0</v>
      </c>
      <c r="JU35" s="6">
        <v>0</v>
      </c>
      <c r="JV35" s="6">
        <v>0</v>
      </c>
      <c r="JW35" s="6">
        <v>0</v>
      </c>
      <c r="JX35" s="6">
        <v>0</v>
      </c>
      <c r="JY35" s="6">
        <v>0</v>
      </c>
      <c r="JZ35" s="6">
        <v>0</v>
      </c>
      <c r="KA35" s="6">
        <v>0</v>
      </c>
      <c r="KB35" s="6">
        <v>0</v>
      </c>
      <c r="KC35" s="6">
        <v>0</v>
      </c>
      <c r="KD35" s="6">
        <v>0</v>
      </c>
      <c r="KE35" s="6">
        <v>0</v>
      </c>
      <c r="KF35" s="6">
        <v>0</v>
      </c>
      <c r="KG35" s="6">
        <v>0</v>
      </c>
      <c r="KH35" s="6">
        <v>0</v>
      </c>
      <c r="KI35" s="6">
        <v>0</v>
      </c>
      <c r="KJ35" s="6">
        <v>0</v>
      </c>
      <c r="KK35" s="6">
        <v>0</v>
      </c>
      <c r="KL35" s="6">
        <v>0</v>
      </c>
      <c r="KM35" s="6"/>
      <c r="KN35" s="6">
        <v>0</v>
      </c>
      <c r="KO35" s="6">
        <v>0</v>
      </c>
      <c r="KP35" s="6">
        <v>1431722</v>
      </c>
      <c r="KQ35" s="6">
        <v>0</v>
      </c>
      <c r="KR35" s="6">
        <v>0</v>
      </c>
      <c r="KS35" s="6">
        <v>0</v>
      </c>
      <c r="KT35" s="6">
        <v>0</v>
      </c>
      <c r="KU35" s="6">
        <v>0</v>
      </c>
      <c r="KV35" s="6">
        <v>0</v>
      </c>
      <c r="KW35" s="6"/>
      <c r="KX35" s="6">
        <v>0</v>
      </c>
      <c r="KY35" s="6">
        <v>0</v>
      </c>
      <c r="KZ35" s="6">
        <v>0</v>
      </c>
      <c r="LA35" s="6">
        <v>0</v>
      </c>
      <c r="LB35" s="6">
        <v>0</v>
      </c>
      <c r="LC35" s="6">
        <v>0</v>
      </c>
      <c r="LD35" s="6"/>
      <c r="LE35" s="6">
        <v>0</v>
      </c>
      <c r="LF35" s="6">
        <v>0</v>
      </c>
      <c r="LG35" s="6">
        <v>0</v>
      </c>
      <c r="LH35" s="6">
        <v>0</v>
      </c>
      <c r="LI35" s="6">
        <v>0</v>
      </c>
      <c r="LJ35" s="6">
        <v>0</v>
      </c>
      <c r="LK35" s="6">
        <v>0</v>
      </c>
      <c r="LL35" s="6">
        <v>0</v>
      </c>
      <c r="LM35" s="6">
        <v>0</v>
      </c>
      <c r="LN35" s="6">
        <v>0</v>
      </c>
      <c r="LO35" s="6">
        <v>0</v>
      </c>
      <c r="LP35" s="6">
        <v>0</v>
      </c>
      <c r="LQ35" s="6">
        <v>0</v>
      </c>
      <c r="LR35" s="6">
        <v>0</v>
      </c>
      <c r="LS35" s="6">
        <v>0</v>
      </c>
      <c r="LT35" s="6">
        <v>0</v>
      </c>
      <c r="LU35" s="6">
        <v>0</v>
      </c>
      <c r="LV35" s="6">
        <v>0</v>
      </c>
      <c r="LW35" s="6">
        <v>0</v>
      </c>
      <c r="LX35" s="6">
        <v>0</v>
      </c>
      <c r="LY35" s="6">
        <v>0</v>
      </c>
      <c r="LZ35" s="6">
        <v>0</v>
      </c>
      <c r="MA35" s="6">
        <v>0</v>
      </c>
      <c r="MB35" s="6">
        <v>0</v>
      </c>
      <c r="MC35" s="6">
        <v>0</v>
      </c>
      <c r="MD35" s="6">
        <v>0</v>
      </c>
      <c r="ME35" s="6"/>
      <c r="MF35" s="6">
        <v>0</v>
      </c>
      <c r="MG35" s="6">
        <v>0</v>
      </c>
      <c r="MH35" s="6">
        <v>0</v>
      </c>
      <c r="MI35" s="6">
        <v>0</v>
      </c>
      <c r="MJ35" s="6">
        <v>0</v>
      </c>
      <c r="MK35" s="6"/>
      <c r="ML35" s="6">
        <v>0</v>
      </c>
      <c r="MM35" s="6">
        <v>0</v>
      </c>
      <c r="MN35" s="6">
        <v>0</v>
      </c>
      <c r="MO35" s="6">
        <v>0</v>
      </c>
      <c r="MP35" s="6"/>
      <c r="MQ35" s="6">
        <v>0</v>
      </c>
      <c r="MR35" s="6"/>
      <c r="MS35" s="6">
        <v>0</v>
      </c>
      <c r="MT35" s="6"/>
      <c r="MU35" s="6">
        <v>0</v>
      </c>
      <c r="MV35" s="6">
        <v>0</v>
      </c>
      <c r="MW35" s="6"/>
      <c r="MX35" s="6">
        <v>0</v>
      </c>
      <c r="MY35" s="6"/>
      <c r="MZ35" s="6">
        <v>0</v>
      </c>
      <c r="NA35" s="6">
        <v>0</v>
      </c>
      <c r="NB35" s="6">
        <v>0</v>
      </c>
      <c r="NC35" s="6">
        <v>0</v>
      </c>
      <c r="ND35" s="6">
        <v>0</v>
      </c>
      <c r="NE35" s="6">
        <v>0</v>
      </c>
      <c r="NF35" s="6">
        <v>0</v>
      </c>
      <c r="NG35" s="6">
        <v>0</v>
      </c>
      <c r="NH35" s="6">
        <v>0</v>
      </c>
      <c r="NI35" s="6">
        <v>0</v>
      </c>
      <c r="NJ35" s="6">
        <v>0</v>
      </c>
      <c r="NK35" s="6">
        <v>0</v>
      </c>
      <c r="NL35" s="6">
        <v>0</v>
      </c>
      <c r="NM35" s="6">
        <v>0</v>
      </c>
      <c r="NN35" s="6">
        <v>281</v>
      </c>
      <c r="NO35" s="6">
        <v>24659155</v>
      </c>
      <c r="NP35" s="6"/>
      <c r="NQ35" s="6">
        <v>0</v>
      </c>
      <c r="NR35" s="6">
        <v>0</v>
      </c>
      <c r="NS35" s="6">
        <v>0</v>
      </c>
      <c r="NT35" s="6"/>
      <c r="NU35" s="6">
        <v>0</v>
      </c>
      <c r="NV35" s="6">
        <v>24659155</v>
      </c>
      <c r="NW35" s="6"/>
      <c r="NX35" s="6">
        <v>0</v>
      </c>
      <c r="NY35" s="6"/>
      <c r="NZ35" s="6">
        <v>0</v>
      </c>
      <c r="OA35" s="6"/>
      <c r="OB35" s="6">
        <v>0</v>
      </c>
      <c r="OC35" s="6"/>
      <c r="OD35" s="6">
        <v>0</v>
      </c>
      <c r="OE35" s="6">
        <v>0</v>
      </c>
      <c r="OF35" s="6">
        <v>0</v>
      </c>
      <c r="OG35" s="6">
        <v>0</v>
      </c>
      <c r="OH35" s="6">
        <v>0</v>
      </c>
      <c r="OI35" s="6">
        <v>0</v>
      </c>
      <c r="OJ35" s="6">
        <v>0</v>
      </c>
      <c r="OK35" s="6">
        <v>0</v>
      </c>
      <c r="OL35" s="6">
        <v>0</v>
      </c>
      <c r="OM35" s="6">
        <v>0</v>
      </c>
      <c r="ON35" s="6">
        <v>0</v>
      </c>
      <c r="OO35" s="6">
        <v>0</v>
      </c>
      <c r="OP35" s="6">
        <v>0</v>
      </c>
      <c r="OQ35" s="6">
        <v>101</v>
      </c>
      <c r="OR35" s="6">
        <v>10342299</v>
      </c>
      <c r="OS35" s="6">
        <v>0</v>
      </c>
      <c r="OT35" s="6">
        <v>0</v>
      </c>
      <c r="OU35" s="6">
        <v>0</v>
      </c>
      <c r="OV35" s="6">
        <v>0</v>
      </c>
      <c r="OW35" s="6">
        <v>0</v>
      </c>
      <c r="OX35" s="6">
        <v>0</v>
      </c>
      <c r="OY35" s="6">
        <v>0</v>
      </c>
      <c r="OZ35" s="6">
        <v>0</v>
      </c>
      <c r="PA35" s="6">
        <v>10342299</v>
      </c>
      <c r="PB35" s="6">
        <v>0</v>
      </c>
      <c r="PC35" s="6">
        <v>0</v>
      </c>
      <c r="PD35" s="6">
        <v>0</v>
      </c>
      <c r="PE35" s="6">
        <v>0</v>
      </c>
      <c r="PF35" s="6">
        <v>0</v>
      </c>
      <c r="PG35" s="6">
        <v>0</v>
      </c>
      <c r="PH35" s="6">
        <v>0</v>
      </c>
      <c r="PI35" s="6">
        <v>0</v>
      </c>
      <c r="PJ35" s="6"/>
      <c r="PK35" s="6">
        <v>0</v>
      </c>
      <c r="PL35" s="6"/>
      <c r="PM35" s="6">
        <v>0</v>
      </c>
      <c r="PN35" s="6">
        <v>0</v>
      </c>
      <c r="PO35" s="6"/>
      <c r="PP35" s="6">
        <v>0</v>
      </c>
      <c r="PQ35" s="6"/>
      <c r="PR35" s="6">
        <v>0</v>
      </c>
      <c r="PS35" s="6"/>
      <c r="PT35" s="6">
        <v>0</v>
      </c>
      <c r="PU35" s="6"/>
      <c r="PV35" s="6">
        <v>0</v>
      </c>
      <c r="PW35" s="6">
        <v>0</v>
      </c>
      <c r="PX35" s="6">
        <v>35001454</v>
      </c>
      <c r="PY35" s="6"/>
      <c r="PZ35" s="6">
        <v>94823441</v>
      </c>
      <c r="QA35" s="6">
        <v>998</v>
      </c>
      <c r="QB35" s="6">
        <v>812372</v>
      </c>
      <c r="QC35" s="6">
        <v>7</v>
      </c>
      <c r="QD35" s="6">
        <v>102564</v>
      </c>
      <c r="QE35" s="6">
        <v>914936</v>
      </c>
      <c r="QF35" s="6">
        <v>998</v>
      </c>
      <c r="QG35" s="6">
        <v>74850</v>
      </c>
      <c r="QH35" s="6">
        <v>7</v>
      </c>
      <c r="QI35" s="6">
        <v>9450</v>
      </c>
      <c r="QJ35" s="6">
        <v>84300</v>
      </c>
      <c r="QK35" s="6">
        <v>95822677</v>
      </c>
      <c r="QL35" s="6"/>
      <c r="QM35" s="6">
        <v>95822677</v>
      </c>
    </row>
    <row r="36" spans="1:455">
      <c r="A36" s="1" t="s">
        <v>570</v>
      </c>
      <c r="B36" s="6" t="s">
        <v>571</v>
      </c>
      <c r="C36" s="6" t="s">
        <v>533</v>
      </c>
      <c r="D36" s="6" t="s">
        <v>534</v>
      </c>
      <c r="E36" s="6">
        <v>0</v>
      </c>
      <c r="F36" s="6">
        <v>0</v>
      </c>
      <c r="G36" s="6"/>
      <c r="H36" s="6">
        <v>0</v>
      </c>
      <c r="I36" s="6"/>
      <c r="J36" s="6">
        <v>0</v>
      </c>
      <c r="K36" s="6"/>
      <c r="L36" s="6">
        <v>0</v>
      </c>
      <c r="M36" s="6"/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2</v>
      </c>
      <c r="AK36" s="6">
        <v>2403124</v>
      </c>
      <c r="AL36" s="6">
        <v>0</v>
      </c>
      <c r="AM36" s="6">
        <v>0</v>
      </c>
      <c r="AN36" s="6"/>
      <c r="AO36" s="6">
        <v>0</v>
      </c>
      <c r="AP36" s="6">
        <v>2403124</v>
      </c>
      <c r="AQ36" s="6"/>
      <c r="AR36" s="6">
        <v>0</v>
      </c>
      <c r="AS36" s="6"/>
      <c r="AT36" s="6">
        <v>0</v>
      </c>
      <c r="AU36" s="6"/>
      <c r="AV36" s="6">
        <v>0</v>
      </c>
      <c r="AW36" s="6"/>
      <c r="AX36" s="6">
        <v>0</v>
      </c>
      <c r="AY36" s="6"/>
      <c r="AZ36" s="6">
        <v>0</v>
      </c>
      <c r="BA36" s="6"/>
      <c r="BB36" s="6">
        <v>0</v>
      </c>
      <c r="BC36" s="6"/>
      <c r="BD36" s="6">
        <v>0</v>
      </c>
      <c r="BE36" s="6"/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15</v>
      </c>
      <c r="CC36" s="6">
        <v>20027925</v>
      </c>
      <c r="CD36" s="6">
        <v>0</v>
      </c>
      <c r="CE36" s="6">
        <v>0</v>
      </c>
      <c r="CF36" s="6">
        <v>20027925</v>
      </c>
      <c r="CG36" s="6">
        <v>77</v>
      </c>
      <c r="CH36" s="6">
        <v>5124350</v>
      </c>
      <c r="CI36" s="6">
        <v>0</v>
      </c>
      <c r="CJ36" s="6">
        <v>0</v>
      </c>
      <c r="CK36" s="6">
        <v>192</v>
      </c>
      <c r="CL36" s="6">
        <v>10893504</v>
      </c>
      <c r="CM36" s="6">
        <v>0</v>
      </c>
      <c r="CN36" s="6">
        <v>0</v>
      </c>
      <c r="CO36" s="6">
        <v>15</v>
      </c>
      <c r="CP36" s="6">
        <v>99825</v>
      </c>
      <c r="CQ36" s="6">
        <v>0</v>
      </c>
      <c r="CR36" s="6">
        <v>0</v>
      </c>
      <c r="CS36" s="6">
        <v>35</v>
      </c>
      <c r="CT36" s="6">
        <v>198590</v>
      </c>
      <c r="CU36" s="6">
        <v>0</v>
      </c>
      <c r="CV36" s="6">
        <v>0</v>
      </c>
      <c r="CW36" s="6"/>
      <c r="CX36" s="6">
        <v>0</v>
      </c>
      <c r="CY36" s="6"/>
      <c r="CZ36" s="6">
        <v>0</v>
      </c>
      <c r="DA36" s="6"/>
      <c r="DB36" s="6">
        <v>0</v>
      </c>
      <c r="DC36" s="6"/>
      <c r="DD36" s="6">
        <v>0</v>
      </c>
      <c r="DE36" s="6">
        <v>7</v>
      </c>
      <c r="DF36" s="6">
        <v>9810885</v>
      </c>
      <c r="DG36" s="6">
        <v>0</v>
      </c>
      <c r="DH36" s="6">
        <v>0</v>
      </c>
      <c r="DI36" s="6"/>
      <c r="DJ36" s="6">
        <v>0</v>
      </c>
      <c r="DK36" s="6">
        <v>26127154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/>
      <c r="EC36" s="6">
        <v>0</v>
      </c>
      <c r="ED36" s="6"/>
      <c r="EE36" s="6">
        <v>0</v>
      </c>
      <c r="EF36" s="6"/>
      <c r="EG36" s="6">
        <v>0</v>
      </c>
      <c r="EH36" s="6"/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/>
      <c r="EX36" s="6">
        <v>0</v>
      </c>
      <c r="EY36" s="6"/>
      <c r="EZ36" s="6">
        <v>0</v>
      </c>
      <c r="FA36" s="6"/>
      <c r="FB36" s="6">
        <v>0</v>
      </c>
      <c r="FC36" s="6"/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/>
      <c r="FP36" s="6">
        <v>0</v>
      </c>
      <c r="FQ36" s="6"/>
      <c r="FR36" s="6">
        <v>0</v>
      </c>
      <c r="FS36" s="6"/>
      <c r="FT36" s="6">
        <v>0</v>
      </c>
      <c r="FU36" s="6"/>
      <c r="FV36" s="6">
        <v>0</v>
      </c>
      <c r="FW36" s="6">
        <v>0</v>
      </c>
      <c r="FX36" s="6">
        <v>48558203</v>
      </c>
      <c r="FY36" s="6"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5</v>
      </c>
      <c r="GP36" s="6">
        <v>780690</v>
      </c>
      <c r="GQ36" s="6">
        <v>0</v>
      </c>
      <c r="GR36" s="6">
        <v>0</v>
      </c>
      <c r="GS36" s="6">
        <v>0</v>
      </c>
      <c r="GT36" s="6">
        <v>0</v>
      </c>
      <c r="GU36" s="6">
        <v>780690</v>
      </c>
      <c r="GV36" s="6">
        <v>16</v>
      </c>
      <c r="GW36" s="6">
        <v>2159216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2159216</v>
      </c>
      <c r="HI36" s="6">
        <v>0</v>
      </c>
      <c r="HJ36" s="6">
        <v>0</v>
      </c>
      <c r="HK36" s="6">
        <v>0</v>
      </c>
      <c r="HL36" s="6">
        <v>0</v>
      </c>
      <c r="HM36" s="6">
        <v>0</v>
      </c>
      <c r="HN36" s="6">
        <v>0</v>
      </c>
      <c r="HO36" s="6">
        <v>0</v>
      </c>
      <c r="HP36" s="6">
        <v>0</v>
      </c>
      <c r="HQ36" s="6"/>
      <c r="HR36" s="6">
        <v>0</v>
      </c>
      <c r="HS36" s="6"/>
      <c r="HT36" s="6">
        <v>0</v>
      </c>
      <c r="HU36" s="6">
        <v>0</v>
      </c>
      <c r="HV36" s="6"/>
      <c r="HW36" s="6">
        <v>0</v>
      </c>
      <c r="HX36" s="6"/>
      <c r="HY36" s="6">
        <v>0</v>
      </c>
      <c r="HZ36" s="6"/>
      <c r="IA36" s="6">
        <v>0</v>
      </c>
      <c r="IB36" s="6"/>
      <c r="IC36" s="6">
        <v>0</v>
      </c>
      <c r="ID36" s="6">
        <v>0</v>
      </c>
      <c r="IE36" s="6">
        <v>2939906</v>
      </c>
      <c r="IF36" s="6">
        <v>0</v>
      </c>
      <c r="IG36" s="6">
        <v>0</v>
      </c>
      <c r="IH36" s="6">
        <v>0</v>
      </c>
      <c r="II36" s="6">
        <v>0</v>
      </c>
      <c r="IJ36" s="6">
        <v>0</v>
      </c>
      <c r="IK36" s="6">
        <v>0</v>
      </c>
      <c r="IL36" s="6">
        <v>0</v>
      </c>
      <c r="IM36" s="6">
        <v>0</v>
      </c>
      <c r="IN36" s="6">
        <v>0</v>
      </c>
      <c r="IO36" s="6">
        <v>0</v>
      </c>
      <c r="IP36" s="6">
        <v>0</v>
      </c>
      <c r="IQ36" s="6">
        <v>0</v>
      </c>
      <c r="IR36" s="6">
        <v>0</v>
      </c>
      <c r="IS36" s="6">
        <v>0</v>
      </c>
      <c r="IT36" s="6">
        <v>0</v>
      </c>
      <c r="IU36" s="6">
        <v>0</v>
      </c>
      <c r="IV36" s="6">
        <v>0</v>
      </c>
      <c r="IW36" s="6">
        <v>0</v>
      </c>
      <c r="IX36" s="6">
        <v>0</v>
      </c>
      <c r="IY36" s="6">
        <v>16</v>
      </c>
      <c r="IZ36" s="6">
        <v>2992576</v>
      </c>
      <c r="JA36" s="6">
        <v>0</v>
      </c>
      <c r="JB36" s="6">
        <v>0</v>
      </c>
      <c r="JC36" s="6">
        <v>0</v>
      </c>
      <c r="JD36" s="6">
        <v>0</v>
      </c>
      <c r="JE36" s="6">
        <v>2992576</v>
      </c>
      <c r="JF36" s="6">
        <v>42</v>
      </c>
      <c r="JG36" s="6">
        <v>6805554</v>
      </c>
      <c r="JH36" s="6">
        <v>14</v>
      </c>
      <c r="JI36" s="6">
        <v>2750636</v>
      </c>
      <c r="JJ36" s="6">
        <v>0</v>
      </c>
      <c r="JK36" s="6">
        <v>0</v>
      </c>
      <c r="JL36" s="6">
        <v>0</v>
      </c>
      <c r="JM36" s="6">
        <v>0</v>
      </c>
      <c r="JN36" s="6">
        <v>0</v>
      </c>
      <c r="JO36" s="6">
        <v>0</v>
      </c>
      <c r="JP36" s="6">
        <v>9556190</v>
      </c>
      <c r="JQ36" s="6">
        <v>0</v>
      </c>
      <c r="JR36" s="6">
        <v>0</v>
      </c>
      <c r="JS36" s="6">
        <v>0</v>
      </c>
      <c r="JT36" s="6">
        <v>0</v>
      </c>
      <c r="JU36" s="6">
        <v>0</v>
      </c>
      <c r="JV36" s="6">
        <v>0</v>
      </c>
      <c r="JW36" s="6">
        <v>0</v>
      </c>
      <c r="JX36" s="6">
        <v>0</v>
      </c>
      <c r="JY36" s="6">
        <v>0</v>
      </c>
      <c r="JZ36" s="6">
        <v>0</v>
      </c>
      <c r="KA36" s="6">
        <v>0</v>
      </c>
      <c r="KB36" s="6">
        <v>0</v>
      </c>
      <c r="KC36" s="6">
        <v>0</v>
      </c>
      <c r="KD36" s="6">
        <v>25</v>
      </c>
      <c r="KE36" s="6">
        <v>11222550</v>
      </c>
      <c r="KF36" s="6">
        <v>0</v>
      </c>
      <c r="KG36" s="6">
        <v>0</v>
      </c>
      <c r="KH36" s="6">
        <v>0</v>
      </c>
      <c r="KI36" s="6">
        <v>0</v>
      </c>
      <c r="KJ36" s="6">
        <v>11222550</v>
      </c>
      <c r="KK36" s="6">
        <v>0</v>
      </c>
      <c r="KL36" s="6">
        <v>0</v>
      </c>
      <c r="KM36" s="6"/>
      <c r="KN36" s="6">
        <v>0</v>
      </c>
      <c r="KO36" s="6">
        <v>0</v>
      </c>
      <c r="KP36" s="6">
        <v>23771316</v>
      </c>
      <c r="KQ36" s="6">
        <v>0</v>
      </c>
      <c r="KR36" s="6">
        <v>0</v>
      </c>
      <c r="KS36" s="6">
        <v>0</v>
      </c>
      <c r="KT36" s="6">
        <v>0</v>
      </c>
      <c r="KU36" s="6">
        <v>0</v>
      </c>
      <c r="KV36" s="6">
        <v>0</v>
      </c>
      <c r="KW36" s="6"/>
      <c r="KX36" s="6">
        <v>0</v>
      </c>
      <c r="KY36" s="6">
        <v>0</v>
      </c>
      <c r="KZ36" s="6">
        <v>0</v>
      </c>
      <c r="LA36" s="6">
        <v>0</v>
      </c>
      <c r="LB36" s="6">
        <v>0</v>
      </c>
      <c r="LC36" s="6">
        <v>0</v>
      </c>
      <c r="LD36" s="6"/>
      <c r="LE36" s="6">
        <v>0</v>
      </c>
      <c r="LF36" s="6">
        <v>0</v>
      </c>
      <c r="LG36" s="6">
        <v>0</v>
      </c>
      <c r="LH36" s="6">
        <v>0</v>
      </c>
      <c r="LI36" s="6">
        <v>0</v>
      </c>
      <c r="LJ36" s="6">
        <v>0</v>
      </c>
      <c r="LK36" s="6">
        <v>0</v>
      </c>
      <c r="LL36" s="6">
        <v>0</v>
      </c>
      <c r="LM36" s="6">
        <v>0</v>
      </c>
      <c r="LN36" s="6">
        <v>0</v>
      </c>
      <c r="LO36" s="6">
        <v>0</v>
      </c>
      <c r="LP36" s="6">
        <v>0</v>
      </c>
      <c r="LQ36" s="6">
        <v>0</v>
      </c>
      <c r="LR36" s="6">
        <v>0</v>
      </c>
      <c r="LS36" s="6">
        <v>0</v>
      </c>
      <c r="LT36" s="6">
        <v>0</v>
      </c>
      <c r="LU36" s="6">
        <v>0</v>
      </c>
      <c r="LV36" s="6">
        <v>0</v>
      </c>
      <c r="LW36" s="6">
        <v>0</v>
      </c>
      <c r="LX36" s="6">
        <v>0</v>
      </c>
      <c r="LY36" s="6">
        <v>0</v>
      </c>
      <c r="LZ36" s="6">
        <v>0</v>
      </c>
      <c r="MA36" s="6">
        <v>0</v>
      </c>
      <c r="MB36" s="6">
        <v>0</v>
      </c>
      <c r="MC36" s="6">
        <v>0</v>
      </c>
      <c r="MD36" s="6">
        <v>0</v>
      </c>
      <c r="ME36" s="6"/>
      <c r="MF36" s="6">
        <v>0</v>
      </c>
      <c r="MG36" s="6">
        <v>0</v>
      </c>
      <c r="MH36" s="6">
        <v>0</v>
      </c>
      <c r="MI36" s="6">
        <v>0</v>
      </c>
      <c r="MJ36" s="6">
        <v>0</v>
      </c>
      <c r="MK36" s="6"/>
      <c r="ML36" s="6">
        <v>0</v>
      </c>
      <c r="MM36" s="6">
        <v>0</v>
      </c>
      <c r="MN36" s="6">
        <v>0</v>
      </c>
      <c r="MO36" s="6">
        <v>0</v>
      </c>
      <c r="MP36" s="6"/>
      <c r="MQ36" s="6">
        <v>0</v>
      </c>
      <c r="MR36" s="6"/>
      <c r="MS36" s="6">
        <v>0</v>
      </c>
      <c r="MT36" s="6"/>
      <c r="MU36" s="6">
        <v>0</v>
      </c>
      <c r="MV36" s="6">
        <v>0</v>
      </c>
      <c r="MW36" s="6"/>
      <c r="MX36" s="6">
        <v>0</v>
      </c>
      <c r="MY36" s="6"/>
      <c r="MZ36" s="6">
        <v>0</v>
      </c>
      <c r="NA36" s="6">
        <v>0</v>
      </c>
      <c r="NB36" s="6">
        <v>0</v>
      </c>
      <c r="NC36" s="6">
        <v>0</v>
      </c>
      <c r="ND36" s="6">
        <v>0</v>
      </c>
      <c r="NE36" s="6">
        <v>0</v>
      </c>
      <c r="NF36" s="6">
        <v>0</v>
      </c>
      <c r="NG36" s="6">
        <v>0</v>
      </c>
      <c r="NH36" s="6">
        <v>0</v>
      </c>
      <c r="NI36" s="6">
        <v>0</v>
      </c>
      <c r="NJ36" s="6">
        <v>0</v>
      </c>
      <c r="NK36" s="6">
        <v>0</v>
      </c>
      <c r="NL36" s="6">
        <v>0</v>
      </c>
      <c r="NM36" s="6">
        <v>0</v>
      </c>
      <c r="NN36" s="6">
        <v>0</v>
      </c>
      <c r="NO36" s="6">
        <v>0</v>
      </c>
      <c r="NP36" s="6"/>
      <c r="NQ36" s="6">
        <v>0</v>
      </c>
      <c r="NR36" s="6">
        <v>0</v>
      </c>
      <c r="NS36" s="6">
        <v>0</v>
      </c>
      <c r="NT36" s="6"/>
      <c r="NU36" s="6">
        <v>0</v>
      </c>
      <c r="NV36" s="6">
        <v>0</v>
      </c>
      <c r="NW36" s="6"/>
      <c r="NX36" s="6">
        <v>0</v>
      </c>
      <c r="NY36" s="6"/>
      <c r="NZ36" s="6">
        <v>0</v>
      </c>
      <c r="OA36" s="6"/>
      <c r="OB36" s="6">
        <v>0</v>
      </c>
      <c r="OC36" s="6"/>
      <c r="OD36" s="6">
        <v>0</v>
      </c>
      <c r="OE36" s="6">
        <v>0</v>
      </c>
      <c r="OF36" s="6">
        <v>0</v>
      </c>
      <c r="OG36" s="6">
        <v>0</v>
      </c>
      <c r="OH36" s="6">
        <v>0</v>
      </c>
      <c r="OI36" s="6">
        <v>0</v>
      </c>
      <c r="OJ36" s="6">
        <v>0</v>
      </c>
      <c r="OK36" s="6">
        <v>0</v>
      </c>
      <c r="OL36" s="6">
        <v>0</v>
      </c>
      <c r="OM36" s="6">
        <v>0</v>
      </c>
      <c r="ON36" s="6">
        <v>0</v>
      </c>
      <c r="OO36" s="6">
        <v>0</v>
      </c>
      <c r="OP36" s="6">
        <v>0</v>
      </c>
      <c r="OQ36" s="6">
        <v>0</v>
      </c>
      <c r="OR36" s="6">
        <v>0</v>
      </c>
      <c r="OS36" s="6">
        <v>0</v>
      </c>
      <c r="OT36" s="6">
        <v>0</v>
      </c>
      <c r="OU36" s="6">
        <v>0</v>
      </c>
      <c r="OV36" s="6">
        <v>0</v>
      </c>
      <c r="OW36" s="6">
        <v>0</v>
      </c>
      <c r="OX36" s="6">
        <v>0</v>
      </c>
      <c r="OY36" s="6">
        <v>0</v>
      </c>
      <c r="OZ36" s="6">
        <v>0</v>
      </c>
      <c r="PA36" s="6">
        <v>0</v>
      </c>
      <c r="PB36" s="6">
        <v>0</v>
      </c>
      <c r="PC36" s="6">
        <v>0</v>
      </c>
      <c r="PD36" s="6">
        <v>0</v>
      </c>
      <c r="PE36" s="6">
        <v>0</v>
      </c>
      <c r="PF36" s="6">
        <v>0</v>
      </c>
      <c r="PG36" s="6">
        <v>0</v>
      </c>
      <c r="PH36" s="6">
        <v>0</v>
      </c>
      <c r="PI36" s="6">
        <v>0</v>
      </c>
      <c r="PJ36" s="6"/>
      <c r="PK36" s="6">
        <v>0</v>
      </c>
      <c r="PL36" s="6"/>
      <c r="PM36" s="6">
        <v>0</v>
      </c>
      <c r="PN36" s="6">
        <v>0</v>
      </c>
      <c r="PO36" s="6"/>
      <c r="PP36" s="6">
        <v>0</v>
      </c>
      <c r="PQ36" s="6"/>
      <c r="PR36" s="6">
        <v>0</v>
      </c>
      <c r="PS36" s="6"/>
      <c r="PT36" s="6">
        <v>0</v>
      </c>
      <c r="PU36" s="6"/>
      <c r="PV36" s="6">
        <v>0</v>
      </c>
      <c r="PW36" s="6">
        <v>0</v>
      </c>
      <c r="PX36" s="6">
        <v>0</v>
      </c>
      <c r="PY36" s="6"/>
      <c r="PZ36" s="6">
        <v>75269425</v>
      </c>
      <c r="QA36" s="6">
        <v>387</v>
      </c>
      <c r="QB36" s="6">
        <v>315018</v>
      </c>
      <c r="QC36" s="6">
        <v>24</v>
      </c>
      <c r="QD36" s="6">
        <v>351648</v>
      </c>
      <c r="QE36" s="6">
        <v>666666</v>
      </c>
      <c r="QF36" s="6">
        <v>387</v>
      </c>
      <c r="QG36" s="6">
        <v>29025</v>
      </c>
      <c r="QH36" s="6">
        <v>24</v>
      </c>
      <c r="QI36" s="6">
        <v>32400</v>
      </c>
      <c r="QJ36" s="6">
        <v>61425</v>
      </c>
      <c r="QK36" s="6">
        <v>75997516</v>
      </c>
      <c r="QL36" s="6"/>
      <c r="QM36" s="6">
        <v>75997516</v>
      </c>
    </row>
    <row r="37" spans="1:455">
      <c r="A37" s="1" t="s">
        <v>572</v>
      </c>
      <c r="B37" s="6" t="s">
        <v>573</v>
      </c>
      <c r="C37" s="6" t="s">
        <v>574</v>
      </c>
      <c r="D37" s="6" t="s">
        <v>534</v>
      </c>
      <c r="E37" s="6">
        <v>0</v>
      </c>
      <c r="F37" s="6">
        <v>0</v>
      </c>
      <c r="G37" s="6"/>
      <c r="H37" s="6">
        <v>0</v>
      </c>
      <c r="I37" s="6"/>
      <c r="J37" s="6">
        <v>0</v>
      </c>
      <c r="K37" s="6"/>
      <c r="L37" s="6">
        <v>0</v>
      </c>
      <c r="M37" s="6"/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/>
      <c r="AO37" s="6">
        <v>0</v>
      </c>
      <c r="AP37" s="6">
        <v>0</v>
      </c>
      <c r="AQ37" s="6"/>
      <c r="AR37" s="6">
        <v>0</v>
      </c>
      <c r="AS37" s="6"/>
      <c r="AT37" s="6">
        <v>0</v>
      </c>
      <c r="AU37" s="6"/>
      <c r="AV37" s="6">
        <v>0</v>
      </c>
      <c r="AW37" s="6"/>
      <c r="AX37" s="6">
        <v>0</v>
      </c>
      <c r="AY37" s="6"/>
      <c r="AZ37" s="6">
        <v>0</v>
      </c>
      <c r="BA37" s="6"/>
      <c r="BB37" s="6">
        <v>0</v>
      </c>
      <c r="BC37" s="6"/>
      <c r="BD37" s="6">
        <v>0</v>
      </c>
      <c r="BE37" s="6"/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  <c r="CV37" s="6">
        <v>0</v>
      </c>
      <c r="CW37" s="6"/>
      <c r="CX37" s="6">
        <v>0</v>
      </c>
      <c r="CY37" s="6"/>
      <c r="CZ37" s="6">
        <v>0</v>
      </c>
      <c r="DA37" s="6"/>
      <c r="DB37" s="6">
        <v>0</v>
      </c>
      <c r="DC37" s="6"/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/>
      <c r="DJ37" s="6">
        <v>0</v>
      </c>
      <c r="DK37" s="6">
        <v>0</v>
      </c>
      <c r="DL37" s="6">
        <v>2045</v>
      </c>
      <c r="DM37" s="6">
        <v>156164380</v>
      </c>
      <c r="DN37" s="6">
        <v>164</v>
      </c>
      <c r="DO37" s="6">
        <v>16793436</v>
      </c>
      <c r="DP37" s="6">
        <v>18098</v>
      </c>
      <c r="DQ37" s="6">
        <v>1175410806</v>
      </c>
      <c r="DR37" s="6">
        <v>208</v>
      </c>
      <c r="DS37" s="6">
        <v>18058144</v>
      </c>
      <c r="DT37" s="6">
        <v>2045</v>
      </c>
      <c r="DU37" s="6">
        <v>15615620</v>
      </c>
      <c r="DV37" s="6">
        <v>164</v>
      </c>
      <c r="DW37" s="6">
        <v>1679360</v>
      </c>
      <c r="DX37" s="6">
        <v>18098</v>
      </c>
      <c r="DY37" s="6">
        <v>117546510</v>
      </c>
      <c r="DZ37" s="6">
        <v>208</v>
      </c>
      <c r="EA37" s="6">
        <v>1805856</v>
      </c>
      <c r="EB37" s="6"/>
      <c r="EC37" s="6">
        <v>0</v>
      </c>
      <c r="ED37" s="6"/>
      <c r="EE37" s="6">
        <v>0</v>
      </c>
      <c r="EF37" s="6"/>
      <c r="EG37" s="6">
        <v>0</v>
      </c>
      <c r="EH37" s="6"/>
      <c r="EI37" s="6">
        <v>0</v>
      </c>
      <c r="EJ37" s="6">
        <v>0</v>
      </c>
      <c r="EK37" s="6">
        <v>0</v>
      </c>
      <c r="EL37" s="6">
        <v>0</v>
      </c>
      <c r="EM37" s="6">
        <v>0</v>
      </c>
      <c r="EN37" s="6">
        <v>1503074112</v>
      </c>
      <c r="EO37" s="6">
        <v>0</v>
      </c>
      <c r="EP37" s="6">
        <v>0</v>
      </c>
      <c r="EQ37" s="6">
        <v>0</v>
      </c>
      <c r="ER37" s="6">
        <v>0</v>
      </c>
      <c r="ES37" s="6">
        <v>0</v>
      </c>
      <c r="ET37" s="6">
        <v>0</v>
      </c>
      <c r="EU37" s="6">
        <v>0</v>
      </c>
      <c r="EV37" s="6">
        <v>0</v>
      </c>
      <c r="EW37" s="6"/>
      <c r="EX37" s="6">
        <v>0</v>
      </c>
      <c r="EY37" s="6"/>
      <c r="EZ37" s="6">
        <v>0</v>
      </c>
      <c r="FA37" s="6"/>
      <c r="FB37" s="6">
        <v>0</v>
      </c>
      <c r="FC37" s="6"/>
      <c r="FD37" s="6">
        <v>0</v>
      </c>
      <c r="FE37" s="6">
        <v>384</v>
      </c>
      <c r="FF37" s="6">
        <v>29323776</v>
      </c>
      <c r="FG37" s="6">
        <v>145</v>
      </c>
      <c r="FH37" s="6">
        <v>9417315</v>
      </c>
      <c r="FI37" s="6">
        <v>384</v>
      </c>
      <c r="FJ37" s="6">
        <v>2932224</v>
      </c>
      <c r="FK37" s="6">
        <v>145</v>
      </c>
      <c r="FL37" s="6">
        <v>941775</v>
      </c>
      <c r="FM37" s="6">
        <v>42615090</v>
      </c>
      <c r="FN37" s="6">
        <v>1545689202</v>
      </c>
      <c r="FO37" s="6"/>
      <c r="FP37" s="6">
        <v>0</v>
      </c>
      <c r="FQ37" s="6"/>
      <c r="FR37" s="6">
        <v>0</v>
      </c>
      <c r="FS37" s="6"/>
      <c r="FT37" s="6">
        <v>0</v>
      </c>
      <c r="FU37" s="6"/>
      <c r="FV37" s="6">
        <v>0</v>
      </c>
      <c r="FW37" s="6">
        <v>0</v>
      </c>
      <c r="FX37" s="6">
        <v>1545689202</v>
      </c>
      <c r="FY37" s="6">
        <v>0</v>
      </c>
      <c r="FZ37" s="6">
        <v>0</v>
      </c>
      <c r="GA37" s="6">
        <v>0</v>
      </c>
      <c r="GB37" s="6">
        <v>0</v>
      </c>
      <c r="GC37" s="6">
        <v>0</v>
      </c>
      <c r="GD37" s="6">
        <v>0</v>
      </c>
      <c r="GE37" s="6">
        <v>0</v>
      </c>
      <c r="GF37" s="6">
        <v>0</v>
      </c>
      <c r="GG37" s="6">
        <v>0</v>
      </c>
      <c r="GH37" s="6">
        <v>0</v>
      </c>
      <c r="GI37" s="6">
        <v>0</v>
      </c>
      <c r="GJ37" s="6">
        <v>0</v>
      </c>
      <c r="GK37" s="6">
        <v>0</v>
      </c>
      <c r="GL37" s="6">
        <v>0</v>
      </c>
      <c r="GM37" s="6">
        <v>0</v>
      </c>
      <c r="GN37" s="6">
        <v>0</v>
      </c>
      <c r="GO37" s="6">
        <v>0</v>
      </c>
      <c r="GP37" s="6">
        <v>0</v>
      </c>
      <c r="GQ37" s="6">
        <v>0</v>
      </c>
      <c r="GR37" s="6">
        <v>0</v>
      </c>
      <c r="GS37" s="6">
        <v>0</v>
      </c>
      <c r="GT37" s="6">
        <v>0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  <c r="GZ37" s="6">
        <v>0</v>
      </c>
      <c r="HA37" s="6">
        <v>0</v>
      </c>
      <c r="HB37" s="6">
        <v>0</v>
      </c>
      <c r="HC37" s="6">
        <v>0</v>
      </c>
      <c r="HD37" s="6">
        <v>0</v>
      </c>
      <c r="HE37" s="6">
        <v>0</v>
      </c>
      <c r="HF37" s="6">
        <v>0</v>
      </c>
      <c r="HG37" s="6">
        <v>0</v>
      </c>
      <c r="HH37" s="6">
        <v>0</v>
      </c>
      <c r="HI37" s="6">
        <v>0</v>
      </c>
      <c r="HJ37" s="6">
        <v>0</v>
      </c>
      <c r="HK37" s="6">
        <v>0</v>
      </c>
      <c r="HL37" s="6">
        <v>0</v>
      </c>
      <c r="HM37" s="6">
        <v>0</v>
      </c>
      <c r="HN37" s="6">
        <v>0</v>
      </c>
      <c r="HO37" s="6">
        <v>0</v>
      </c>
      <c r="HP37" s="6">
        <v>0</v>
      </c>
      <c r="HQ37" s="6"/>
      <c r="HR37" s="6">
        <v>0</v>
      </c>
      <c r="HS37" s="6"/>
      <c r="HT37" s="6">
        <v>0</v>
      </c>
      <c r="HU37" s="6">
        <v>0</v>
      </c>
      <c r="HV37" s="6"/>
      <c r="HW37" s="6">
        <v>0</v>
      </c>
      <c r="HX37" s="6"/>
      <c r="HY37" s="6">
        <v>0</v>
      </c>
      <c r="HZ37" s="6"/>
      <c r="IA37" s="6">
        <v>0</v>
      </c>
      <c r="IB37" s="6"/>
      <c r="IC37" s="6">
        <v>0</v>
      </c>
      <c r="ID37" s="6">
        <v>0</v>
      </c>
      <c r="IE37" s="6">
        <v>0</v>
      </c>
      <c r="IF37" s="6">
        <v>0</v>
      </c>
      <c r="IG37" s="6">
        <v>0</v>
      </c>
      <c r="IH37" s="6">
        <v>0</v>
      </c>
      <c r="II37" s="6">
        <v>0</v>
      </c>
      <c r="IJ37" s="6">
        <v>0</v>
      </c>
      <c r="IK37" s="6">
        <v>0</v>
      </c>
      <c r="IL37" s="6">
        <v>0</v>
      </c>
      <c r="IM37" s="6">
        <v>0</v>
      </c>
      <c r="IN37" s="6">
        <v>0</v>
      </c>
      <c r="IO37" s="6">
        <v>0</v>
      </c>
      <c r="IP37" s="6">
        <v>0</v>
      </c>
      <c r="IQ37" s="6">
        <v>0</v>
      </c>
      <c r="IR37" s="6">
        <v>0</v>
      </c>
      <c r="IS37" s="6">
        <v>0</v>
      </c>
      <c r="IT37" s="6">
        <v>0</v>
      </c>
      <c r="IU37" s="6">
        <v>0</v>
      </c>
      <c r="IV37" s="6">
        <v>0</v>
      </c>
      <c r="IW37" s="6">
        <v>0</v>
      </c>
      <c r="IX37" s="6">
        <v>0</v>
      </c>
      <c r="IY37" s="6">
        <v>0</v>
      </c>
      <c r="IZ37" s="6">
        <v>0</v>
      </c>
      <c r="JA37" s="6">
        <v>0</v>
      </c>
      <c r="JB37" s="6">
        <v>0</v>
      </c>
      <c r="JC37" s="6">
        <v>0</v>
      </c>
      <c r="JD37" s="6">
        <v>0</v>
      </c>
      <c r="JE37" s="6">
        <v>0</v>
      </c>
      <c r="JF37" s="6">
        <v>0</v>
      </c>
      <c r="JG37" s="6">
        <v>0</v>
      </c>
      <c r="JH37" s="6">
        <v>0</v>
      </c>
      <c r="JI37" s="6">
        <v>0</v>
      </c>
      <c r="JJ37" s="6">
        <v>0</v>
      </c>
      <c r="JK37" s="6">
        <v>0</v>
      </c>
      <c r="JL37" s="6">
        <v>0</v>
      </c>
      <c r="JM37" s="6">
        <v>0</v>
      </c>
      <c r="JN37" s="6">
        <v>0</v>
      </c>
      <c r="JO37" s="6">
        <v>0</v>
      </c>
      <c r="JP37" s="6">
        <v>0</v>
      </c>
      <c r="JQ37" s="6">
        <v>1229</v>
      </c>
      <c r="JR37" s="6">
        <v>227222436</v>
      </c>
      <c r="JS37" s="6">
        <v>22</v>
      </c>
      <c r="JT37" s="6">
        <v>4932158</v>
      </c>
      <c r="JU37" s="6">
        <v>1229</v>
      </c>
      <c r="JV37" s="6">
        <v>22721752</v>
      </c>
      <c r="JW37" s="6">
        <v>22</v>
      </c>
      <c r="JX37" s="6">
        <v>493218</v>
      </c>
      <c r="JY37" s="6">
        <v>0</v>
      </c>
      <c r="JZ37" s="6">
        <v>0</v>
      </c>
      <c r="KA37" s="6">
        <v>255369564</v>
      </c>
      <c r="KB37" s="6">
        <v>40</v>
      </c>
      <c r="KC37" s="6">
        <v>14809280</v>
      </c>
      <c r="KD37" s="6">
        <v>0</v>
      </c>
      <c r="KE37" s="6">
        <v>0</v>
      </c>
      <c r="KF37" s="6">
        <v>40</v>
      </c>
      <c r="KG37" s="6">
        <v>1480920</v>
      </c>
      <c r="KH37" s="6">
        <v>0</v>
      </c>
      <c r="KI37" s="6">
        <v>0</v>
      </c>
      <c r="KJ37" s="6">
        <v>16290200</v>
      </c>
      <c r="KK37" s="6">
        <v>25</v>
      </c>
      <c r="KL37" s="6">
        <v>4622100</v>
      </c>
      <c r="KM37" s="6">
        <v>25</v>
      </c>
      <c r="KN37" s="6">
        <v>462200</v>
      </c>
      <c r="KO37" s="6">
        <v>5084300</v>
      </c>
      <c r="KP37" s="6">
        <v>276744064</v>
      </c>
      <c r="KQ37" s="6">
        <v>0</v>
      </c>
      <c r="KR37" s="6">
        <v>0</v>
      </c>
      <c r="KS37" s="6">
        <v>0</v>
      </c>
      <c r="KT37" s="6">
        <v>0</v>
      </c>
      <c r="KU37" s="6">
        <v>0</v>
      </c>
      <c r="KV37" s="6">
        <v>0</v>
      </c>
      <c r="KW37" s="6"/>
      <c r="KX37" s="6">
        <v>0</v>
      </c>
      <c r="KY37" s="6">
        <v>0</v>
      </c>
      <c r="KZ37" s="6">
        <v>0</v>
      </c>
      <c r="LA37" s="6">
        <v>0</v>
      </c>
      <c r="LB37" s="6">
        <v>0</v>
      </c>
      <c r="LC37" s="6">
        <v>0</v>
      </c>
      <c r="LD37" s="6"/>
      <c r="LE37" s="6">
        <v>0</v>
      </c>
      <c r="LF37" s="6">
        <v>0</v>
      </c>
      <c r="LG37" s="6">
        <v>0</v>
      </c>
      <c r="LH37" s="6">
        <v>0</v>
      </c>
      <c r="LI37" s="6">
        <v>0</v>
      </c>
      <c r="LJ37" s="6">
        <v>0</v>
      </c>
      <c r="LK37" s="6">
        <v>0</v>
      </c>
      <c r="LL37" s="6">
        <v>0</v>
      </c>
      <c r="LM37" s="6">
        <v>0</v>
      </c>
      <c r="LN37" s="6">
        <v>0</v>
      </c>
      <c r="LO37" s="6">
        <v>0</v>
      </c>
      <c r="LP37" s="6">
        <v>0</v>
      </c>
      <c r="LQ37" s="6">
        <v>0</v>
      </c>
      <c r="LR37" s="6">
        <v>0</v>
      </c>
      <c r="LS37" s="6">
        <v>0</v>
      </c>
      <c r="LT37" s="6">
        <v>0</v>
      </c>
      <c r="LU37" s="6">
        <v>0</v>
      </c>
      <c r="LV37" s="6">
        <v>0</v>
      </c>
      <c r="LW37" s="6">
        <v>0</v>
      </c>
      <c r="LX37" s="6">
        <v>0</v>
      </c>
      <c r="LY37" s="6">
        <v>0</v>
      </c>
      <c r="LZ37" s="6">
        <v>0</v>
      </c>
      <c r="MA37" s="6">
        <v>0</v>
      </c>
      <c r="MB37" s="6">
        <v>0</v>
      </c>
      <c r="MC37" s="6">
        <v>30</v>
      </c>
      <c r="MD37" s="6">
        <v>11106960</v>
      </c>
      <c r="ME37" s="6"/>
      <c r="MF37" s="6">
        <v>0</v>
      </c>
      <c r="MG37" s="6">
        <v>30</v>
      </c>
      <c r="MH37" s="6">
        <v>1110690</v>
      </c>
      <c r="MI37" s="6">
        <v>0</v>
      </c>
      <c r="MJ37" s="6">
        <v>0</v>
      </c>
      <c r="MK37" s="6"/>
      <c r="ML37" s="6">
        <v>0</v>
      </c>
      <c r="MM37" s="6">
        <v>12217650</v>
      </c>
      <c r="MN37" s="6">
        <v>0</v>
      </c>
      <c r="MO37" s="6">
        <v>0</v>
      </c>
      <c r="MP37" s="6"/>
      <c r="MQ37" s="6">
        <v>0</v>
      </c>
      <c r="MR37" s="6"/>
      <c r="MS37" s="6">
        <v>0</v>
      </c>
      <c r="MT37" s="6"/>
      <c r="MU37" s="6">
        <v>0</v>
      </c>
      <c r="MV37" s="6">
        <v>0</v>
      </c>
      <c r="MW37" s="6"/>
      <c r="MX37" s="6">
        <v>0</v>
      </c>
      <c r="MY37" s="6"/>
      <c r="MZ37" s="6">
        <v>0</v>
      </c>
      <c r="NA37" s="6">
        <v>0</v>
      </c>
      <c r="NB37" s="6">
        <v>12217650</v>
      </c>
      <c r="NC37" s="6">
        <v>0</v>
      </c>
      <c r="ND37" s="6">
        <v>0</v>
      </c>
      <c r="NE37" s="6">
        <v>0</v>
      </c>
      <c r="NF37" s="6">
        <v>0</v>
      </c>
      <c r="NG37" s="6">
        <v>0</v>
      </c>
      <c r="NH37" s="6">
        <v>0</v>
      </c>
      <c r="NI37" s="6">
        <v>0</v>
      </c>
      <c r="NJ37" s="6">
        <v>0</v>
      </c>
      <c r="NK37" s="6">
        <v>0</v>
      </c>
      <c r="NL37" s="6">
        <v>0</v>
      </c>
      <c r="NM37" s="6">
        <v>0</v>
      </c>
      <c r="NN37" s="6">
        <v>0</v>
      </c>
      <c r="NO37" s="6">
        <v>0</v>
      </c>
      <c r="NP37" s="6"/>
      <c r="NQ37" s="6">
        <v>0</v>
      </c>
      <c r="NR37" s="6">
        <v>0</v>
      </c>
      <c r="NS37" s="6">
        <v>0</v>
      </c>
      <c r="NT37" s="6"/>
      <c r="NU37" s="6">
        <v>0</v>
      </c>
      <c r="NV37" s="6">
        <v>0</v>
      </c>
      <c r="NW37" s="6"/>
      <c r="NX37" s="6">
        <v>0</v>
      </c>
      <c r="NY37" s="6"/>
      <c r="NZ37" s="6">
        <v>0</v>
      </c>
      <c r="OA37" s="6"/>
      <c r="OB37" s="6">
        <v>0</v>
      </c>
      <c r="OC37" s="6"/>
      <c r="OD37" s="6">
        <v>0</v>
      </c>
      <c r="OE37" s="6">
        <v>0</v>
      </c>
      <c r="OF37" s="6">
        <v>0</v>
      </c>
      <c r="OG37" s="6">
        <v>0</v>
      </c>
      <c r="OH37" s="6">
        <v>0</v>
      </c>
      <c r="OI37" s="6">
        <v>0</v>
      </c>
      <c r="OJ37" s="6">
        <v>0</v>
      </c>
      <c r="OK37" s="6">
        <v>0</v>
      </c>
      <c r="OL37" s="6">
        <v>0</v>
      </c>
      <c r="OM37" s="6">
        <v>0</v>
      </c>
      <c r="ON37" s="6">
        <v>0</v>
      </c>
      <c r="OO37" s="6">
        <v>0</v>
      </c>
      <c r="OP37" s="6">
        <v>0</v>
      </c>
      <c r="OQ37" s="6">
        <v>0</v>
      </c>
      <c r="OR37" s="6">
        <v>0</v>
      </c>
      <c r="OS37" s="6">
        <v>0</v>
      </c>
      <c r="OT37" s="6">
        <v>0</v>
      </c>
      <c r="OU37" s="6">
        <v>0</v>
      </c>
      <c r="OV37" s="6">
        <v>0</v>
      </c>
      <c r="OW37" s="6">
        <v>0</v>
      </c>
      <c r="OX37" s="6">
        <v>0</v>
      </c>
      <c r="OY37" s="6">
        <v>0</v>
      </c>
      <c r="OZ37" s="6">
        <v>0</v>
      </c>
      <c r="PA37" s="6">
        <v>0</v>
      </c>
      <c r="PB37" s="6">
        <v>0</v>
      </c>
      <c r="PC37" s="6">
        <v>0</v>
      </c>
      <c r="PD37" s="6">
        <v>0</v>
      </c>
      <c r="PE37" s="6">
        <v>0</v>
      </c>
      <c r="PF37" s="6">
        <v>0</v>
      </c>
      <c r="PG37" s="6">
        <v>0</v>
      </c>
      <c r="PH37" s="6">
        <v>0</v>
      </c>
      <c r="PI37" s="6">
        <v>0</v>
      </c>
      <c r="PJ37" s="6"/>
      <c r="PK37" s="6">
        <v>0</v>
      </c>
      <c r="PL37" s="6"/>
      <c r="PM37" s="6">
        <v>0</v>
      </c>
      <c r="PN37" s="6">
        <v>0</v>
      </c>
      <c r="PO37" s="6"/>
      <c r="PP37" s="6">
        <v>0</v>
      </c>
      <c r="PQ37" s="6"/>
      <c r="PR37" s="6">
        <v>0</v>
      </c>
      <c r="PS37" s="6"/>
      <c r="PT37" s="6">
        <v>0</v>
      </c>
      <c r="PU37" s="6"/>
      <c r="PV37" s="6">
        <v>0</v>
      </c>
      <c r="PW37" s="6">
        <v>0</v>
      </c>
      <c r="PX37" s="6">
        <v>0</v>
      </c>
      <c r="PY37" s="6"/>
      <c r="PZ37" s="6">
        <v>1834650916</v>
      </c>
      <c r="QA37" s="6">
        <v>22390</v>
      </c>
      <c r="QB37" s="6">
        <v>18225460</v>
      </c>
      <c r="QC37" s="6">
        <v>0</v>
      </c>
      <c r="QD37" s="6">
        <v>0</v>
      </c>
      <c r="QE37" s="6">
        <v>18225460</v>
      </c>
      <c r="QF37" s="6">
        <v>22390</v>
      </c>
      <c r="QG37" s="6">
        <v>1679250</v>
      </c>
      <c r="QH37" s="6">
        <v>0</v>
      </c>
      <c r="QI37" s="6">
        <v>0</v>
      </c>
      <c r="QJ37" s="6">
        <v>1679250</v>
      </c>
      <c r="QK37" s="6">
        <v>1854555626</v>
      </c>
      <c r="QL37" s="6"/>
      <c r="QM37" s="6">
        <v>1854555626</v>
      </c>
    </row>
    <row r="38" spans="1:455">
      <c r="A38" s="1" t="s">
        <v>575</v>
      </c>
      <c r="B38" s="6" t="s">
        <v>576</v>
      </c>
      <c r="C38" s="6" t="s">
        <v>574</v>
      </c>
      <c r="D38" s="6" t="s">
        <v>553</v>
      </c>
      <c r="E38" s="6">
        <v>0</v>
      </c>
      <c r="F38" s="6">
        <v>0</v>
      </c>
      <c r="G38" s="6"/>
      <c r="H38" s="6">
        <v>0</v>
      </c>
      <c r="I38" s="6"/>
      <c r="J38" s="6">
        <v>0</v>
      </c>
      <c r="K38" s="6"/>
      <c r="L38" s="6">
        <v>0</v>
      </c>
      <c r="M38" s="6"/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/>
      <c r="AO38" s="6">
        <v>0</v>
      </c>
      <c r="AP38" s="6">
        <v>0</v>
      </c>
      <c r="AQ38" s="6"/>
      <c r="AR38" s="6">
        <v>0</v>
      </c>
      <c r="AS38" s="6"/>
      <c r="AT38" s="6">
        <v>0</v>
      </c>
      <c r="AU38" s="6"/>
      <c r="AV38" s="6">
        <v>0</v>
      </c>
      <c r="AW38" s="6"/>
      <c r="AX38" s="6">
        <v>0</v>
      </c>
      <c r="AY38" s="6"/>
      <c r="AZ38" s="6">
        <v>0</v>
      </c>
      <c r="BA38" s="6"/>
      <c r="BB38" s="6">
        <v>0</v>
      </c>
      <c r="BC38" s="6"/>
      <c r="BD38" s="6">
        <v>0</v>
      </c>
      <c r="BE38" s="6"/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  <c r="CV38" s="6">
        <v>0</v>
      </c>
      <c r="CW38" s="6"/>
      <c r="CX38" s="6">
        <v>0</v>
      </c>
      <c r="CY38" s="6"/>
      <c r="CZ38" s="6">
        <v>0</v>
      </c>
      <c r="DA38" s="6"/>
      <c r="DB38" s="6">
        <v>0</v>
      </c>
      <c r="DC38" s="6"/>
      <c r="DD38" s="6">
        <v>0</v>
      </c>
      <c r="DE38" s="6">
        <v>0</v>
      </c>
      <c r="DF38" s="6">
        <v>0</v>
      </c>
      <c r="DG38" s="6">
        <v>0</v>
      </c>
      <c r="DH38" s="6">
        <v>0</v>
      </c>
      <c r="DI38" s="6"/>
      <c r="DJ38" s="6">
        <v>0</v>
      </c>
      <c r="DK38" s="6">
        <v>0</v>
      </c>
      <c r="DL38" s="6">
        <v>3241</v>
      </c>
      <c r="DM38" s="6">
        <v>320288584</v>
      </c>
      <c r="DN38" s="6">
        <v>0</v>
      </c>
      <c r="DO38" s="6">
        <v>0</v>
      </c>
      <c r="DP38" s="6">
        <v>8731</v>
      </c>
      <c r="DQ38" s="6">
        <v>733840550</v>
      </c>
      <c r="DR38" s="6">
        <v>0</v>
      </c>
      <c r="DS38" s="6">
        <v>0</v>
      </c>
      <c r="DT38" s="6">
        <v>3241</v>
      </c>
      <c r="DU38" s="6">
        <v>32027562</v>
      </c>
      <c r="DV38" s="6">
        <v>0</v>
      </c>
      <c r="DW38" s="6">
        <v>0</v>
      </c>
      <c r="DX38" s="6">
        <v>8731</v>
      </c>
      <c r="DY38" s="6">
        <v>73384055</v>
      </c>
      <c r="DZ38" s="6">
        <v>0</v>
      </c>
      <c r="EA38" s="6">
        <v>0</v>
      </c>
      <c r="EB38" s="6"/>
      <c r="EC38" s="6">
        <v>0</v>
      </c>
      <c r="ED38" s="6"/>
      <c r="EE38" s="6">
        <v>0</v>
      </c>
      <c r="EF38" s="6"/>
      <c r="EG38" s="6">
        <v>0</v>
      </c>
      <c r="EH38" s="6"/>
      <c r="EI38" s="6">
        <v>0</v>
      </c>
      <c r="EJ38" s="6">
        <v>3</v>
      </c>
      <c r="EK38" s="6">
        <v>6220446</v>
      </c>
      <c r="EL38" s="6">
        <v>3</v>
      </c>
      <c r="EM38" s="6">
        <v>622044</v>
      </c>
      <c r="EN38" s="6">
        <v>1166383241</v>
      </c>
      <c r="EO38" s="6">
        <v>60</v>
      </c>
      <c r="EP38" s="6">
        <v>4919640</v>
      </c>
      <c r="EQ38" s="6">
        <v>0</v>
      </c>
      <c r="ER38" s="6">
        <v>0</v>
      </c>
      <c r="ES38" s="6">
        <v>60</v>
      </c>
      <c r="ET38" s="6">
        <v>491940</v>
      </c>
      <c r="EU38" s="6">
        <v>0</v>
      </c>
      <c r="EV38" s="6">
        <v>0</v>
      </c>
      <c r="EW38" s="6"/>
      <c r="EX38" s="6">
        <v>0</v>
      </c>
      <c r="EY38" s="6"/>
      <c r="EZ38" s="6">
        <v>0</v>
      </c>
      <c r="FA38" s="6"/>
      <c r="FB38" s="6">
        <v>0</v>
      </c>
      <c r="FC38" s="6"/>
      <c r="FD38" s="6">
        <v>0</v>
      </c>
      <c r="FE38" s="6">
        <v>0</v>
      </c>
      <c r="FF38" s="6">
        <v>0</v>
      </c>
      <c r="FG38" s="6">
        <v>0</v>
      </c>
      <c r="FH38" s="6">
        <v>0</v>
      </c>
      <c r="FI38" s="6">
        <v>0</v>
      </c>
      <c r="FJ38" s="6">
        <v>0</v>
      </c>
      <c r="FK38" s="6">
        <v>0</v>
      </c>
      <c r="FL38" s="6">
        <v>0</v>
      </c>
      <c r="FM38" s="6">
        <v>5411580</v>
      </c>
      <c r="FN38" s="6">
        <v>1171794821</v>
      </c>
      <c r="FO38" s="6"/>
      <c r="FP38" s="6">
        <v>0</v>
      </c>
      <c r="FQ38" s="6"/>
      <c r="FR38" s="6">
        <v>0</v>
      </c>
      <c r="FS38" s="6"/>
      <c r="FT38" s="6">
        <v>0</v>
      </c>
      <c r="FU38" s="6"/>
      <c r="FV38" s="6">
        <v>0</v>
      </c>
      <c r="FW38" s="6">
        <v>0</v>
      </c>
      <c r="FX38" s="6">
        <v>1171794821</v>
      </c>
      <c r="FY38" s="6">
        <v>0</v>
      </c>
      <c r="FZ38" s="6">
        <v>0</v>
      </c>
      <c r="GA38" s="6">
        <v>0</v>
      </c>
      <c r="GB38" s="6">
        <v>0</v>
      </c>
      <c r="GC38" s="6">
        <v>0</v>
      </c>
      <c r="GD38" s="6">
        <v>0</v>
      </c>
      <c r="GE38" s="6">
        <v>0</v>
      </c>
      <c r="GF38" s="6">
        <v>0</v>
      </c>
      <c r="GG38" s="6">
        <v>0</v>
      </c>
      <c r="GH38" s="6">
        <v>0</v>
      </c>
      <c r="GI38" s="6">
        <v>0</v>
      </c>
      <c r="GJ38" s="6"/>
      <c r="GK38" s="6">
        <v>0</v>
      </c>
      <c r="GL38" s="6">
        <v>0</v>
      </c>
      <c r="GM38" s="6">
        <v>0</v>
      </c>
      <c r="GN38" s="6">
        <v>0</v>
      </c>
      <c r="GO38" s="6">
        <v>0</v>
      </c>
      <c r="GP38" s="6">
        <v>0</v>
      </c>
      <c r="GQ38" s="6">
        <v>0</v>
      </c>
      <c r="GR38" s="6">
        <v>0</v>
      </c>
      <c r="GS38" s="6">
        <v>0</v>
      </c>
      <c r="GT38" s="6">
        <v>0</v>
      </c>
      <c r="GU38" s="6">
        <v>0</v>
      </c>
      <c r="GV38" s="6">
        <v>0</v>
      </c>
      <c r="GW38" s="6">
        <v>0</v>
      </c>
      <c r="GX38" s="6">
        <v>0</v>
      </c>
      <c r="GY38" s="6">
        <v>0</v>
      </c>
      <c r="GZ38" s="6">
        <v>0</v>
      </c>
      <c r="HA38" s="6">
        <v>0</v>
      </c>
      <c r="HB38" s="6">
        <v>0</v>
      </c>
      <c r="HC38" s="6">
        <v>0</v>
      </c>
      <c r="HD38" s="6">
        <v>0</v>
      </c>
      <c r="HE38" s="6">
        <v>0</v>
      </c>
      <c r="HF38" s="6">
        <v>0</v>
      </c>
      <c r="HG38" s="6">
        <v>0</v>
      </c>
      <c r="HH38" s="6">
        <v>0</v>
      </c>
      <c r="HI38" s="6">
        <v>0</v>
      </c>
      <c r="HJ38" s="6">
        <v>0</v>
      </c>
      <c r="HK38" s="6">
        <v>0</v>
      </c>
      <c r="HL38" s="6">
        <v>0</v>
      </c>
      <c r="HM38" s="6">
        <v>0</v>
      </c>
      <c r="HN38" s="6">
        <v>0</v>
      </c>
      <c r="HO38" s="6">
        <v>0</v>
      </c>
      <c r="HP38" s="6">
        <v>0</v>
      </c>
      <c r="HQ38" s="6"/>
      <c r="HR38" s="6">
        <v>0</v>
      </c>
      <c r="HS38" s="6"/>
      <c r="HT38" s="6">
        <v>0</v>
      </c>
      <c r="HU38" s="6">
        <v>0</v>
      </c>
      <c r="HV38" s="6"/>
      <c r="HW38" s="6">
        <v>0</v>
      </c>
      <c r="HX38" s="6"/>
      <c r="HY38" s="6">
        <v>0</v>
      </c>
      <c r="HZ38" s="6"/>
      <c r="IA38" s="6">
        <v>0</v>
      </c>
      <c r="IB38" s="6"/>
      <c r="IC38" s="6">
        <v>0</v>
      </c>
      <c r="ID38" s="6">
        <v>0</v>
      </c>
      <c r="IE38" s="6">
        <v>0</v>
      </c>
      <c r="IF38" s="6">
        <v>0</v>
      </c>
      <c r="IG38" s="6">
        <v>0</v>
      </c>
      <c r="IH38" s="6">
        <v>0</v>
      </c>
      <c r="II38" s="6">
        <v>0</v>
      </c>
      <c r="IJ38" s="6">
        <v>0</v>
      </c>
      <c r="IK38" s="6">
        <v>0</v>
      </c>
      <c r="IL38" s="6">
        <v>0</v>
      </c>
      <c r="IM38" s="6">
        <v>0</v>
      </c>
      <c r="IN38" s="6">
        <v>0</v>
      </c>
      <c r="IO38" s="6">
        <v>0</v>
      </c>
      <c r="IP38" s="6">
        <v>0</v>
      </c>
      <c r="IQ38" s="6">
        <v>0</v>
      </c>
      <c r="IR38" s="6">
        <v>0</v>
      </c>
      <c r="IS38" s="6">
        <v>0</v>
      </c>
      <c r="IT38" s="6">
        <v>0</v>
      </c>
      <c r="IU38" s="6">
        <v>0</v>
      </c>
      <c r="IV38" s="6">
        <v>0</v>
      </c>
      <c r="IW38" s="6">
        <v>0</v>
      </c>
      <c r="IX38" s="6">
        <v>0</v>
      </c>
      <c r="IY38" s="6">
        <v>0</v>
      </c>
      <c r="IZ38" s="6">
        <v>0</v>
      </c>
      <c r="JA38" s="6">
        <v>0</v>
      </c>
      <c r="JB38" s="6">
        <v>0</v>
      </c>
      <c r="JC38" s="6">
        <v>0</v>
      </c>
      <c r="JD38" s="6">
        <v>0</v>
      </c>
      <c r="JE38" s="6">
        <v>0</v>
      </c>
      <c r="JF38" s="6">
        <v>0</v>
      </c>
      <c r="JG38" s="6">
        <v>0</v>
      </c>
      <c r="JH38" s="6">
        <v>0</v>
      </c>
      <c r="JI38" s="6">
        <v>0</v>
      </c>
      <c r="JJ38" s="6">
        <v>0</v>
      </c>
      <c r="JK38" s="6">
        <v>0</v>
      </c>
      <c r="JL38" s="6">
        <v>0</v>
      </c>
      <c r="JM38" s="6">
        <v>0</v>
      </c>
      <c r="JN38" s="6">
        <v>0</v>
      </c>
      <c r="JO38" s="6">
        <v>0</v>
      </c>
      <c r="JP38" s="6">
        <v>0</v>
      </c>
      <c r="JQ38" s="6">
        <v>1027</v>
      </c>
      <c r="JR38" s="6">
        <v>245722074</v>
      </c>
      <c r="JS38" s="6">
        <v>0</v>
      </c>
      <c r="JT38" s="6">
        <v>0</v>
      </c>
      <c r="JU38" s="6">
        <v>1027</v>
      </c>
      <c r="JV38" s="6">
        <v>24572002</v>
      </c>
      <c r="JW38" s="6">
        <v>0</v>
      </c>
      <c r="JX38" s="6">
        <v>0</v>
      </c>
      <c r="JY38" s="6">
        <v>0</v>
      </c>
      <c r="JZ38" s="6">
        <v>0</v>
      </c>
      <c r="KA38" s="6">
        <v>270294076</v>
      </c>
      <c r="KB38" s="6">
        <v>0</v>
      </c>
      <c r="KC38" s="6">
        <v>0</v>
      </c>
      <c r="KD38" s="6">
        <v>0</v>
      </c>
      <c r="KE38" s="6">
        <v>0</v>
      </c>
      <c r="KF38" s="6">
        <v>0</v>
      </c>
      <c r="KG38" s="6">
        <v>0</v>
      </c>
      <c r="KH38" s="6">
        <v>0</v>
      </c>
      <c r="KI38" s="6">
        <v>0</v>
      </c>
      <c r="KJ38" s="6">
        <v>0</v>
      </c>
      <c r="KK38" s="6">
        <v>0</v>
      </c>
      <c r="KL38" s="6">
        <v>0</v>
      </c>
      <c r="KM38" s="6"/>
      <c r="KN38" s="6">
        <v>0</v>
      </c>
      <c r="KO38" s="6">
        <v>0</v>
      </c>
      <c r="KP38" s="6">
        <v>270294076</v>
      </c>
      <c r="KQ38" s="6">
        <v>0</v>
      </c>
      <c r="KR38" s="6">
        <v>0</v>
      </c>
      <c r="KS38" s="6">
        <v>0</v>
      </c>
      <c r="KT38" s="6">
        <v>0</v>
      </c>
      <c r="KU38" s="6">
        <v>0</v>
      </c>
      <c r="KV38" s="6">
        <v>0</v>
      </c>
      <c r="KW38" s="6"/>
      <c r="KX38" s="6">
        <v>0</v>
      </c>
      <c r="KY38" s="6">
        <v>0</v>
      </c>
      <c r="KZ38" s="6">
        <v>0</v>
      </c>
      <c r="LA38" s="6">
        <v>0</v>
      </c>
      <c r="LB38" s="6">
        <v>0</v>
      </c>
      <c r="LC38" s="6">
        <v>0</v>
      </c>
      <c r="LD38" s="6"/>
      <c r="LE38" s="6">
        <v>0</v>
      </c>
      <c r="LF38" s="6">
        <v>0</v>
      </c>
      <c r="LG38" s="6">
        <v>0</v>
      </c>
      <c r="LH38" s="6">
        <v>0</v>
      </c>
      <c r="LI38" s="6">
        <v>0</v>
      </c>
      <c r="LJ38" s="6">
        <v>0</v>
      </c>
      <c r="LK38" s="6">
        <v>0</v>
      </c>
      <c r="LL38" s="6">
        <v>0</v>
      </c>
      <c r="LM38" s="6">
        <v>0</v>
      </c>
      <c r="LN38" s="6">
        <v>0</v>
      </c>
      <c r="LO38" s="6">
        <v>0</v>
      </c>
      <c r="LP38" s="6">
        <v>0</v>
      </c>
      <c r="LQ38" s="6">
        <v>0</v>
      </c>
      <c r="LR38" s="6">
        <v>0</v>
      </c>
      <c r="LS38" s="6">
        <v>0</v>
      </c>
      <c r="LT38" s="6">
        <v>0</v>
      </c>
      <c r="LU38" s="6">
        <v>0</v>
      </c>
      <c r="LV38" s="6">
        <v>0</v>
      </c>
      <c r="LW38" s="6">
        <v>0</v>
      </c>
      <c r="LX38" s="6">
        <v>0</v>
      </c>
      <c r="LY38" s="6">
        <v>0</v>
      </c>
      <c r="LZ38" s="6">
        <v>0</v>
      </c>
      <c r="MA38" s="6">
        <v>0</v>
      </c>
      <c r="MB38" s="6">
        <v>0</v>
      </c>
      <c r="MC38" s="6">
        <v>15</v>
      </c>
      <c r="MD38" s="6">
        <v>7186860</v>
      </c>
      <c r="ME38" s="6"/>
      <c r="MF38" s="6">
        <v>0</v>
      </c>
      <c r="MG38" s="6">
        <v>15</v>
      </c>
      <c r="MH38" s="6">
        <v>718680</v>
      </c>
      <c r="MI38" s="6">
        <v>0</v>
      </c>
      <c r="MJ38" s="6">
        <v>0</v>
      </c>
      <c r="MK38" s="6"/>
      <c r="ML38" s="6">
        <v>0</v>
      </c>
      <c r="MM38" s="6">
        <v>7905540</v>
      </c>
      <c r="MN38" s="6">
        <v>0</v>
      </c>
      <c r="MO38" s="6">
        <v>0</v>
      </c>
      <c r="MP38" s="6"/>
      <c r="MQ38" s="6">
        <v>0</v>
      </c>
      <c r="MR38" s="6"/>
      <c r="MS38" s="6">
        <v>0</v>
      </c>
      <c r="MT38" s="6"/>
      <c r="MU38" s="6">
        <v>0</v>
      </c>
      <c r="MV38" s="6">
        <v>0</v>
      </c>
      <c r="MW38" s="6"/>
      <c r="MX38" s="6">
        <v>0</v>
      </c>
      <c r="MY38" s="6"/>
      <c r="MZ38" s="6">
        <v>0</v>
      </c>
      <c r="NA38" s="6">
        <v>0</v>
      </c>
      <c r="NB38" s="6">
        <v>7905540</v>
      </c>
      <c r="NC38" s="6">
        <v>0</v>
      </c>
      <c r="ND38" s="6">
        <v>0</v>
      </c>
      <c r="NE38" s="6">
        <v>0</v>
      </c>
      <c r="NF38" s="6">
        <v>0</v>
      </c>
      <c r="NG38" s="6">
        <v>0</v>
      </c>
      <c r="NH38" s="6">
        <v>0</v>
      </c>
      <c r="NI38" s="6">
        <v>0</v>
      </c>
      <c r="NJ38" s="6">
        <v>0</v>
      </c>
      <c r="NK38" s="6">
        <v>0</v>
      </c>
      <c r="NL38" s="6">
        <v>0</v>
      </c>
      <c r="NM38" s="6">
        <v>0</v>
      </c>
      <c r="NN38" s="6">
        <v>0</v>
      </c>
      <c r="NO38" s="6">
        <v>0</v>
      </c>
      <c r="NP38" s="6"/>
      <c r="NQ38" s="6">
        <v>0</v>
      </c>
      <c r="NR38" s="6">
        <v>0</v>
      </c>
      <c r="NS38" s="6">
        <v>0</v>
      </c>
      <c r="NT38" s="6"/>
      <c r="NU38" s="6">
        <v>0</v>
      </c>
      <c r="NV38" s="6">
        <v>0</v>
      </c>
      <c r="NW38" s="6"/>
      <c r="NX38" s="6">
        <v>0</v>
      </c>
      <c r="NY38" s="6"/>
      <c r="NZ38" s="6">
        <v>0</v>
      </c>
      <c r="OA38" s="6"/>
      <c r="OB38" s="6">
        <v>0</v>
      </c>
      <c r="OC38" s="6"/>
      <c r="OD38" s="6">
        <v>0</v>
      </c>
      <c r="OE38" s="6">
        <v>0</v>
      </c>
      <c r="OF38" s="6">
        <v>0</v>
      </c>
      <c r="OG38" s="6">
        <v>0</v>
      </c>
      <c r="OH38" s="6">
        <v>0</v>
      </c>
      <c r="OI38" s="6">
        <v>0</v>
      </c>
      <c r="OJ38" s="6">
        <v>0</v>
      </c>
      <c r="OK38" s="6">
        <v>0</v>
      </c>
      <c r="OL38" s="6">
        <v>0</v>
      </c>
      <c r="OM38" s="6">
        <v>0</v>
      </c>
      <c r="ON38" s="6">
        <v>0</v>
      </c>
      <c r="OO38" s="6">
        <v>0</v>
      </c>
      <c r="OP38" s="6">
        <v>0</v>
      </c>
      <c r="OQ38" s="6">
        <v>0</v>
      </c>
      <c r="OR38" s="6">
        <v>0</v>
      </c>
      <c r="OS38" s="6">
        <v>0</v>
      </c>
      <c r="OT38" s="6">
        <v>0</v>
      </c>
      <c r="OU38" s="6">
        <v>0</v>
      </c>
      <c r="OV38" s="6">
        <v>0</v>
      </c>
      <c r="OW38" s="6">
        <v>0</v>
      </c>
      <c r="OX38" s="6">
        <v>0</v>
      </c>
      <c r="OY38" s="6">
        <v>0</v>
      </c>
      <c r="OZ38" s="6">
        <v>0</v>
      </c>
      <c r="PA38" s="6">
        <v>0</v>
      </c>
      <c r="PB38" s="6">
        <v>0</v>
      </c>
      <c r="PC38" s="6">
        <v>0</v>
      </c>
      <c r="PD38" s="6">
        <v>0</v>
      </c>
      <c r="PE38" s="6">
        <v>0</v>
      </c>
      <c r="PF38" s="6">
        <v>0</v>
      </c>
      <c r="PG38" s="6">
        <v>0</v>
      </c>
      <c r="PH38" s="6">
        <v>0</v>
      </c>
      <c r="PI38" s="6">
        <v>0</v>
      </c>
      <c r="PJ38" s="6"/>
      <c r="PK38" s="6">
        <v>0</v>
      </c>
      <c r="PL38" s="6"/>
      <c r="PM38" s="6">
        <v>0</v>
      </c>
      <c r="PN38" s="6">
        <v>0</v>
      </c>
      <c r="PO38" s="6"/>
      <c r="PP38" s="6">
        <v>0</v>
      </c>
      <c r="PQ38" s="6"/>
      <c r="PR38" s="6">
        <v>0</v>
      </c>
      <c r="PS38" s="6"/>
      <c r="PT38" s="6">
        <v>0</v>
      </c>
      <c r="PU38" s="6"/>
      <c r="PV38" s="6">
        <v>0</v>
      </c>
      <c r="PW38" s="6">
        <v>0</v>
      </c>
      <c r="PX38" s="6">
        <v>0</v>
      </c>
      <c r="PY38" s="6"/>
      <c r="PZ38" s="6">
        <v>1449994437</v>
      </c>
      <c r="QA38" s="6">
        <v>13074</v>
      </c>
      <c r="QB38" s="6">
        <v>10642236</v>
      </c>
      <c r="QC38" s="6">
        <v>3</v>
      </c>
      <c r="QD38" s="6">
        <v>43956</v>
      </c>
      <c r="QE38" s="6">
        <v>10686192</v>
      </c>
      <c r="QF38" s="6">
        <v>13074</v>
      </c>
      <c r="QG38" s="6">
        <v>980550</v>
      </c>
      <c r="QH38" s="6">
        <v>3</v>
      </c>
      <c r="QI38" s="6">
        <v>4050</v>
      </c>
      <c r="QJ38" s="6">
        <v>984600</v>
      </c>
      <c r="QK38" s="6">
        <v>1461665229</v>
      </c>
      <c r="QL38" s="6"/>
      <c r="QM38" s="6">
        <v>1461665229</v>
      </c>
    </row>
    <row r="39" spans="1:455">
      <c r="A39" s="1" t="s">
        <v>577</v>
      </c>
      <c r="B39" s="6" t="s">
        <v>578</v>
      </c>
      <c r="C39" s="6" t="s">
        <v>574</v>
      </c>
      <c r="D39" s="6" t="s">
        <v>534</v>
      </c>
      <c r="E39" s="6">
        <v>0</v>
      </c>
      <c r="F39" s="6">
        <v>0</v>
      </c>
      <c r="G39" s="6"/>
      <c r="H39" s="6">
        <v>0</v>
      </c>
      <c r="I39" s="6"/>
      <c r="J39" s="6">
        <v>0</v>
      </c>
      <c r="K39" s="6"/>
      <c r="L39" s="6">
        <v>0</v>
      </c>
      <c r="M39" s="6"/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/>
      <c r="AO39" s="6">
        <v>0</v>
      </c>
      <c r="AP39" s="6">
        <v>0</v>
      </c>
      <c r="AQ39" s="6"/>
      <c r="AR39" s="6">
        <v>0</v>
      </c>
      <c r="AS39" s="6"/>
      <c r="AT39" s="6">
        <v>0</v>
      </c>
      <c r="AU39" s="6"/>
      <c r="AV39" s="6">
        <v>0</v>
      </c>
      <c r="AW39" s="6"/>
      <c r="AX39" s="6">
        <v>0</v>
      </c>
      <c r="AY39" s="6"/>
      <c r="AZ39" s="6">
        <v>0</v>
      </c>
      <c r="BA39" s="6"/>
      <c r="BB39" s="6">
        <v>0</v>
      </c>
      <c r="BC39" s="6"/>
      <c r="BD39" s="6">
        <v>0</v>
      </c>
      <c r="BE39" s="6"/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/>
      <c r="CX39" s="6">
        <v>0</v>
      </c>
      <c r="CY39" s="6"/>
      <c r="CZ39" s="6">
        <v>0</v>
      </c>
      <c r="DA39" s="6"/>
      <c r="DB39" s="6">
        <v>0</v>
      </c>
      <c r="DC39" s="6"/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/>
      <c r="DJ39" s="6">
        <v>0</v>
      </c>
      <c r="DK39" s="6">
        <v>0</v>
      </c>
      <c r="DL39" s="6">
        <v>1310</v>
      </c>
      <c r="DM39" s="6">
        <v>100036840</v>
      </c>
      <c r="DN39" s="6">
        <v>0</v>
      </c>
      <c r="DO39" s="6">
        <v>0</v>
      </c>
      <c r="DP39" s="6">
        <v>4358</v>
      </c>
      <c r="DQ39" s="6">
        <v>283039026</v>
      </c>
      <c r="DR39" s="6">
        <v>0</v>
      </c>
      <c r="DS39" s="6">
        <v>0</v>
      </c>
      <c r="DT39" s="6">
        <v>1310</v>
      </c>
      <c r="DU39" s="6">
        <v>10003160</v>
      </c>
      <c r="DV39" s="6">
        <v>0</v>
      </c>
      <c r="DW39" s="6">
        <v>0</v>
      </c>
      <c r="DX39" s="6">
        <v>4358</v>
      </c>
      <c r="DY39" s="6">
        <v>28305210</v>
      </c>
      <c r="DZ39" s="6">
        <v>0</v>
      </c>
      <c r="EA39" s="6">
        <v>0</v>
      </c>
      <c r="EB39" s="6"/>
      <c r="EC39" s="6">
        <v>0</v>
      </c>
      <c r="ED39" s="6"/>
      <c r="EE39" s="6">
        <v>0</v>
      </c>
      <c r="EF39" s="6"/>
      <c r="EG39" s="6">
        <v>0</v>
      </c>
      <c r="EH39" s="6"/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421384236</v>
      </c>
      <c r="EO39" s="6">
        <v>0</v>
      </c>
      <c r="EP39" s="6">
        <v>0</v>
      </c>
      <c r="EQ39" s="6">
        <v>0</v>
      </c>
      <c r="ER39" s="6">
        <v>0</v>
      </c>
      <c r="ES39" s="6">
        <v>0</v>
      </c>
      <c r="ET39" s="6">
        <v>0</v>
      </c>
      <c r="EU39" s="6">
        <v>0</v>
      </c>
      <c r="EV39" s="6">
        <v>0</v>
      </c>
      <c r="EW39" s="6"/>
      <c r="EX39" s="6">
        <v>0</v>
      </c>
      <c r="EY39" s="6"/>
      <c r="EZ39" s="6">
        <v>0</v>
      </c>
      <c r="FA39" s="6"/>
      <c r="FB39" s="6">
        <v>0</v>
      </c>
      <c r="FC39" s="6"/>
      <c r="FD39" s="6">
        <v>0</v>
      </c>
      <c r="FE39" s="6">
        <v>30</v>
      </c>
      <c r="FF39" s="6">
        <v>2290920</v>
      </c>
      <c r="FG39" s="6">
        <v>0</v>
      </c>
      <c r="FH39" s="6">
        <v>0</v>
      </c>
      <c r="FI39" s="6">
        <v>30</v>
      </c>
      <c r="FJ39" s="6">
        <v>229080</v>
      </c>
      <c r="FK39" s="6">
        <v>0</v>
      </c>
      <c r="FL39" s="6">
        <v>0</v>
      </c>
      <c r="FM39" s="6">
        <v>2520000</v>
      </c>
      <c r="FN39" s="6">
        <v>423904236</v>
      </c>
      <c r="FO39" s="6"/>
      <c r="FP39" s="6">
        <v>0</v>
      </c>
      <c r="FQ39" s="6"/>
      <c r="FR39" s="6">
        <v>0</v>
      </c>
      <c r="FS39" s="6"/>
      <c r="FT39" s="6">
        <v>0</v>
      </c>
      <c r="FU39" s="6"/>
      <c r="FV39" s="6">
        <v>0</v>
      </c>
      <c r="FW39" s="6">
        <v>0</v>
      </c>
      <c r="FX39" s="6">
        <v>423904236</v>
      </c>
      <c r="FY39" s="6">
        <v>0</v>
      </c>
      <c r="FZ39" s="6">
        <v>0</v>
      </c>
      <c r="GA39" s="6">
        <v>0</v>
      </c>
      <c r="GB39" s="6">
        <v>0</v>
      </c>
      <c r="GC39" s="6">
        <v>0</v>
      </c>
      <c r="GD39" s="6">
        <v>0</v>
      </c>
      <c r="GE39" s="6">
        <v>0</v>
      </c>
      <c r="GF39" s="6">
        <v>0</v>
      </c>
      <c r="GG39" s="6">
        <v>0</v>
      </c>
      <c r="GH39" s="6">
        <v>0</v>
      </c>
      <c r="GI39" s="6">
        <v>0</v>
      </c>
      <c r="GJ39" s="6"/>
      <c r="GK39" s="6">
        <v>0</v>
      </c>
      <c r="GL39" s="6">
        <v>0</v>
      </c>
      <c r="GM39" s="6">
        <v>0</v>
      </c>
      <c r="GN39" s="6">
        <v>0</v>
      </c>
      <c r="GO39" s="6">
        <v>0</v>
      </c>
      <c r="GP39" s="6">
        <v>0</v>
      </c>
      <c r="GQ39" s="6">
        <v>0</v>
      </c>
      <c r="GR39" s="6">
        <v>0</v>
      </c>
      <c r="GS39" s="6">
        <v>0</v>
      </c>
      <c r="GT39" s="6">
        <v>0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  <c r="GZ39" s="6">
        <v>0</v>
      </c>
      <c r="HA39" s="6">
        <v>0</v>
      </c>
      <c r="HB39" s="6">
        <v>0</v>
      </c>
      <c r="HC39" s="6">
        <v>0</v>
      </c>
      <c r="HD39" s="6">
        <v>0</v>
      </c>
      <c r="HE39" s="6">
        <v>0</v>
      </c>
      <c r="HF39" s="6">
        <v>0</v>
      </c>
      <c r="HG39" s="6">
        <v>0</v>
      </c>
      <c r="HH39" s="6">
        <v>0</v>
      </c>
      <c r="HI39" s="6">
        <v>0</v>
      </c>
      <c r="HJ39" s="6">
        <v>0</v>
      </c>
      <c r="HK39" s="6">
        <v>0</v>
      </c>
      <c r="HL39" s="6">
        <v>0</v>
      </c>
      <c r="HM39" s="6">
        <v>0</v>
      </c>
      <c r="HN39" s="6">
        <v>0</v>
      </c>
      <c r="HO39" s="6">
        <v>0</v>
      </c>
      <c r="HP39" s="6">
        <v>0</v>
      </c>
      <c r="HQ39" s="6"/>
      <c r="HR39" s="6">
        <v>0</v>
      </c>
      <c r="HS39" s="6"/>
      <c r="HT39" s="6">
        <v>0</v>
      </c>
      <c r="HU39" s="6">
        <v>0</v>
      </c>
      <c r="HV39" s="6"/>
      <c r="HW39" s="6">
        <v>0</v>
      </c>
      <c r="HX39" s="6"/>
      <c r="HY39" s="6">
        <v>0</v>
      </c>
      <c r="HZ39" s="6"/>
      <c r="IA39" s="6">
        <v>0</v>
      </c>
      <c r="IB39" s="6"/>
      <c r="IC39" s="6">
        <v>0</v>
      </c>
      <c r="ID39" s="6">
        <v>0</v>
      </c>
      <c r="IE39" s="6">
        <v>0</v>
      </c>
      <c r="IF39" s="6">
        <v>0</v>
      </c>
      <c r="IG39" s="6">
        <v>0</v>
      </c>
      <c r="IH39" s="6">
        <v>0</v>
      </c>
      <c r="II39" s="6">
        <v>0</v>
      </c>
      <c r="IJ39" s="6">
        <v>0</v>
      </c>
      <c r="IK39" s="6">
        <v>0</v>
      </c>
      <c r="IL39" s="6">
        <v>0</v>
      </c>
      <c r="IM39" s="6">
        <v>0</v>
      </c>
      <c r="IN39" s="6">
        <v>0</v>
      </c>
      <c r="IO39" s="6">
        <v>0</v>
      </c>
      <c r="IP39" s="6">
        <v>0</v>
      </c>
      <c r="IQ39" s="6">
        <v>0</v>
      </c>
      <c r="IR39" s="6">
        <v>0</v>
      </c>
      <c r="IS39" s="6">
        <v>0</v>
      </c>
      <c r="IT39" s="6">
        <v>0</v>
      </c>
      <c r="IU39" s="6">
        <v>0</v>
      </c>
      <c r="IV39" s="6">
        <v>0</v>
      </c>
      <c r="IW39" s="6">
        <v>0</v>
      </c>
      <c r="IX39" s="6">
        <v>0</v>
      </c>
      <c r="IY39" s="6">
        <v>0</v>
      </c>
      <c r="IZ39" s="6">
        <v>0</v>
      </c>
      <c r="JA39" s="6">
        <v>0</v>
      </c>
      <c r="JB39" s="6">
        <v>0</v>
      </c>
      <c r="JC39" s="6">
        <v>0</v>
      </c>
      <c r="JD39" s="6">
        <v>0</v>
      </c>
      <c r="JE39" s="6">
        <v>0</v>
      </c>
      <c r="JF39" s="6">
        <v>0</v>
      </c>
      <c r="JG39" s="6">
        <v>0</v>
      </c>
      <c r="JH39" s="6">
        <v>0</v>
      </c>
      <c r="JI39" s="6">
        <v>0</v>
      </c>
      <c r="JJ39" s="6">
        <v>0</v>
      </c>
      <c r="JK39" s="6">
        <v>0</v>
      </c>
      <c r="JL39" s="6">
        <v>0</v>
      </c>
      <c r="JM39" s="6">
        <v>0</v>
      </c>
      <c r="JN39" s="6">
        <v>0</v>
      </c>
      <c r="JO39" s="6">
        <v>0</v>
      </c>
      <c r="JP39" s="6">
        <v>0</v>
      </c>
      <c r="JQ39" s="6">
        <v>201</v>
      </c>
      <c r="JR39" s="6">
        <v>37161684</v>
      </c>
      <c r="JS39" s="6">
        <v>0</v>
      </c>
      <c r="JT39" s="6">
        <v>0</v>
      </c>
      <c r="JU39" s="6">
        <v>201</v>
      </c>
      <c r="JV39" s="6">
        <v>3716088</v>
      </c>
      <c r="JW39" s="6">
        <v>0</v>
      </c>
      <c r="JX39" s="6">
        <v>0</v>
      </c>
      <c r="JY39" s="6">
        <v>0</v>
      </c>
      <c r="JZ39" s="6">
        <v>0</v>
      </c>
      <c r="KA39" s="6">
        <v>40877772</v>
      </c>
      <c r="KB39" s="6">
        <v>0</v>
      </c>
      <c r="KC39" s="6">
        <v>0</v>
      </c>
      <c r="KD39" s="6">
        <v>0</v>
      </c>
      <c r="KE39" s="6">
        <v>0</v>
      </c>
      <c r="KF39" s="6">
        <v>0</v>
      </c>
      <c r="KG39" s="6">
        <v>0</v>
      </c>
      <c r="KH39" s="6">
        <v>0</v>
      </c>
      <c r="KI39" s="6">
        <v>0</v>
      </c>
      <c r="KJ39" s="6">
        <v>0</v>
      </c>
      <c r="KK39" s="6">
        <v>0</v>
      </c>
      <c r="KL39" s="6">
        <v>0</v>
      </c>
      <c r="KM39" s="6"/>
      <c r="KN39" s="6">
        <v>0</v>
      </c>
      <c r="KO39" s="6">
        <v>0</v>
      </c>
      <c r="KP39" s="6">
        <v>40877772</v>
      </c>
      <c r="KQ39" s="6">
        <v>0</v>
      </c>
      <c r="KR39" s="6">
        <v>0</v>
      </c>
      <c r="KS39" s="6">
        <v>0</v>
      </c>
      <c r="KT39" s="6">
        <v>0</v>
      </c>
      <c r="KU39" s="6">
        <v>0</v>
      </c>
      <c r="KV39" s="6">
        <v>0</v>
      </c>
      <c r="KW39" s="6"/>
      <c r="KX39" s="6">
        <v>0</v>
      </c>
      <c r="KY39" s="6">
        <v>0</v>
      </c>
      <c r="KZ39" s="6">
        <v>0</v>
      </c>
      <c r="LA39" s="6">
        <v>0</v>
      </c>
      <c r="LB39" s="6">
        <v>0</v>
      </c>
      <c r="LC39" s="6">
        <v>0</v>
      </c>
      <c r="LD39" s="6"/>
      <c r="LE39" s="6">
        <v>0</v>
      </c>
      <c r="LF39" s="6">
        <v>0</v>
      </c>
      <c r="LG39" s="6">
        <v>0</v>
      </c>
      <c r="LH39" s="6">
        <v>0</v>
      </c>
      <c r="LI39" s="6">
        <v>0</v>
      </c>
      <c r="LJ39" s="6">
        <v>0</v>
      </c>
      <c r="LK39" s="6">
        <v>0</v>
      </c>
      <c r="LL39" s="6">
        <v>0</v>
      </c>
      <c r="LM39" s="6">
        <v>0</v>
      </c>
      <c r="LN39" s="6">
        <v>0</v>
      </c>
      <c r="LO39" s="6">
        <v>0</v>
      </c>
      <c r="LP39" s="6">
        <v>0</v>
      </c>
      <c r="LQ39" s="6">
        <v>0</v>
      </c>
      <c r="LR39" s="6">
        <v>0</v>
      </c>
      <c r="LS39" s="6">
        <v>0</v>
      </c>
      <c r="LT39" s="6">
        <v>0</v>
      </c>
      <c r="LU39" s="6">
        <v>0</v>
      </c>
      <c r="LV39" s="6">
        <v>0</v>
      </c>
      <c r="LW39" s="6">
        <v>0</v>
      </c>
      <c r="LX39" s="6">
        <v>0</v>
      </c>
      <c r="LY39" s="6">
        <v>0</v>
      </c>
      <c r="LZ39" s="6">
        <v>0</v>
      </c>
      <c r="MA39" s="6">
        <v>0</v>
      </c>
      <c r="MB39" s="6">
        <v>0</v>
      </c>
      <c r="MC39" s="6">
        <v>6</v>
      </c>
      <c r="MD39" s="6">
        <v>2221392</v>
      </c>
      <c r="ME39" s="6"/>
      <c r="MF39" s="6">
        <v>0</v>
      </c>
      <c r="MG39" s="6">
        <v>6</v>
      </c>
      <c r="MH39" s="6">
        <v>222138</v>
      </c>
      <c r="MI39" s="6">
        <v>0</v>
      </c>
      <c r="MJ39" s="6">
        <v>0</v>
      </c>
      <c r="MK39" s="6"/>
      <c r="ML39" s="6">
        <v>0</v>
      </c>
      <c r="MM39" s="6">
        <v>2443530</v>
      </c>
      <c r="MN39" s="6">
        <v>0</v>
      </c>
      <c r="MO39" s="6">
        <v>0</v>
      </c>
      <c r="MP39" s="6"/>
      <c r="MQ39" s="6">
        <v>0</v>
      </c>
      <c r="MR39" s="6"/>
      <c r="MS39" s="6">
        <v>0</v>
      </c>
      <c r="MT39" s="6"/>
      <c r="MU39" s="6">
        <v>0</v>
      </c>
      <c r="MV39" s="6">
        <v>0</v>
      </c>
      <c r="MW39" s="6"/>
      <c r="MX39" s="6">
        <v>0</v>
      </c>
      <c r="MY39" s="6"/>
      <c r="MZ39" s="6">
        <v>0</v>
      </c>
      <c r="NA39" s="6">
        <v>0</v>
      </c>
      <c r="NB39" s="6">
        <v>2443530</v>
      </c>
      <c r="NC39" s="6">
        <v>0</v>
      </c>
      <c r="ND39" s="6">
        <v>0</v>
      </c>
      <c r="NE39" s="6">
        <v>0</v>
      </c>
      <c r="NF39" s="6">
        <v>0</v>
      </c>
      <c r="NG39" s="6">
        <v>0</v>
      </c>
      <c r="NH39" s="6">
        <v>0</v>
      </c>
      <c r="NI39" s="6">
        <v>0</v>
      </c>
      <c r="NJ39" s="6">
        <v>0</v>
      </c>
      <c r="NK39" s="6">
        <v>0</v>
      </c>
      <c r="NL39" s="6">
        <v>0</v>
      </c>
      <c r="NM39" s="6">
        <v>0</v>
      </c>
      <c r="NN39" s="6">
        <v>0</v>
      </c>
      <c r="NO39" s="6">
        <v>0</v>
      </c>
      <c r="NP39" s="6"/>
      <c r="NQ39" s="6">
        <v>0</v>
      </c>
      <c r="NR39" s="6"/>
      <c r="NS39" s="6">
        <v>0</v>
      </c>
      <c r="NT39" s="6"/>
      <c r="NU39" s="6">
        <v>0</v>
      </c>
      <c r="NV39" s="6">
        <v>0</v>
      </c>
      <c r="NW39" s="6"/>
      <c r="NX39" s="6">
        <v>0</v>
      </c>
      <c r="NY39" s="6"/>
      <c r="NZ39" s="6">
        <v>0</v>
      </c>
      <c r="OA39" s="6"/>
      <c r="OB39" s="6">
        <v>0</v>
      </c>
      <c r="OC39" s="6"/>
      <c r="OD39" s="6">
        <v>0</v>
      </c>
      <c r="OE39" s="6">
        <v>0</v>
      </c>
      <c r="OF39" s="6">
        <v>0</v>
      </c>
      <c r="OG39" s="6">
        <v>0</v>
      </c>
      <c r="OH39" s="6">
        <v>0</v>
      </c>
      <c r="OI39" s="6">
        <v>0</v>
      </c>
      <c r="OJ39" s="6">
        <v>0</v>
      </c>
      <c r="OK39" s="6">
        <v>0</v>
      </c>
      <c r="OL39" s="6">
        <v>0</v>
      </c>
      <c r="OM39" s="6">
        <v>0</v>
      </c>
      <c r="ON39" s="6">
        <v>0</v>
      </c>
      <c r="OO39" s="6">
        <v>0</v>
      </c>
      <c r="OP39" s="6">
        <v>0</v>
      </c>
      <c r="OQ39" s="6">
        <v>0</v>
      </c>
      <c r="OR39" s="6">
        <v>0</v>
      </c>
      <c r="OS39" s="6">
        <v>0</v>
      </c>
      <c r="OT39" s="6">
        <v>0</v>
      </c>
      <c r="OU39" s="6">
        <v>0</v>
      </c>
      <c r="OV39" s="6">
        <v>0</v>
      </c>
      <c r="OW39" s="6">
        <v>0</v>
      </c>
      <c r="OX39" s="6">
        <v>0</v>
      </c>
      <c r="OY39" s="6">
        <v>0</v>
      </c>
      <c r="OZ39" s="6">
        <v>0</v>
      </c>
      <c r="PA39" s="6">
        <v>0</v>
      </c>
      <c r="PB39" s="6">
        <v>65</v>
      </c>
      <c r="PC39" s="6">
        <v>4963660</v>
      </c>
      <c r="PD39" s="6">
        <v>0</v>
      </c>
      <c r="PE39" s="6">
        <v>0</v>
      </c>
      <c r="PF39" s="6">
        <v>65</v>
      </c>
      <c r="PG39" s="6">
        <v>496340</v>
      </c>
      <c r="PH39" s="6">
        <v>0</v>
      </c>
      <c r="PI39" s="6">
        <v>0</v>
      </c>
      <c r="PJ39" s="6"/>
      <c r="PK39" s="6">
        <v>0</v>
      </c>
      <c r="PL39" s="6"/>
      <c r="PM39" s="6">
        <v>0</v>
      </c>
      <c r="PN39" s="6">
        <v>5460000</v>
      </c>
      <c r="PO39" s="6"/>
      <c r="PP39" s="6">
        <v>0</v>
      </c>
      <c r="PQ39" s="6"/>
      <c r="PR39" s="6">
        <v>0</v>
      </c>
      <c r="PS39" s="6"/>
      <c r="PT39" s="6">
        <v>0</v>
      </c>
      <c r="PU39" s="6"/>
      <c r="PV39" s="6">
        <v>0</v>
      </c>
      <c r="PW39" s="6">
        <v>0</v>
      </c>
      <c r="PX39" s="6">
        <v>5460000</v>
      </c>
      <c r="PY39" s="6"/>
      <c r="PZ39" s="6">
        <v>472685538</v>
      </c>
      <c r="QA39" s="6">
        <v>5970</v>
      </c>
      <c r="QB39" s="6">
        <v>4859580</v>
      </c>
      <c r="QC39" s="6">
        <v>0</v>
      </c>
      <c r="QD39" s="6">
        <v>0</v>
      </c>
      <c r="QE39" s="6">
        <v>4859580</v>
      </c>
      <c r="QF39" s="6">
        <v>5970</v>
      </c>
      <c r="QG39" s="6">
        <v>447750</v>
      </c>
      <c r="QH39" s="6">
        <v>0</v>
      </c>
      <c r="QI39" s="6">
        <v>0</v>
      </c>
      <c r="QJ39" s="6">
        <v>447750</v>
      </c>
      <c r="QK39" s="6">
        <v>477992868</v>
      </c>
      <c r="QL39" s="6"/>
      <c r="QM39" s="6">
        <v>477992868</v>
      </c>
    </row>
    <row r="40" spans="1:455">
      <c r="A40" s="1" t="s">
        <v>579</v>
      </c>
      <c r="B40" s="6" t="s">
        <v>580</v>
      </c>
      <c r="C40" s="6" t="s">
        <v>574</v>
      </c>
      <c r="D40" s="6" t="s">
        <v>534</v>
      </c>
      <c r="E40" s="6">
        <v>0</v>
      </c>
      <c r="F40" s="6">
        <v>0</v>
      </c>
      <c r="G40" s="6"/>
      <c r="H40" s="6">
        <v>0</v>
      </c>
      <c r="I40" s="6"/>
      <c r="J40" s="6">
        <v>0</v>
      </c>
      <c r="K40" s="6"/>
      <c r="L40" s="6">
        <v>0</v>
      </c>
      <c r="M40" s="6"/>
      <c r="N40" s="6">
        <v>0</v>
      </c>
      <c r="O40" s="6"/>
      <c r="P40" s="6">
        <v>0</v>
      </c>
      <c r="Q40" s="6"/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/>
      <c r="AO40" s="6">
        <v>0</v>
      </c>
      <c r="AP40" s="6">
        <v>0</v>
      </c>
      <c r="AQ40" s="6"/>
      <c r="AR40" s="6">
        <v>0</v>
      </c>
      <c r="AS40" s="6"/>
      <c r="AT40" s="6">
        <v>0</v>
      </c>
      <c r="AU40" s="6"/>
      <c r="AV40" s="6">
        <v>0</v>
      </c>
      <c r="AW40" s="6"/>
      <c r="AX40" s="6">
        <v>0</v>
      </c>
      <c r="AY40" s="6"/>
      <c r="AZ40" s="6">
        <v>0</v>
      </c>
      <c r="BA40" s="6"/>
      <c r="BB40" s="6">
        <v>0</v>
      </c>
      <c r="BC40" s="6"/>
      <c r="BD40" s="6">
        <v>0</v>
      </c>
      <c r="BE40" s="6"/>
      <c r="BF40" s="6">
        <v>0</v>
      </c>
      <c r="BG40" s="6"/>
      <c r="BH40" s="6">
        <v>0</v>
      </c>
      <c r="BI40" s="6"/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/>
      <c r="CX40" s="6">
        <v>0</v>
      </c>
      <c r="CY40" s="6"/>
      <c r="CZ40" s="6">
        <v>0</v>
      </c>
      <c r="DA40" s="6"/>
      <c r="DB40" s="6">
        <v>0</v>
      </c>
      <c r="DC40" s="6"/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/>
      <c r="DJ40" s="6">
        <v>0</v>
      </c>
      <c r="DK40" s="6">
        <v>0</v>
      </c>
      <c r="DL40" s="6">
        <v>674</v>
      </c>
      <c r="DM40" s="6">
        <v>51469336</v>
      </c>
      <c r="DN40" s="6">
        <v>0</v>
      </c>
      <c r="DO40" s="6">
        <v>0</v>
      </c>
      <c r="DP40" s="6">
        <v>1642</v>
      </c>
      <c r="DQ40" s="6">
        <v>106642974</v>
      </c>
      <c r="DR40" s="6">
        <v>0</v>
      </c>
      <c r="DS40" s="6">
        <v>0</v>
      </c>
      <c r="DT40" s="6">
        <v>685</v>
      </c>
      <c r="DU40" s="6">
        <v>5230660</v>
      </c>
      <c r="DV40" s="6">
        <v>0</v>
      </c>
      <c r="DW40" s="6">
        <v>0</v>
      </c>
      <c r="DX40" s="6">
        <v>1642</v>
      </c>
      <c r="DY40" s="6">
        <v>10664790</v>
      </c>
      <c r="DZ40" s="6">
        <v>0</v>
      </c>
      <c r="EA40" s="6">
        <v>0</v>
      </c>
      <c r="EB40" s="6"/>
      <c r="EC40" s="6">
        <v>0</v>
      </c>
      <c r="ED40" s="6"/>
      <c r="EE40" s="6">
        <v>0</v>
      </c>
      <c r="EF40" s="6"/>
      <c r="EG40" s="6">
        <v>0</v>
      </c>
      <c r="EH40" s="6"/>
      <c r="EI40" s="6">
        <v>0</v>
      </c>
      <c r="EJ40" s="6">
        <v>0</v>
      </c>
      <c r="EK40" s="6">
        <v>0</v>
      </c>
      <c r="EL40" s="6">
        <v>0</v>
      </c>
      <c r="EM40" s="6">
        <v>0</v>
      </c>
      <c r="EN40" s="6">
        <v>174007760</v>
      </c>
      <c r="EO40" s="6">
        <v>0</v>
      </c>
      <c r="EP40" s="6">
        <v>0</v>
      </c>
      <c r="EQ40" s="6">
        <v>0</v>
      </c>
      <c r="ER40" s="6">
        <v>0</v>
      </c>
      <c r="ES40" s="6">
        <v>0</v>
      </c>
      <c r="ET40" s="6">
        <v>0</v>
      </c>
      <c r="EU40" s="6">
        <v>0</v>
      </c>
      <c r="EV40" s="6">
        <v>0</v>
      </c>
      <c r="EW40" s="6"/>
      <c r="EX40" s="6">
        <v>0</v>
      </c>
      <c r="EY40" s="6"/>
      <c r="EZ40" s="6">
        <v>0</v>
      </c>
      <c r="FA40" s="6"/>
      <c r="FB40" s="6">
        <v>0</v>
      </c>
      <c r="FC40" s="6"/>
      <c r="FD40" s="6">
        <v>0</v>
      </c>
      <c r="FE40" s="6">
        <v>0</v>
      </c>
      <c r="FF40" s="6">
        <v>0</v>
      </c>
      <c r="FG40" s="6">
        <v>0</v>
      </c>
      <c r="FH40" s="6">
        <v>0</v>
      </c>
      <c r="FI40" s="6">
        <v>0</v>
      </c>
      <c r="FJ40" s="6">
        <v>0</v>
      </c>
      <c r="FK40" s="6">
        <v>0</v>
      </c>
      <c r="FL40" s="6">
        <v>0</v>
      </c>
      <c r="FM40" s="6">
        <v>0</v>
      </c>
      <c r="FN40" s="6">
        <v>174007760</v>
      </c>
      <c r="FO40" s="6"/>
      <c r="FP40" s="6">
        <v>0</v>
      </c>
      <c r="FQ40" s="6"/>
      <c r="FR40" s="6">
        <v>0</v>
      </c>
      <c r="FS40" s="6"/>
      <c r="FT40" s="6">
        <v>0</v>
      </c>
      <c r="FU40" s="6"/>
      <c r="FV40" s="6">
        <v>0</v>
      </c>
      <c r="FW40" s="6">
        <v>0</v>
      </c>
      <c r="FX40" s="6">
        <v>174007760</v>
      </c>
      <c r="FY40" s="6">
        <v>0</v>
      </c>
      <c r="FZ40" s="6">
        <v>0</v>
      </c>
      <c r="GA40" s="6">
        <v>0</v>
      </c>
      <c r="GB40" s="6">
        <v>0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6">
        <v>0</v>
      </c>
      <c r="GI40" s="6">
        <v>0</v>
      </c>
      <c r="GJ40" s="6"/>
      <c r="GK40" s="6">
        <v>0</v>
      </c>
      <c r="GL40" s="6">
        <v>0</v>
      </c>
      <c r="GM40" s="6">
        <v>0</v>
      </c>
      <c r="GN40" s="6">
        <v>0</v>
      </c>
      <c r="GO40" s="6">
        <v>0</v>
      </c>
      <c r="GP40" s="6">
        <v>0</v>
      </c>
      <c r="GQ40" s="6">
        <v>0</v>
      </c>
      <c r="GR40" s="6">
        <v>0</v>
      </c>
      <c r="GS40" s="6">
        <v>0</v>
      </c>
      <c r="GT40" s="6">
        <v>0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  <c r="GZ40" s="6">
        <v>0</v>
      </c>
      <c r="HA40" s="6">
        <v>0</v>
      </c>
      <c r="HB40" s="6">
        <v>0</v>
      </c>
      <c r="HC40" s="6">
        <v>0</v>
      </c>
      <c r="HD40" s="6">
        <v>0</v>
      </c>
      <c r="HE40" s="6">
        <v>0</v>
      </c>
      <c r="HF40" s="6">
        <v>0</v>
      </c>
      <c r="HG40" s="6">
        <v>0</v>
      </c>
      <c r="HH40" s="6">
        <v>0</v>
      </c>
      <c r="HI40" s="6">
        <v>207</v>
      </c>
      <c r="HJ40" s="6">
        <v>31932234</v>
      </c>
      <c r="HK40" s="6">
        <v>0</v>
      </c>
      <c r="HL40" s="6">
        <v>0</v>
      </c>
      <c r="HM40" s="6">
        <v>207</v>
      </c>
      <c r="HN40" s="6">
        <v>3193182</v>
      </c>
      <c r="HO40" s="6">
        <v>0</v>
      </c>
      <c r="HP40" s="6">
        <v>0</v>
      </c>
      <c r="HQ40" s="6"/>
      <c r="HR40" s="6">
        <v>0</v>
      </c>
      <c r="HS40" s="6"/>
      <c r="HT40" s="6">
        <v>0</v>
      </c>
      <c r="HU40" s="6">
        <v>35125416</v>
      </c>
      <c r="HV40" s="6"/>
      <c r="HW40" s="6">
        <v>0</v>
      </c>
      <c r="HX40" s="6"/>
      <c r="HY40" s="6">
        <v>0</v>
      </c>
      <c r="HZ40" s="6"/>
      <c r="IA40" s="6">
        <v>0</v>
      </c>
      <c r="IB40" s="6"/>
      <c r="IC40" s="6">
        <v>0</v>
      </c>
      <c r="ID40" s="6">
        <v>0</v>
      </c>
      <c r="IE40" s="6">
        <v>35125416</v>
      </c>
      <c r="IF40" s="6">
        <v>0</v>
      </c>
      <c r="IG40" s="6">
        <v>0</v>
      </c>
      <c r="IH40" s="6">
        <v>0</v>
      </c>
      <c r="II40" s="6">
        <v>0</v>
      </c>
      <c r="IJ40" s="6">
        <v>0</v>
      </c>
      <c r="IK40" s="6">
        <v>0</v>
      </c>
      <c r="IL40" s="6">
        <v>0</v>
      </c>
      <c r="IM40" s="6">
        <v>0</v>
      </c>
      <c r="IN40" s="6">
        <v>0</v>
      </c>
      <c r="IO40" s="6">
        <v>0</v>
      </c>
      <c r="IP40" s="6">
        <v>0</v>
      </c>
      <c r="IQ40" s="6">
        <v>0</v>
      </c>
      <c r="IR40" s="6">
        <v>0</v>
      </c>
      <c r="IS40" s="6">
        <v>0</v>
      </c>
      <c r="IT40" s="6">
        <v>0</v>
      </c>
      <c r="IU40" s="6">
        <v>0</v>
      </c>
      <c r="IV40" s="6">
        <v>0</v>
      </c>
      <c r="IW40" s="6">
        <v>0</v>
      </c>
      <c r="IX40" s="6">
        <v>0</v>
      </c>
      <c r="IY40" s="6">
        <v>0</v>
      </c>
      <c r="IZ40" s="6">
        <v>0</v>
      </c>
      <c r="JA40" s="6">
        <v>0</v>
      </c>
      <c r="JB40" s="6">
        <v>0</v>
      </c>
      <c r="JC40" s="6">
        <v>0</v>
      </c>
      <c r="JD40" s="6">
        <v>0</v>
      </c>
      <c r="JE40" s="6">
        <v>0</v>
      </c>
      <c r="JF40" s="6">
        <v>0</v>
      </c>
      <c r="JG40" s="6">
        <v>0</v>
      </c>
      <c r="JH40" s="6">
        <v>0</v>
      </c>
      <c r="JI40" s="6">
        <v>0</v>
      </c>
      <c r="JJ40" s="6">
        <v>0</v>
      </c>
      <c r="JK40" s="6">
        <v>0</v>
      </c>
      <c r="JL40" s="6">
        <v>0</v>
      </c>
      <c r="JM40" s="6">
        <v>0</v>
      </c>
      <c r="JN40" s="6">
        <v>0</v>
      </c>
      <c r="JO40" s="6">
        <v>0</v>
      </c>
      <c r="JP40" s="6">
        <v>0</v>
      </c>
      <c r="JQ40" s="6">
        <v>145</v>
      </c>
      <c r="JR40" s="6">
        <v>26808180</v>
      </c>
      <c r="JS40" s="6">
        <v>0</v>
      </c>
      <c r="JT40" s="6">
        <v>0</v>
      </c>
      <c r="JU40" s="6">
        <v>145</v>
      </c>
      <c r="JV40" s="6">
        <v>2680760</v>
      </c>
      <c r="JW40" s="6">
        <v>0</v>
      </c>
      <c r="JX40" s="6">
        <v>0</v>
      </c>
      <c r="JY40" s="6">
        <v>0</v>
      </c>
      <c r="JZ40" s="6">
        <v>0</v>
      </c>
      <c r="KA40" s="6">
        <v>29488940</v>
      </c>
      <c r="KB40" s="6">
        <v>0</v>
      </c>
      <c r="KC40" s="6">
        <v>0</v>
      </c>
      <c r="KD40" s="6">
        <v>0</v>
      </c>
      <c r="KE40" s="6">
        <v>0</v>
      </c>
      <c r="KF40" s="6">
        <v>0</v>
      </c>
      <c r="KG40" s="6">
        <v>0</v>
      </c>
      <c r="KH40" s="6">
        <v>0</v>
      </c>
      <c r="KI40" s="6">
        <v>0</v>
      </c>
      <c r="KJ40" s="6">
        <v>0</v>
      </c>
      <c r="KK40" s="6">
        <v>0</v>
      </c>
      <c r="KL40" s="6">
        <v>0</v>
      </c>
      <c r="KM40" s="6"/>
      <c r="KN40" s="6">
        <v>0</v>
      </c>
      <c r="KO40" s="6">
        <v>0</v>
      </c>
      <c r="KP40" s="6">
        <v>29488940</v>
      </c>
      <c r="KQ40" s="6">
        <v>0</v>
      </c>
      <c r="KR40" s="6">
        <v>0</v>
      </c>
      <c r="KS40" s="6">
        <v>0</v>
      </c>
      <c r="KT40" s="6">
        <v>0</v>
      </c>
      <c r="KU40" s="6">
        <v>0</v>
      </c>
      <c r="KV40" s="6">
        <v>0</v>
      </c>
      <c r="KW40" s="6"/>
      <c r="KX40" s="6">
        <v>0</v>
      </c>
      <c r="KY40" s="6">
        <v>0</v>
      </c>
      <c r="KZ40" s="6">
        <v>0</v>
      </c>
      <c r="LA40" s="6">
        <v>0</v>
      </c>
      <c r="LB40" s="6">
        <v>0</v>
      </c>
      <c r="LC40" s="6">
        <v>0</v>
      </c>
      <c r="LD40" s="6"/>
      <c r="LE40" s="6">
        <v>0</v>
      </c>
      <c r="LF40" s="6">
        <v>0</v>
      </c>
      <c r="LG40" s="6">
        <v>0</v>
      </c>
      <c r="LH40" s="6">
        <v>0</v>
      </c>
      <c r="LI40" s="6">
        <v>0</v>
      </c>
      <c r="LJ40" s="6">
        <v>0</v>
      </c>
      <c r="LK40" s="6">
        <v>0</v>
      </c>
      <c r="LL40" s="6">
        <v>0</v>
      </c>
      <c r="LM40" s="6">
        <v>0</v>
      </c>
      <c r="LN40" s="6">
        <v>0</v>
      </c>
      <c r="LO40" s="6">
        <v>0</v>
      </c>
      <c r="LP40" s="6">
        <v>0</v>
      </c>
      <c r="LQ40" s="6">
        <v>0</v>
      </c>
      <c r="LR40" s="6">
        <v>0</v>
      </c>
      <c r="LS40" s="6">
        <v>0</v>
      </c>
      <c r="LT40" s="6">
        <v>0</v>
      </c>
      <c r="LU40" s="6">
        <v>0</v>
      </c>
      <c r="LV40" s="6">
        <v>0</v>
      </c>
      <c r="LW40" s="6">
        <v>0</v>
      </c>
      <c r="LX40" s="6">
        <v>0</v>
      </c>
      <c r="LY40" s="6">
        <v>0</v>
      </c>
      <c r="LZ40" s="6">
        <v>0</v>
      </c>
      <c r="MA40" s="6">
        <v>0</v>
      </c>
      <c r="MB40" s="6">
        <v>0</v>
      </c>
      <c r="MC40" s="6">
        <v>4</v>
      </c>
      <c r="MD40" s="6">
        <v>1480928</v>
      </c>
      <c r="ME40" s="6"/>
      <c r="MF40" s="6">
        <v>0</v>
      </c>
      <c r="MG40" s="6">
        <v>4</v>
      </c>
      <c r="MH40" s="6">
        <v>148092</v>
      </c>
      <c r="MI40" s="6">
        <v>0</v>
      </c>
      <c r="MJ40" s="6">
        <v>0</v>
      </c>
      <c r="MK40" s="6"/>
      <c r="ML40" s="6">
        <v>0</v>
      </c>
      <c r="MM40" s="6">
        <v>1629020</v>
      </c>
      <c r="MN40" s="6">
        <v>0</v>
      </c>
      <c r="MO40" s="6">
        <v>0</v>
      </c>
      <c r="MP40" s="6"/>
      <c r="MQ40" s="6">
        <v>0</v>
      </c>
      <c r="MR40" s="6"/>
      <c r="MS40" s="6">
        <v>0</v>
      </c>
      <c r="MT40" s="6"/>
      <c r="MU40" s="6">
        <v>0</v>
      </c>
      <c r="MV40" s="6">
        <v>0</v>
      </c>
      <c r="MW40" s="6"/>
      <c r="MX40" s="6">
        <v>0</v>
      </c>
      <c r="MY40" s="6"/>
      <c r="MZ40" s="6">
        <v>0</v>
      </c>
      <c r="NA40" s="6">
        <v>0</v>
      </c>
      <c r="NB40" s="6">
        <v>1629020</v>
      </c>
      <c r="NC40" s="6">
        <v>0</v>
      </c>
      <c r="ND40" s="6">
        <v>0</v>
      </c>
      <c r="NE40" s="6">
        <v>0</v>
      </c>
      <c r="NF40" s="6">
        <v>0</v>
      </c>
      <c r="NG40" s="6">
        <v>0</v>
      </c>
      <c r="NH40" s="6">
        <v>0</v>
      </c>
      <c r="NI40" s="6">
        <v>0</v>
      </c>
      <c r="NJ40" s="6">
        <v>0</v>
      </c>
      <c r="NK40" s="6">
        <v>0</v>
      </c>
      <c r="NL40" s="6">
        <v>0</v>
      </c>
      <c r="NM40" s="6">
        <v>0</v>
      </c>
      <c r="NN40" s="6">
        <v>0</v>
      </c>
      <c r="NO40" s="6">
        <v>0</v>
      </c>
      <c r="NP40" s="6"/>
      <c r="NQ40" s="6">
        <v>0</v>
      </c>
      <c r="NR40" s="6"/>
      <c r="NS40" s="6">
        <v>0</v>
      </c>
      <c r="NT40" s="6"/>
      <c r="NU40" s="6">
        <v>0</v>
      </c>
      <c r="NV40" s="6">
        <v>0</v>
      </c>
      <c r="NW40" s="6"/>
      <c r="NX40" s="6">
        <v>0</v>
      </c>
      <c r="NY40" s="6"/>
      <c r="NZ40" s="6">
        <v>0</v>
      </c>
      <c r="OA40" s="6"/>
      <c r="OB40" s="6">
        <v>0</v>
      </c>
      <c r="OC40" s="6"/>
      <c r="OD40" s="6">
        <v>0</v>
      </c>
      <c r="OE40" s="6">
        <v>0</v>
      </c>
      <c r="OF40" s="6">
        <v>0</v>
      </c>
      <c r="OG40" s="6">
        <v>0</v>
      </c>
      <c r="OH40" s="6">
        <v>0</v>
      </c>
      <c r="OI40" s="6">
        <v>0</v>
      </c>
      <c r="OJ40" s="6">
        <v>0</v>
      </c>
      <c r="OK40" s="6">
        <v>0</v>
      </c>
      <c r="OL40" s="6">
        <v>0</v>
      </c>
      <c r="OM40" s="6">
        <v>0</v>
      </c>
      <c r="ON40" s="6">
        <v>0</v>
      </c>
      <c r="OO40" s="6">
        <v>0</v>
      </c>
      <c r="OP40" s="6">
        <v>0</v>
      </c>
      <c r="OQ40" s="6">
        <v>0</v>
      </c>
      <c r="OR40" s="6">
        <v>0</v>
      </c>
      <c r="OS40" s="6">
        <v>0</v>
      </c>
      <c r="OT40" s="6">
        <v>0</v>
      </c>
      <c r="OU40" s="6">
        <v>0</v>
      </c>
      <c r="OV40" s="6">
        <v>0</v>
      </c>
      <c r="OW40" s="6">
        <v>0</v>
      </c>
      <c r="OX40" s="6">
        <v>0</v>
      </c>
      <c r="OY40" s="6">
        <v>0</v>
      </c>
      <c r="OZ40" s="6">
        <v>0</v>
      </c>
      <c r="PA40" s="6">
        <v>0</v>
      </c>
      <c r="PB40" s="6">
        <v>20</v>
      </c>
      <c r="PC40" s="6">
        <v>1527280</v>
      </c>
      <c r="PD40" s="6">
        <v>0</v>
      </c>
      <c r="PE40" s="6">
        <v>0</v>
      </c>
      <c r="PF40" s="6">
        <v>20</v>
      </c>
      <c r="PG40" s="6">
        <v>152720</v>
      </c>
      <c r="PH40" s="6">
        <v>0</v>
      </c>
      <c r="PI40" s="6">
        <v>0</v>
      </c>
      <c r="PJ40" s="6"/>
      <c r="PK40" s="6">
        <v>0</v>
      </c>
      <c r="PL40" s="6"/>
      <c r="PM40" s="6">
        <v>0</v>
      </c>
      <c r="PN40" s="6">
        <v>1680000</v>
      </c>
      <c r="PO40" s="6"/>
      <c r="PP40" s="6">
        <v>0</v>
      </c>
      <c r="PQ40" s="6"/>
      <c r="PR40" s="6">
        <v>0</v>
      </c>
      <c r="PS40" s="6"/>
      <c r="PT40" s="6">
        <v>0</v>
      </c>
      <c r="PU40" s="6"/>
      <c r="PV40" s="6">
        <v>0</v>
      </c>
      <c r="PW40" s="6">
        <v>0</v>
      </c>
      <c r="PX40" s="6">
        <v>1680000</v>
      </c>
      <c r="PY40" s="6"/>
      <c r="PZ40" s="6">
        <v>241931136</v>
      </c>
      <c r="QA40" s="6">
        <v>2692</v>
      </c>
      <c r="QB40" s="6">
        <v>2191288</v>
      </c>
      <c r="QC40" s="6">
        <v>0</v>
      </c>
      <c r="QD40" s="6">
        <v>0</v>
      </c>
      <c r="QE40" s="6">
        <v>2191288</v>
      </c>
      <c r="QF40" s="6">
        <v>2692</v>
      </c>
      <c r="QG40" s="6">
        <v>201900</v>
      </c>
      <c r="QH40" s="6">
        <v>0</v>
      </c>
      <c r="QI40" s="6">
        <v>0</v>
      </c>
      <c r="QJ40" s="6">
        <v>201900</v>
      </c>
      <c r="QK40" s="6">
        <v>244324324</v>
      </c>
      <c r="QL40" s="6"/>
      <c r="QM40" s="6">
        <v>244324324</v>
      </c>
    </row>
    <row r="41" spans="1:455">
      <c r="A41" s="1" t="s">
        <v>581</v>
      </c>
      <c r="B41" s="6" t="s">
        <v>582</v>
      </c>
      <c r="C41" s="6" t="s">
        <v>574</v>
      </c>
      <c r="D41" s="6" t="s">
        <v>534</v>
      </c>
      <c r="E41" s="6"/>
      <c r="F41" s="6">
        <v>0</v>
      </c>
      <c r="G41" s="6"/>
      <c r="H41" s="6">
        <v>0</v>
      </c>
      <c r="I41" s="6"/>
      <c r="J41" s="6">
        <v>0</v>
      </c>
      <c r="K41" s="6"/>
      <c r="L41" s="6">
        <v>0</v>
      </c>
      <c r="M41" s="6"/>
      <c r="N41" s="6">
        <v>0</v>
      </c>
      <c r="O41" s="6"/>
      <c r="P41" s="6">
        <v>0</v>
      </c>
      <c r="Q41" s="6"/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/>
      <c r="AO41" s="6">
        <v>0</v>
      </c>
      <c r="AP41" s="6">
        <v>0</v>
      </c>
      <c r="AQ41" s="6"/>
      <c r="AR41" s="6">
        <v>0</v>
      </c>
      <c r="AS41" s="6"/>
      <c r="AT41" s="6">
        <v>0</v>
      </c>
      <c r="AU41" s="6"/>
      <c r="AV41" s="6">
        <v>0</v>
      </c>
      <c r="AW41" s="6"/>
      <c r="AX41" s="6">
        <v>0</v>
      </c>
      <c r="AY41" s="6"/>
      <c r="AZ41" s="6">
        <v>0</v>
      </c>
      <c r="BA41" s="6"/>
      <c r="BB41" s="6">
        <v>0</v>
      </c>
      <c r="BC41" s="6"/>
      <c r="BD41" s="6">
        <v>0</v>
      </c>
      <c r="BE41" s="6"/>
      <c r="BF41" s="6">
        <v>0</v>
      </c>
      <c r="BG41" s="6"/>
      <c r="BH41" s="6">
        <v>0</v>
      </c>
      <c r="BI41" s="6"/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0</v>
      </c>
      <c r="CW41" s="6"/>
      <c r="CX41" s="6">
        <v>0</v>
      </c>
      <c r="CY41" s="6"/>
      <c r="CZ41" s="6">
        <v>0</v>
      </c>
      <c r="DA41" s="6"/>
      <c r="DB41" s="6">
        <v>0</v>
      </c>
      <c r="DC41" s="6"/>
      <c r="DD41" s="6">
        <v>0</v>
      </c>
      <c r="DE41" s="6">
        <v>0</v>
      </c>
      <c r="DF41" s="6">
        <v>0</v>
      </c>
      <c r="DG41" s="6">
        <v>0</v>
      </c>
      <c r="DH41" s="6">
        <v>0</v>
      </c>
      <c r="DI41" s="6"/>
      <c r="DJ41" s="6">
        <v>0</v>
      </c>
      <c r="DK41" s="6">
        <v>0</v>
      </c>
      <c r="DL41" s="6">
        <v>710</v>
      </c>
      <c r="DM41" s="6">
        <v>54218440</v>
      </c>
      <c r="DN41" s="6">
        <v>0</v>
      </c>
      <c r="DO41" s="6">
        <v>0</v>
      </c>
      <c r="DP41" s="6">
        <v>1795</v>
      </c>
      <c r="DQ41" s="6">
        <v>116579865</v>
      </c>
      <c r="DR41" s="6">
        <v>0</v>
      </c>
      <c r="DS41" s="6">
        <v>0</v>
      </c>
      <c r="DT41" s="6">
        <v>710</v>
      </c>
      <c r="DU41" s="6">
        <v>5421560</v>
      </c>
      <c r="DV41" s="6">
        <v>0</v>
      </c>
      <c r="DW41" s="6">
        <v>0</v>
      </c>
      <c r="DX41" s="6">
        <v>1795</v>
      </c>
      <c r="DY41" s="6">
        <v>11658525</v>
      </c>
      <c r="DZ41" s="6">
        <v>0</v>
      </c>
      <c r="EA41" s="6">
        <v>0</v>
      </c>
      <c r="EB41" s="6"/>
      <c r="EC41" s="6">
        <v>0</v>
      </c>
      <c r="ED41" s="6"/>
      <c r="EE41" s="6">
        <v>0</v>
      </c>
      <c r="EF41" s="6"/>
      <c r="EG41" s="6">
        <v>0</v>
      </c>
      <c r="EH41" s="6"/>
      <c r="EI41" s="6">
        <v>0</v>
      </c>
      <c r="EJ41" s="6">
        <v>0</v>
      </c>
      <c r="EK41" s="6">
        <v>0</v>
      </c>
      <c r="EL41" s="6">
        <v>0</v>
      </c>
      <c r="EM41" s="6">
        <v>0</v>
      </c>
      <c r="EN41" s="6">
        <v>187878390</v>
      </c>
      <c r="EO41" s="6">
        <v>0</v>
      </c>
      <c r="EP41" s="6">
        <v>0</v>
      </c>
      <c r="EQ41" s="6">
        <v>0</v>
      </c>
      <c r="ER41" s="6">
        <v>0</v>
      </c>
      <c r="ES41" s="6">
        <v>0</v>
      </c>
      <c r="ET41" s="6">
        <v>0</v>
      </c>
      <c r="EU41" s="6">
        <v>0</v>
      </c>
      <c r="EV41" s="6">
        <v>0</v>
      </c>
      <c r="EW41" s="6"/>
      <c r="EX41" s="6">
        <v>0</v>
      </c>
      <c r="EY41" s="6"/>
      <c r="EZ41" s="6">
        <v>0</v>
      </c>
      <c r="FA41" s="6"/>
      <c r="FB41" s="6">
        <v>0</v>
      </c>
      <c r="FC41" s="6"/>
      <c r="FD41" s="6">
        <v>0</v>
      </c>
      <c r="FE41" s="6">
        <v>0</v>
      </c>
      <c r="FF41" s="6">
        <v>0</v>
      </c>
      <c r="FG41" s="6">
        <v>0</v>
      </c>
      <c r="FH41" s="6">
        <v>0</v>
      </c>
      <c r="FI41" s="6">
        <v>0</v>
      </c>
      <c r="FJ41" s="6">
        <v>0</v>
      </c>
      <c r="FK41" s="6">
        <v>0</v>
      </c>
      <c r="FL41" s="6">
        <v>0</v>
      </c>
      <c r="FM41" s="6">
        <v>0</v>
      </c>
      <c r="FN41" s="6">
        <v>187878390</v>
      </c>
      <c r="FO41" s="6"/>
      <c r="FP41" s="6">
        <v>0</v>
      </c>
      <c r="FQ41" s="6"/>
      <c r="FR41" s="6">
        <v>0</v>
      </c>
      <c r="FS41" s="6"/>
      <c r="FT41" s="6">
        <v>0</v>
      </c>
      <c r="FU41" s="6"/>
      <c r="FV41" s="6">
        <v>0</v>
      </c>
      <c r="FW41" s="6">
        <v>0</v>
      </c>
      <c r="FX41" s="6">
        <v>187878390</v>
      </c>
      <c r="FY41" s="6">
        <v>0</v>
      </c>
      <c r="FZ41" s="6">
        <v>0</v>
      </c>
      <c r="GA41" s="6">
        <v>0</v>
      </c>
      <c r="GB41" s="6">
        <v>0</v>
      </c>
      <c r="GC41" s="6">
        <v>0</v>
      </c>
      <c r="GD41" s="6">
        <v>0</v>
      </c>
      <c r="GE41" s="6">
        <v>0</v>
      </c>
      <c r="GF41" s="6">
        <v>0</v>
      </c>
      <c r="GG41" s="6">
        <v>0</v>
      </c>
      <c r="GH41" s="6">
        <v>0</v>
      </c>
      <c r="GI41" s="6">
        <v>0</v>
      </c>
      <c r="GJ41" s="6"/>
      <c r="GK41" s="6">
        <v>0</v>
      </c>
      <c r="GL41" s="6">
        <v>0</v>
      </c>
      <c r="GM41" s="6">
        <v>0</v>
      </c>
      <c r="GN41" s="6">
        <v>0</v>
      </c>
      <c r="GO41" s="6">
        <v>0</v>
      </c>
      <c r="GP41" s="6">
        <v>0</v>
      </c>
      <c r="GQ41" s="6">
        <v>0</v>
      </c>
      <c r="GR41" s="6">
        <v>0</v>
      </c>
      <c r="GS41" s="6">
        <v>0</v>
      </c>
      <c r="GT41" s="6">
        <v>0</v>
      </c>
      <c r="GU41" s="6">
        <v>0</v>
      </c>
      <c r="GV41" s="6">
        <v>0</v>
      </c>
      <c r="GW41" s="6">
        <v>0</v>
      </c>
      <c r="GX41" s="6">
        <v>0</v>
      </c>
      <c r="GY41" s="6">
        <v>0</v>
      </c>
      <c r="GZ41" s="6">
        <v>0</v>
      </c>
      <c r="HA41" s="6">
        <v>0</v>
      </c>
      <c r="HB41" s="6">
        <v>0</v>
      </c>
      <c r="HC41" s="6">
        <v>0</v>
      </c>
      <c r="HD41" s="6">
        <v>0</v>
      </c>
      <c r="HE41" s="6">
        <v>0</v>
      </c>
      <c r="HF41" s="6">
        <v>0</v>
      </c>
      <c r="HG41" s="6">
        <v>0</v>
      </c>
      <c r="HH41" s="6">
        <v>0</v>
      </c>
      <c r="HI41" s="6">
        <v>19</v>
      </c>
      <c r="HJ41" s="6">
        <v>2930978</v>
      </c>
      <c r="HK41" s="6">
        <v>0</v>
      </c>
      <c r="HL41" s="6">
        <v>0</v>
      </c>
      <c r="HM41" s="6">
        <v>19</v>
      </c>
      <c r="HN41" s="6">
        <v>293094</v>
      </c>
      <c r="HO41" s="6">
        <v>0</v>
      </c>
      <c r="HP41" s="6">
        <v>0</v>
      </c>
      <c r="HQ41" s="6"/>
      <c r="HR41" s="6">
        <v>0</v>
      </c>
      <c r="HS41" s="6"/>
      <c r="HT41" s="6">
        <v>0</v>
      </c>
      <c r="HU41" s="6">
        <v>3224072</v>
      </c>
      <c r="HV41" s="6"/>
      <c r="HW41" s="6">
        <v>0</v>
      </c>
      <c r="HX41" s="6"/>
      <c r="HY41" s="6">
        <v>0</v>
      </c>
      <c r="HZ41" s="6"/>
      <c r="IA41" s="6">
        <v>0</v>
      </c>
      <c r="IB41" s="6"/>
      <c r="IC41" s="6">
        <v>0</v>
      </c>
      <c r="ID41" s="6">
        <v>0</v>
      </c>
      <c r="IE41" s="6">
        <v>3224072</v>
      </c>
      <c r="IF41" s="6">
        <v>0</v>
      </c>
      <c r="IG41" s="6">
        <v>0</v>
      </c>
      <c r="IH41" s="6">
        <v>0</v>
      </c>
      <c r="II41" s="6">
        <v>0</v>
      </c>
      <c r="IJ41" s="6">
        <v>0</v>
      </c>
      <c r="IK41" s="6">
        <v>0</v>
      </c>
      <c r="IL41" s="6">
        <v>0</v>
      </c>
      <c r="IM41" s="6">
        <v>0</v>
      </c>
      <c r="IN41" s="6">
        <v>0</v>
      </c>
      <c r="IO41" s="6">
        <v>0</v>
      </c>
      <c r="IP41" s="6">
        <v>0</v>
      </c>
      <c r="IQ41" s="6">
        <v>0</v>
      </c>
      <c r="IR41" s="6">
        <v>0</v>
      </c>
      <c r="IS41" s="6">
        <v>0</v>
      </c>
      <c r="IT41" s="6">
        <v>0</v>
      </c>
      <c r="IU41" s="6">
        <v>0</v>
      </c>
      <c r="IV41" s="6">
        <v>0</v>
      </c>
      <c r="IW41" s="6">
        <v>0</v>
      </c>
      <c r="IX41" s="6">
        <v>0</v>
      </c>
      <c r="IY41" s="6">
        <v>0</v>
      </c>
      <c r="IZ41" s="6">
        <v>0</v>
      </c>
      <c r="JA41" s="6">
        <v>0</v>
      </c>
      <c r="JB41" s="6">
        <v>0</v>
      </c>
      <c r="JC41" s="6">
        <v>0</v>
      </c>
      <c r="JD41" s="6">
        <v>0</v>
      </c>
      <c r="JE41" s="6">
        <v>0</v>
      </c>
      <c r="JF41" s="6">
        <v>0</v>
      </c>
      <c r="JG41" s="6">
        <v>0</v>
      </c>
      <c r="JH41" s="6">
        <v>0</v>
      </c>
      <c r="JI41" s="6">
        <v>0</v>
      </c>
      <c r="JJ41" s="6">
        <v>0</v>
      </c>
      <c r="JK41" s="6">
        <v>0</v>
      </c>
      <c r="JL41" s="6">
        <v>0</v>
      </c>
      <c r="JM41" s="6">
        <v>0</v>
      </c>
      <c r="JN41" s="6">
        <v>0</v>
      </c>
      <c r="JO41" s="6">
        <v>0</v>
      </c>
      <c r="JP41" s="6">
        <v>0</v>
      </c>
      <c r="JQ41" s="6">
        <v>96</v>
      </c>
      <c r="JR41" s="6">
        <v>17748864</v>
      </c>
      <c r="JS41" s="6">
        <v>0</v>
      </c>
      <c r="JT41" s="6">
        <v>0</v>
      </c>
      <c r="JU41" s="6">
        <v>96</v>
      </c>
      <c r="JV41" s="6">
        <v>1774848</v>
      </c>
      <c r="JW41" s="6">
        <v>0</v>
      </c>
      <c r="JX41" s="6">
        <v>0</v>
      </c>
      <c r="JY41" s="6">
        <v>0</v>
      </c>
      <c r="JZ41" s="6">
        <v>0</v>
      </c>
      <c r="KA41" s="6">
        <v>19523712</v>
      </c>
      <c r="KB41" s="6">
        <v>0</v>
      </c>
      <c r="KC41" s="6">
        <v>0</v>
      </c>
      <c r="KD41" s="6">
        <v>0</v>
      </c>
      <c r="KE41" s="6">
        <v>0</v>
      </c>
      <c r="KF41" s="6">
        <v>0</v>
      </c>
      <c r="KG41" s="6">
        <v>0</v>
      </c>
      <c r="KH41" s="6">
        <v>0</v>
      </c>
      <c r="KI41" s="6">
        <v>0</v>
      </c>
      <c r="KJ41" s="6">
        <v>0</v>
      </c>
      <c r="KK41" s="6">
        <v>0</v>
      </c>
      <c r="KL41" s="6">
        <v>0</v>
      </c>
      <c r="KM41" s="6"/>
      <c r="KN41" s="6">
        <v>0</v>
      </c>
      <c r="KO41" s="6">
        <v>0</v>
      </c>
      <c r="KP41" s="6">
        <v>19523712</v>
      </c>
      <c r="KQ41" s="6">
        <v>0</v>
      </c>
      <c r="KR41" s="6">
        <v>0</v>
      </c>
      <c r="KS41" s="6">
        <v>0</v>
      </c>
      <c r="KT41" s="6">
        <v>0</v>
      </c>
      <c r="KU41" s="6">
        <v>0</v>
      </c>
      <c r="KV41" s="6">
        <v>0</v>
      </c>
      <c r="KW41" s="6"/>
      <c r="KX41" s="6">
        <v>0</v>
      </c>
      <c r="KY41" s="6">
        <v>0</v>
      </c>
      <c r="KZ41" s="6">
        <v>0</v>
      </c>
      <c r="LA41" s="6">
        <v>0</v>
      </c>
      <c r="LB41" s="6">
        <v>0</v>
      </c>
      <c r="LC41" s="6">
        <v>0</v>
      </c>
      <c r="LD41" s="6"/>
      <c r="LE41" s="6">
        <v>0</v>
      </c>
      <c r="LF41" s="6">
        <v>0</v>
      </c>
      <c r="LG41" s="6">
        <v>0</v>
      </c>
      <c r="LH41" s="6">
        <v>0</v>
      </c>
      <c r="LI41" s="6">
        <v>0</v>
      </c>
      <c r="LJ41" s="6">
        <v>0</v>
      </c>
      <c r="LK41" s="6">
        <v>0</v>
      </c>
      <c r="LL41" s="6">
        <v>0</v>
      </c>
      <c r="LM41" s="6">
        <v>0</v>
      </c>
      <c r="LN41" s="6">
        <v>0</v>
      </c>
      <c r="LO41" s="6">
        <v>0</v>
      </c>
      <c r="LP41" s="6">
        <v>0</v>
      </c>
      <c r="LQ41" s="6">
        <v>0</v>
      </c>
      <c r="LR41" s="6">
        <v>0</v>
      </c>
      <c r="LS41" s="6">
        <v>0</v>
      </c>
      <c r="LT41" s="6">
        <v>0</v>
      </c>
      <c r="LU41" s="6">
        <v>0</v>
      </c>
      <c r="LV41" s="6">
        <v>0</v>
      </c>
      <c r="LW41" s="6">
        <v>0</v>
      </c>
      <c r="LX41" s="6">
        <v>0</v>
      </c>
      <c r="LY41" s="6">
        <v>0</v>
      </c>
      <c r="LZ41" s="6">
        <v>0</v>
      </c>
      <c r="MA41" s="6">
        <v>0</v>
      </c>
      <c r="MB41" s="6">
        <v>0</v>
      </c>
      <c r="MC41" s="6">
        <v>13</v>
      </c>
      <c r="MD41" s="6">
        <v>4813016</v>
      </c>
      <c r="ME41" s="6"/>
      <c r="MF41" s="6">
        <v>0</v>
      </c>
      <c r="MG41" s="6">
        <v>13</v>
      </c>
      <c r="MH41" s="6">
        <v>481299</v>
      </c>
      <c r="MI41" s="6">
        <v>0</v>
      </c>
      <c r="MJ41" s="6">
        <v>0</v>
      </c>
      <c r="MK41" s="6"/>
      <c r="ML41" s="6">
        <v>0</v>
      </c>
      <c r="MM41" s="6">
        <v>5294315</v>
      </c>
      <c r="MN41" s="6">
        <v>0</v>
      </c>
      <c r="MO41" s="6">
        <v>0</v>
      </c>
      <c r="MP41" s="6"/>
      <c r="MQ41" s="6">
        <v>0</v>
      </c>
      <c r="MR41" s="6"/>
      <c r="MS41" s="6">
        <v>0</v>
      </c>
      <c r="MT41" s="6"/>
      <c r="MU41" s="6">
        <v>0</v>
      </c>
      <c r="MV41" s="6">
        <v>0</v>
      </c>
      <c r="MW41" s="6"/>
      <c r="MX41" s="6">
        <v>0</v>
      </c>
      <c r="MY41" s="6"/>
      <c r="MZ41" s="6">
        <v>0</v>
      </c>
      <c r="NA41" s="6">
        <v>0</v>
      </c>
      <c r="NB41" s="6">
        <v>5294315</v>
      </c>
      <c r="NC41" s="6"/>
      <c r="ND41" s="6">
        <v>0</v>
      </c>
      <c r="NE41" s="6"/>
      <c r="NF41" s="6">
        <v>0</v>
      </c>
      <c r="NG41" s="6"/>
      <c r="NH41" s="6">
        <v>0</v>
      </c>
      <c r="NI41" s="6"/>
      <c r="NJ41" s="6">
        <v>0</v>
      </c>
      <c r="NK41" s="6">
        <v>0</v>
      </c>
      <c r="NL41" s="6">
        <v>0</v>
      </c>
      <c r="NM41" s="6">
        <v>0</v>
      </c>
      <c r="NN41" s="6">
        <v>0</v>
      </c>
      <c r="NO41" s="6">
        <v>0</v>
      </c>
      <c r="NP41" s="6"/>
      <c r="NQ41" s="6">
        <v>0</v>
      </c>
      <c r="NR41" s="6"/>
      <c r="NS41" s="6">
        <v>0</v>
      </c>
      <c r="NT41" s="6"/>
      <c r="NU41" s="6">
        <v>0</v>
      </c>
      <c r="NV41" s="6">
        <v>0</v>
      </c>
      <c r="NW41" s="6"/>
      <c r="NX41" s="6">
        <v>0</v>
      </c>
      <c r="NY41" s="6"/>
      <c r="NZ41" s="6">
        <v>0</v>
      </c>
      <c r="OA41" s="6"/>
      <c r="OB41" s="6">
        <v>0</v>
      </c>
      <c r="OC41" s="6"/>
      <c r="OD41" s="6">
        <v>0</v>
      </c>
      <c r="OE41" s="6">
        <v>0</v>
      </c>
      <c r="OF41" s="6">
        <v>0</v>
      </c>
      <c r="OG41" s="6">
        <v>0</v>
      </c>
      <c r="OH41" s="6">
        <v>0</v>
      </c>
      <c r="OI41" s="6">
        <v>0</v>
      </c>
      <c r="OJ41" s="6">
        <v>0</v>
      </c>
      <c r="OK41" s="6">
        <v>0</v>
      </c>
      <c r="OL41" s="6">
        <v>0</v>
      </c>
      <c r="OM41" s="6">
        <v>0</v>
      </c>
      <c r="ON41" s="6">
        <v>0</v>
      </c>
      <c r="OO41" s="6">
        <v>0</v>
      </c>
      <c r="OP41" s="6">
        <v>0</v>
      </c>
      <c r="OQ41" s="6">
        <v>0</v>
      </c>
      <c r="OR41" s="6">
        <v>0</v>
      </c>
      <c r="OS41" s="6">
        <v>0</v>
      </c>
      <c r="OT41" s="6">
        <v>0</v>
      </c>
      <c r="OU41" s="6">
        <v>0</v>
      </c>
      <c r="OV41" s="6">
        <v>0</v>
      </c>
      <c r="OW41" s="6">
        <v>0</v>
      </c>
      <c r="OX41" s="6">
        <v>0</v>
      </c>
      <c r="OY41" s="6">
        <v>0</v>
      </c>
      <c r="OZ41" s="6">
        <v>0</v>
      </c>
      <c r="PA41" s="6">
        <v>0</v>
      </c>
      <c r="PB41" s="6">
        <v>0</v>
      </c>
      <c r="PC41" s="6">
        <v>0</v>
      </c>
      <c r="PD41" s="6">
        <v>0</v>
      </c>
      <c r="PE41" s="6">
        <v>0</v>
      </c>
      <c r="PF41" s="6">
        <v>0</v>
      </c>
      <c r="PG41" s="6">
        <v>0</v>
      </c>
      <c r="PH41" s="6">
        <v>0</v>
      </c>
      <c r="PI41" s="6">
        <v>0</v>
      </c>
      <c r="PJ41" s="6"/>
      <c r="PK41" s="6">
        <v>0</v>
      </c>
      <c r="PL41" s="6"/>
      <c r="PM41" s="6">
        <v>0</v>
      </c>
      <c r="PN41" s="6">
        <v>0</v>
      </c>
      <c r="PO41" s="6"/>
      <c r="PP41" s="6">
        <v>0</v>
      </c>
      <c r="PQ41" s="6"/>
      <c r="PR41" s="6">
        <v>0</v>
      </c>
      <c r="PS41" s="6"/>
      <c r="PT41" s="6">
        <v>0</v>
      </c>
      <c r="PU41" s="6"/>
      <c r="PV41" s="6">
        <v>0</v>
      </c>
      <c r="PW41" s="6">
        <v>0</v>
      </c>
      <c r="PX41" s="6">
        <v>0</v>
      </c>
      <c r="PY41" s="6"/>
      <c r="PZ41" s="6">
        <v>215920489</v>
      </c>
      <c r="QA41" s="6">
        <v>2633</v>
      </c>
      <c r="QB41" s="6">
        <v>2143262</v>
      </c>
      <c r="QC41" s="6">
        <v>0</v>
      </c>
      <c r="QD41" s="6">
        <v>0</v>
      </c>
      <c r="QE41" s="6">
        <v>2143262</v>
      </c>
      <c r="QF41" s="6">
        <v>2633</v>
      </c>
      <c r="QG41" s="6">
        <v>197475</v>
      </c>
      <c r="QH41" s="6">
        <v>0</v>
      </c>
      <c r="QI41" s="6">
        <v>0</v>
      </c>
      <c r="QJ41" s="6">
        <v>197475</v>
      </c>
      <c r="QK41" s="6">
        <v>218261226</v>
      </c>
      <c r="QL41" s="6"/>
      <c r="QM41" s="6">
        <v>218261226</v>
      </c>
    </row>
    <row r="42" spans="1:455">
      <c r="A42" s="1" t="s">
        <v>583</v>
      </c>
      <c r="B42" s="6" t="s">
        <v>584</v>
      </c>
      <c r="C42" s="6" t="s">
        <v>574</v>
      </c>
      <c r="D42" s="6" t="s">
        <v>534</v>
      </c>
      <c r="E42" s="6"/>
      <c r="F42" s="6">
        <v>0</v>
      </c>
      <c r="G42" s="6"/>
      <c r="H42" s="6">
        <v>0</v>
      </c>
      <c r="I42" s="6"/>
      <c r="J42" s="6">
        <v>0</v>
      </c>
      <c r="K42" s="6"/>
      <c r="L42" s="6">
        <v>0</v>
      </c>
      <c r="M42" s="6"/>
      <c r="N42" s="6">
        <v>0</v>
      </c>
      <c r="O42" s="6"/>
      <c r="P42" s="6">
        <v>0</v>
      </c>
      <c r="Q42" s="6"/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/>
      <c r="AO42" s="6">
        <v>0</v>
      </c>
      <c r="AP42" s="6">
        <v>0</v>
      </c>
      <c r="AQ42" s="6"/>
      <c r="AR42" s="6">
        <v>0</v>
      </c>
      <c r="AS42" s="6"/>
      <c r="AT42" s="6">
        <v>0</v>
      </c>
      <c r="AU42" s="6"/>
      <c r="AV42" s="6">
        <v>0</v>
      </c>
      <c r="AW42" s="6"/>
      <c r="AX42" s="6">
        <v>0</v>
      </c>
      <c r="AY42" s="6"/>
      <c r="AZ42" s="6">
        <v>0</v>
      </c>
      <c r="BA42" s="6"/>
      <c r="BB42" s="6">
        <v>0</v>
      </c>
      <c r="BC42" s="6"/>
      <c r="BD42" s="6">
        <v>0</v>
      </c>
      <c r="BE42" s="6"/>
      <c r="BF42" s="6">
        <v>0</v>
      </c>
      <c r="BG42" s="6"/>
      <c r="BH42" s="6">
        <v>0</v>
      </c>
      <c r="BI42" s="6"/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/>
      <c r="CX42" s="6">
        <v>0</v>
      </c>
      <c r="CY42" s="6"/>
      <c r="CZ42" s="6">
        <v>0</v>
      </c>
      <c r="DA42" s="6"/>
      <c r="DB42" s="6">
        <v>0</v>
      </c>
      <c r="DC42" s="6"/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/>
      <c r="DJ42" s="6">
        <v>0</v>
      </c>
      <c r="DK42" s="6">
        <v>0</v>
      </c>
      <c r="DL42" s="6">
        <v>355</v>
      </c>
      <c r="DM42" s="6">
        <v>27109220</v>
      </c>
      <c r="DN42" s="6">
        <v>0</v>
      </c>
      <c r="DO42" s="6">
        <v>0</v>
      </c>
      <c r="DP42" s="6">
        <v>1702</v>
      </c>
      <c r="DQ42" s="6">
        <v>110539794</v>
      </c>
      <c r="DR42" s="6">
        <v>0</v>
      </c>
      <c r="DS42" s="6">
        <v>0</v>
      </c>
      <c r="DT42" s="6">
        <v>355</v>
      </c>
      <c r="DU42" s="6">
        <v>2710780</v>
      </c>
      <c r="DV42" s="6">
        <v>0</v>
      </c>
      <c r="DW42" s="6">
        <v>0</v>
      </c>
      <c r="DX42" s="6">
        <v>1702</v>
      </c>
      <c r="DY42" s="6">
        <v>11054490</v>
      </c>
      <c r="DZ42" s="6">
        <v>0</v>
      </c>
      <c r="EA42" s="6">
        <v>0</v>
      </c>
      <c r="EB42" s="6"/>
      <c r="EC42" s="6">
        <v>0</v>
      </c>
      <c r="ED42" s="6"/>
      <c r="EE42" s="6">
        <v>0</v>
      </c>
      <c r="EF42" s="6"/>
      <c r="EG42" s="6">
        <v>0</v>
      </c>
      <c r="EH42" s="6"/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151414284</v>
      </c>
      <c r="EO42" s="6">
        <v>0</v>
      </c>
      <c r="EP42" s="6">
        <v>0</v>
      </c>
      <c r="EQ42" s="6">
        <v>0</v>
      </c>
      <c r="ER42" s="6">
        <v>0</v>
      </c>
      <c r="ES42" s="6">
        <v>0</v>
      </c>
      <c r="ET42" s="6">
        <v>0</v>
      </c>
      <c r="EU42" s="6">
        <v>0</v>
      </c>
      <c r="EV42" s="6">
        <v>0</v>
      </c>
      <c r="EW42" s="6"/>
      <c r="EX42" s="6">
        <v>0</v>
      </c>
      <c r="EY42" s="6"/>
      <c r="EZ42" s="6">
        <v>0</v>
      </c>
      <c r="FA42" s="6"/>
      <c r="FB42" s="6">
        <v>0</v>
      </c>
      <c r="FC42" s="6"/>
      <c r="FD42" s="6">
        <v>0</v>
      </c>
      <c r="FE42" s="6">
        <v>0</v>
      </c>
      <c r="FF42" s="6">
        <v>0</v>
      </c>
      <c r="FG42" s="6">
        <v>0</v>
      </c>
      <c r="FH42" s="6">
        <v>0</v>
      </c>
      <c r="FI42" s="6">
        <v>0</v>
      </c>
      <c r="FJ42" s="6">
        <v>0</v>
      </c>
      <c r="FK42" s="6">
        <v>0</v>
      </c>
      <c r="FL42" s="6">
        <v>0</v>
      </c>
      <c r="FM42" s="6">
        <v>0</v>
      </c>
      <c r="FN42" s="6">
        <v>151414284</v>
      </c>
      <c r="FO42" s="6"/>
      <c r="FP42" s="6">
        <v>0</v>
      </c>
      <c r="FQ42" s="6"/>
      <c r="FR42" s="6">
        <v>0</v>
      </c>
      <c r="FS42" s="6"/>
      <c r="FT42" s="6">
        <v>0</v>
      </c>
      <c r="FU42" s="6"/>
      <c r="FV42" s="6">
        <v>0</v>
      </c>
      <c r="FW42" s="6">
        <v>0</v>
      </c>
      <c r="FX42" s="6">
        <v>151414284</v>
      </c>
      <c r="FY42" s="6">
        <v>0</v>
      </c>
      <c r="FZ42" s="6">
        <v>0</v>
      </c>
      <c r="GA42" s="6">
        <v>0</v>
      </c>
      <c r="GB42" s="6">
        <v>0</v>
      </c>
      <c r="GC42" s="6">
        <v>0</v>
      </c>
      <c r="GD42" s="6">
        <v>0</v>
      </c>
      <c r="GE42" s="6">
        <v>0</v>
      </c>
      <c r="GF42" s="6">
        <v>0</v>
      </c>
      <c r="GG42" s="6">
        <v>0</v>
      </c>
      <c r="GH42" s="6">
        <v>0</v>
      </c>
      <c r="GI42" s="6">
        <v>0</v>
      </c>
      <c r="GJ42" s="6"/>
      <c r="GK42" s="6">
        <v>0</v>
      </c>
      <c r="GL42" s="6">
        <v>0</v>
      </c>
      <c r="GM42" s="6">
        <v>0</v>
      </c>
      <c r="GN42" s="6">
        <v>0</v>
      </c>
      <c r="GO42" s="6">
        <v>0</v>
      </c>
      <c r="GP42" s="6">
        <v>0</v>
      </c>
      <c r="GQ42" s="6">
        <v>0</v>
      </c>
      <c r="GR42" s="6">
        <v>0</v>
      </c>
      <c r="GS42" s="6">
        <v>0</v>
      </c>
      <c r="GT42" s="6">
        <v>0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  <c r="GZ42" s="6">
        <v>0</v>
      </c>
      <c r="HA42" s="6">
        <v>0</v>
      </c>
      <c r="HB42" s="6">
        <v>0</v>
      </c>
      <c r="HC42" s="6">
        <v>0</v>
      </c>
      <c r="HD42" s="6">
        <v>0</v>
      </c>
      <c r="HE42" s="6">
        <v>0</v>
      </c>
      <c r="HF42" s="6">
        <v>0</v>
      </c>
      <c r="HG42" s="6">
        <v>0</v>
      </c>
      <c r="HH42" s="6">
        <v>0</v>
      </c>
      <c r="HI42" s="6">
        <v>0</v>
      </c>
      <c r="HJ42" s="6">
        <v>0</v>
      </c>
      <c r="HK42" s="6">
        <v>0</v>
      </c>
      <c r="HL42" s="6">
        <v>0</v>
      </c>
      <c r="HM42" s="6">
        <v>0</v>
      </c>
      <c r="HN42" s="6">
        <v>0</v>
      </c>
      <c r="HO42" s="6">
        <v>0</v>
      </c>
      <c r="HP42" s="6">
        <v>0</v>
      </c>
      <c r="HQ42" s="6"/>
      <c r="HR42" s="6">
        <v>0</v>
      </c>
      <c r="HS42" s="6"/>
      <c r="HT42" s="6">
        <v>0</v>
      </c>
      <c r="HU42" s="6">
        <v>0</v>
      </c>
      <c r="HV42" s="6"/>
      <c r="HW42" s="6">
        <v>0</v>
      </c>
      <c r="HX42" s="6"/>
      <c r="HY42" s="6">
        <v>0</v>
      </c>
      <c r="HZ42" s="6"/>
      <c r="IA42" s="6">
        <v>0</v>
      </c>
      <c r="IB42" s="6"/>
      <c r="IC42" s="6">
        <v>0</v>
      </c>
      <c r="ID42" s="6">
        <v>0</v>
      </c>
      <c r="IE42" s="6">
        <v>0</v>
      </c>
      <c r="IF42" s="6">
        <v>0</v>
      </c>
      <c r="IG42" s="6">
        <v>0</v>
      </c>
      <c r="IH42" s="6">
        <v>0</v>
      </c>
      <c r="II42" s="6">
        <v>0</v>
      </c>
      <c r="IJ42" s="6">
        <v>0</v>
      </c>
      <c r="IK42" s="6">
        <v>0</v>
      </c>
      <c r="IL42" s="6">
        <v>0</v>
      </c>
      <c r="IM42" s="6">
        <v>0</v>
      </c>
      <c r="IN42" s="6">
        <v>0</v>
      </c>
      <c r="IO42" s="6">
        <v>0</v>
      </c>
      <c r="IP42" s="6">
        <v>0</v>
      </c>
      <c r="IQ42" s="6">
        <v>0</v>
      </c>
      <c r="IR42" s="6">
        <v>0</v>
      </c>
      <c r="IS42" s="6">
        <v>0</v>
      </c>
      <c r="IT42" s="6">
        <v>0</v>
      </c>
      <c r="IU42" s="6">
        <v>0</v>
      </c>
      <c r="IV42" s="6">
        <v>0</v>
      </c>
      <c r="IW42" s="6">
        <v>0</v>
      </c>
      <c r="IX42" s="6">
        <v>0</v>
      </c>
      <c r="IY42" s="6">
        <v>0</v>
      </c>
      <c r="IZ42" s="6">
        <v>0</v>
      </c>
      <c r="JA42" s="6">
        <v>0</v>
      </c>
      <c r="JB42" s="6">
        <v>0</v>
      </c>
      <c r="JC42" s="6">
        <v>0</v>
      </c>
      <c r="JD42" s="6">
        <v>0</v>
      </c>
      <c r="JE42" s="6">
        <v>0</v>
      </c>
      <c r="JF42" s="6">
        <v>0</v>
      </c>
      <c r="JG42" s="6">
        <v>0</v>
      </c>
      <c r="JH42" s="6">
        <v>0</v>
      </c>
      <c r="JI42" s="6">
        <v>0</v>
      </c>
      <c r="JJ42" s="6">
        <v>0</v>
      </c>
      <c r="JK42" s="6">
        <v>0</v>
      </c>
      <c r="JL42" s="6">
        <v>0</v>
      </c>
      <c r="JM42" s="6">
        <v>0</v>
      </c>
      <c r="JN42" s="6">
        <v>0</v>
      </c>
      <c r="JO42" s="6">
        <v>0</v>
      </c>
      <c r="JP42" s="6">
        <v>0</v>
      </c>
      <c r="JQ42" s="6">
        <v>155</v>
      </c>
      <c r="JR42" s="6">
        <v>28657020</v>
      </c>
      <c r="JS42" s="6">
        <v>0</v>
      </c>
      <c r="JT42" s="6">
        <v>0</v>
      </c>
      <c r="JU42" s="6">
        <v>155</v>
      </c>
      <c r="JV42" s="6">
        <v>2865640</v>
      </c>
      <c r="JW42" s="6">
        <v>0</v>
      </c>
      <c r="JX42" s="6">
        <v>0</v>
      </c>
      <c r="JY42" s="6">
        <v>0</v>
      </c>
      <c r="JZ42" s="6">
        <v>0</v>
      </c>
      <c r="KA42" s="6">
        <v>31522660</v>
      </c>
      <c r="KB42" s="6">
        <v>0</v>
      </c>
      <c r="KC42" s="6">
        <v>0</v>
      </c>
      <c r="KD42" s="6">
        <v>0</v>
      </c>
      <c r="KE42" s="6">
        <v>0</v>
      </c>
      <c r="KF42" s="6">
        <v>0</v>
      </c>
      <c r="KG42" s="6">
        <v>0</v>
      </c>
      <c r="KH42" s="6">
        <v>0</v>
      </c>
      <c r="KI42" s="6">
        <v>0</v>
      </c>
      <c r="KJ42" s="6">
        <v>0</v>
      </c>
      <c r="KK42" s="6">
        <v>0</v>
      </c>
      <c r="KL42" s="6">
        <v>0</v>
      </c>
      <c r="KM42" s="6"/>
      <c r="KN42" s="6">
        <v>0</v>
      </c>
      <c r="KO42" s="6">
        <v>0</v>
      </c>
      <c r="KP42" s="6">
        <v>31522660</v>
      </c>
      <c r="KQ42" s="6">
        <v>10</v>
      </c>
      <c r="KR42" s="6">
        <v>1542620</v>
      </c>
      <c r="KS42" s="6">
        <v>10</v>
      </c>
      <c r="KT42" s="6">
        <v>154260</v>
      </c>
      <c r="KU42" s="6">
        <v>0</v>
      </c>
      <c r="KV42" s="6">
        <v>0</v>
      </c>
      <c r="KW42" s="6"/>
      <c r="KX42" s="6">
        <v>0</v>
      </c>
      <c r="KY42" s="6">
        <v>1696880</v>
      </c>
      <c r="KZ42" s="6">
        <v>0</v>
      </c>
      <c r="LA42" s="6">
        <v>0</v>
      </c>
      <c r="LB42" s="6">
        <v>0</v>
      </c>
      <c r="LC42" s="6">
        <v>0</v>
      </c>
      <c r="LD42" s="6"/>
      <c r="LE42" s="6">
        <v>0</v>
      </c>
      <c r="LF42" s="6">
        <v>0</v>
      </c>
      <c r="LG42" s="6">
        <v>0</v>
      </c>
      <c r="LH42" s="6">
        <v>0</v>
      </c>
      <c r="LI42" s="6">
        <v>0</v>
      </c>
      <c r="LJ42" s="6">
        <v>0</v>
      </c>
      <c r="LK42" s="6">
        <v>0</v>
      </c>
      <c r="LL42" s="6">
        <v>0</v>
      </c>
      <c r="LM42" s="6">
        <v>0</v>
      </c>
      <c r="LN42" s="6">
        <v>0</v>
      </c>
      <c r="LO42" s="6">
        <v>0</v>
      </c>
      <c r="LP42" s="6">
        <v>0</v>
      </c>
      <c r="LQ42" s="6">
        <v>0</v>
      </c>
      <c r="LR42" s="6">
        <v>0</v>
      </c>
      <c r="LS42" s="6">
        <v>0</v>
      </c>
      <c r="LT42" s="6">
        <v>0</v>
      </c>
      <c r="LU42" s="6">
        <v>0</v>
      </c>
      <c r="LV42" s="6">
        <v>0</v>
      </c>
      <c r="LW42" s="6">
        <v>0</v>
      </c>
      <c r="LX42" s="6">
        <v>0</v>
      </c>
      <c r="LY42" s="6">
        <v>0</v>
      </c>
      <c r="LZ42" s="6">
        <v>0</v>
      </c>
      <c r="MA42" s="6">
        <v>0</v>
      </c>
      <c r="MB42" s="6">
        <v>0</v>
      </c>
      <c r="MC42" s="6">
        <v>0</v>
      </c>
      <c r="MD42" s="6">
        <v>0</v>
      </c>
      <c r="ME42" s="6"/>
      <c r="MF42" s="6">
        <v>0</v>
      </c>
      <c r="MG42" s="6">
        <v>0</v>
      </c>
      <c r="MH42" s="6">
        <v>0</v>
      </c>
      <c r="MI42" s="6">
        <v>0</v>
      </c>
      <c r="MJ42" s="6">
        <v>0</v>
      </c>
      <c r="MK42" s="6"/>
      <c r="ML42" s="6">
        <v>0</v>
      </c>
      <c r="MM42" s="6">
        <v>0</v>
      </c>
      <c r="MN42" s="6">
        <v>0</v>
      </c>
      <c r="MO42" s="6">
        <v>0</v>
      </c>
      <c r="MP42" s="6"/>
      <c r="MQ42" s="6">
        <v>0</v>
      </c>
      <c r="MR42" s="6"/>
      <c r="MS42" s="6">
        <v>0</v>
      </c>
      <c r="MT42" s="6"/>
      <c r="MU42" s="6">
        <v>0</v>
      </c>
      <c r="MV42" s="6">
        <v>0</v>
      </c>
      <c r="MW42" s="6"/>
      <c r="MX42" s="6">
        <v>0</v>
      </c>
      <c r="MY42" s="6"/>
      <c r="MZ42" s="6">
        <v>0</v>
      </c>
      <c r="NA42" s="6">
        <v>0</v>
      </c>
      <c r="NB42" s="6">
        <v>1696880</v>
      </c>
      <c r="NC42" s="6"/>
      <c r="ND42" s="6">
        <v>0</v>
      </c>
      <c r="NE42" s="6"/>
      <c r="NF42" s="6">
        <v>0</v>
      </c>
      <c r="NG42" s="6"/>
      <c r="NH42" s="6">
        <v>0</v>
      </c>
      <c r="NI42" s="6"/>
      <c r="NJ42" s="6">
        <v>0</v>
      </c>
      <c r="NK42" s="6">
        <v>0</v>
      </c>
      <c r="NL42" s="6">
        <v>0</v>
      </c>
      <c r="NM42" s="6">
        <v>0</v>
      </c>
      <c r="NN42" s="6">
        <v>0</v>
      </c>
      <c r="NO42" s="6">
        <v>0</v>
      </c>
      <c r="NP42" s="6"/>
      <c r="NQ42" s="6">
        <v>0</v>
      </c>
      <c r="NR42" s="6"/>
      <c r="NS42" s="6">
        <v>0</v>
      </c>
      <c r="NT42" s="6"/>
      <c r="NU42" s="6">
        <v>0</v>
      </c>
      <c r="NV42" s="6">
        <v>0</v>
      </c>
      <c r="NW42" s="6"/>
      <c r="NX42" s="6">
        <v>0</v>
      </c>
      <c r="NY42" s="6"/>
      <c r="NZ42" s="6">
        <v>0</v>
      </c>
      <c r="OA42" s="6"/>
      <c r="OB42" s="6">
        <v>0</v>
      </c>
      <c r="OC42" s="6"/>
      <c r="OD42" s="6">
        <v>0</v>
      </c>
      <c r="OE42" s="6">
        <v>0</v>
      </c>
      <c r="OF42" s="6">
        <v>0</v>
      </c>
      <c r="OG42" s="6">
        <v>0</v>
      </c>
      <c r="OH42" s="6">
        <v>0</v>
      </c>
      <c r="OI42" s="6">
        <v>0</v>
      </c>
      <c r="OJ42" s="6">
        <v>0</v>
      </c>
      <c r="OK42" s="6">
        <v>0</v>
      </c>
      <c r="OL42" s="6">
        <v>0</v>
      </c>
      <c r="OM42" s="6">
        <v>0</v>
      </c>
      <c r="ON42" s="6">
        <v>0</v>
      </c>
      <c r="OO42" s="6">
        <v>0</v>
      </c>
      <c r="OP42" s="6">
        <v>0</v>
      </c>
      <c r="OQ42" s="6">
        <v>0</v>
      </c>
      <c r="OR42" s="6">
        <v>0</v>
      </c>
      <c r="OS42" s="6">
        <v>0</v>
      </c>
      <c r="OT42" s="6">
        <v>0</v>
      </c>
      <c r="OU42" s="6">
        <v>0</v>
      </c>
      <c r="OV42" s="6">
        <v>0</v>
      </c>
      <c r="OW42" s="6">
        <v>0</v>
      </c>
      <c r="OX42" s="6">
        <v>0</v>
      </c>
      <c r="OY42" s="6">
        <v>0</v>
      </c>
      <c r="OZ42" s="6">
        <v>0</v>
      </c>
      <c r="PA42" s="6">
        <v>0</v>
      </c>
      <c r="PB42" s="6">
        <v>0</v>
      </c>
      <c r="PC42" s="6">
        <v>0</v>
      </c>
      <c r="PD42" s="6">
        <v>0</v>
      </c>
      <c r="PE42" s="6">
        <v>0</v>
      </c>
      <c r="PF42" s="6">
        <v>0</v>
      </c>
      <c r="PG42" s="6">
        <v>0</v>
      </c>
      <c r="PH42" s="6">
        <v>0</v>
      </c>
      <c r="PI42" s="6">
        <v>0</v>
      </c>
      <c r="PJ42" s="6"/>
      <c r="PK42" s="6">
        <v>0</v>
      </c>
      <c r="PL42" s="6"/>
      <c r="PM42" s="6">
        <v>0</v>
      </c>
      <c r="PN42" s="6">
        <v>0</v>
      </c>
      <c r="PO42" s="6"/>
      <c r="PP42" s="6">
        <v>0</v>
      </c>
      <c r="PQ42" s="6"/>
      <c r="PR42" s="6">
        <v>0</v>
      </c>
      <c r="PS42" s="6"/>
      <c r="PT42" s="6">
        <v>0</v>
      </c>
      <c r="PU42" s="6"/>
      <c r="PV42" s="6">
        <v>0</v>
      </c>
      <c r="PW42" s="6">
        <v>0</v>
      </c>
      <c r="PX42" s="6">
        <v>0</v>
      </c>
      <c r="PY42" s="6"/>
      <c r="PZ42" s="6">
        <v>184633824</v>
      </c>
      <c r="QA42" s="6">
        <v>2232</v>
      </c>
      <c r="QB42" s="6">
        <v>1816848</v>
      </c>
      <c r="QC42" s="6">
        <v>0</v>
      </c>
      <c r="QD42" s="6">
        <v>0</v>
      </c>
      <c r="QE42" s="6">
        <v>1816848</v>
      </c>
      <c r="QF42" s="6">
        <v>2232</v>
      </c>
      <c r="QG42" s="6">
        <v>167400</v>
      </c>
      <c r="QH42" s="6">
        <v>0</v>
      </c>
      <c r="QI42" s="6">
        <v>0</v>
      </c>
      <c r="QJ42" s="6">
        <v>167400</v>
      </c>
      <c r="QK42" s="6">
        <v>186618072</v>
      </c>
      <c r="QL42" s="6">
        <v>-8890</v>
      </c>
      <c r="QM42" s="6">
        <v>186609182</v>
      </c>
    </row>
    <row r="43" spans="1:455">
      <c r="A43" s="1" t="s">
        <v>585</v>
      </c>
      <c r="B43" s="6" t="s">
        <v>586</v>
      </c>
      <c r="C43" s="6" t="s">
        <v>574</v>
      </c>
      <c r="D43" s="6" t="s">
        <v>553</v>
      </c>
      <c r="E43" s="6"/>
      <c r="F43" s="6">
        <v>0</v>
      </c>
      <c r="G43" s="6"/>
      <c r="H43" s="6">
        <v>0</v>
      </c>
      <c r="I43" s="6"/>
      <c r="J43" s="6">
        <v>0</v>
      </c>
      <c r="K43" s="6"/>
      <c r="L43" s="6">
        <v>0</v>
      </c>
      <c r="M43" s="6"/>
      <c r="N43" s="6">
        <v>0</v>
      </c>
      <c r="O43" s="6"/>
      <c r="P43" s="6">
        <v>0</v>
      </c>
      <c r="Q43" s="6"/>
      <c r="R43" s="6">
        <v>0</v>
      </c>
      <c r="S43" s="6">
        <v>0</v>
      </c>
      <c r="T43" s="6"/>
      <c r="U43" s="6">
        <v>0</v>
      </c>
      <c r="V43" s="6"/>
      <c r="W43" s="6">
        <v>0</v>
      </c>
      <c r="X43" s="6"/>
      <c r="Y43" s="6">
        <v>0</v>
      </c>
      <c r="Z43" s="6"/>
      <c r="AA43" s="6">
        <v>0</v>
      </c>
      <c r="AB43" s="6"/>
      <c r="AC43" s="6">
        <v>0</v>
      </c>
      <c r="AD43" s="6"/>
      <c r="AE43" s="6">
        <v>0</v>
      </c>
      <c r="AF43" s="6"/>
      <c r="AG43" s="6">
        <v>0</v>
      </c>
      <c r="AH43" s="6"/>
      <c r="AI43" s="6">
        <v>0</v>
      </c>
      <c r="AJ43" s="6"/>
      <c r="AK43" s="6">
        <v>0</v>
      </c>
      <c r="AL43" s="6"/>
      <c r="AM43" s="6">
        <v>0</v>
      </c>
      <c r="AN43" s="6"/>
      <c r="AO43" s="6">
        <v>0</v>
      </c>
      <c r="AP43" s="6">
        <v>0</v>
      </c>
      <c r="AQ43" s="6"/>
      <c r="AR43" s="6">
        <v>0</v>
      </c>
      <c r="AS43" s="6"/>
      <c r="AT43" s="6">
        <v>0</v>
      </c>
      <c r="AU43" s="6"/>
      <c r="AV43" s="6">
        <v>0</v>
      </c>
      <c r="AW43" s="6"/>
      <c r="AX43" s="6">
        <v>0</v>
      </c>
      <c r="AY43" s="6"/>
      <c r="AZ43" s="6">
        <v>0</v>
      </c>
      <c r="BA43" s="6"/>
      <c r="BB43" s="6">
        <v>0</v>
      </c>
      <c r="BC43" s="6"/>
      <c r="BD43" s="6">
        <v>0</v>
      </c>
      <c r="BE43" s="6"/>
      <c r="BF43" s="6">
        <v>0</v>
      </c>
      <c r="BG43" s="6"/>
      <c r="BH43" s="6">
        <v>0</v>
      </c>
      <c r="BI43" s="6"/>
      <c r="BJ43" s="6">
        <v>0</v>
      </c>
      <c r="BK43" s="6">
        <v>0</v>
      </c>
      <c r="BL43" s="6"/>
      <c r="BM43" s="6">
        <v>0</v>
      </c>
      <c r="BN43" s="6"/>
      <c r="BO43" s="6">
        <v>0</v>
      </c>
      <c r="BP43" s="6"/>
      <c r="BQ43" s="6">
        <v>0</v>
      </c>
      <c r="BR43" s="6"/>
      <c r="BS43" s="6">
        <v>0</v>
      </c>
      <c r="BT43" s="6"/>
      <c r="BU43" s="6">
        <v>0</v>
      </c>
      <c r="BV43" s="6"/>
      <c r="BW43" s="6">
        <v>0</v>
      </c>
      <c r="BX43" s="6"/>
      <c r="BY43" s="6">
        <v>0</v>
      </c>
      <c r="BZ43" s="6"/>
      <c r="CA43" s="6">
        <v>0</v>
      </c>
      <c r="CB43" s="6"/>
      <c r="CC43" s="6">
        <v>0</v>
      </c>
      <c r="CD43" s="6"/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6">
        <v>0</v>
      </c>
      <c r="CP43" s="6">
        <v>0</v>
      </c>
      <c r="CQ43" s="6">
        <v>0</v>
      </c>
      <c r="CR43" s="6">
        <v>0</v>
      </c>
      <c r="CS43" s="6">
        <v>0</v>
      </c>
      <c r="CT43" s="6">
        <v>0</v>
      </c>
      <c r="CU43" s="6">
        <v>0</v>
      </c>
      <c r="CV43" s="6">
        <v>0</v>
      </c>
      <c r="CW43" s="6"/>
      <c r="CX43" s="6">
        <v>0</v>
      </c>
      <c r="CY43" s="6"/>
      <c r="CZ43" s="6">
        <v>0</v>
      </c>
      <c r="DA43" s="6"/>
      <c r="DB43" s="6">
        <v>0</v>
      </c>
      <c r="DC43" s="6"/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/>
      <c r="DJ43" s="6">
        <v>0</v>
      </c>
      <c r="DK43" s="6">
        <v>0</v>
      </c>
      <c r="DL43" s="6"/>
      <c r="DM43" s="6">
        <v>0</v>
      </c>
      <c r="DN43" s="6"/>
      <c r="DO43" s="6">
        <v>0</v>
      </c>
      <c r="DP43" s="6">
        <v>45</v>
      </c>
      <c r="DQ43" s="6">
        <v>5157585</v>
      </c>
      <c r="DR43" s="6"/>
      <c r="DS43" s="6">
        <v>0</v>
      </c>
      <c r="DT43" s="6"/>
      <c r="DU43" s="6">
        <v>0</v>
      </c>
      <c r="DV43" s="6"/>
      <c r="DW43" s="6">
        <v>0</v>
      </c>
      <c r="DX43" s="6"/>
      <c r="DY43" s="6">
        <v>0</v>
      </c>
      <c r="DZ43" s="6"/>
      <c r="EA43" s="6">
        <v>0</v>
      </c>
      <c r="EB43" s="6"/>
      <c r="EC43" s="6">
        <v>0</v>
      </c>
      <c r="ED43" s="6"/>
      <c r="EE43" s="6">
        <v>0</v>
      </c>
      <c r="EF43" s="6"/>
      <c r="EG43" s="6">
        <v>0</v>
      </c>
      <c r="EH43" s="6"/>
      <c r="EI43" s="6">
        <v>0</v>
      </c>
      <c r="EJ43" s="6"/>
      <c r="EK43" s="6">
        <v>0</v>
      </c>
      <c r="EL43" s="6"/>
      <c r="EM43" s="6">
        <v>0</v>
      </c>
      <c r="EN43" s="6">
        <v>5157585</v>
      </c>
      <c r="EO43" s="6">
        <v>0</v>
      </c>
      <c r="EP43" s="6">
        <v>0</v>
      </c>
      <c r="EQ43" s="6">
        <v>0</v>
      </c>
      <c r="ER43" s="6">
        <v>0</v>
      </c>
      <c r="ES43" s="6">
        <v>0</v>
      </c>
      <c r="ET43" s="6">
        <v>0</v>
      </c>
      <c r="EU43" s="6">
        <v>0</v>
      </c>
      <c r="EV43" s="6">
        <v>0</v>
      </c>
      <c r="EW43" s="6"/>
      <c r="EX43" s="6">
        <v>0</v>
      </c>
      <c r="EY43" s="6"/>
      <c r="EZ43" s="6">
        <v>0</v>
      </c>
      <c r="FA43" s="6"/>
      <c r="FB43" s="6">
        <v>0</v>
      </c>
      <c r="FC43" s="6"/>
      <c r="FD43" s="6">
        <v>0</v>
      </c>
      <c r="FE43" s="6">
        <v>0</v>
      </c>
      <c r="FF43" s="6">
        <v>0</v>
      </c>
      <c r="FG43" s="6">
        <v>0</v>
      </c>
      <c r="FH43" s="6">
        <v>0</v>
      </c>
      <c r="FI43" s="6">
        <v>0</v>
      </c>
      <c r="FJ43" s="6">
        <v>0</v>
      </c>
      <c r="FK43" s="6">
        <v>0</v>
      </c>
      <c r="FL43" s="6">
        <v>0</v>
      </c>
      <c r="FM43" s="6">
        <v>0</v>
      </c>
      <c r="FN43" s="6">
        <v>5157585</v>
      </c>
      <c r="FO43" s="6"/>
      <c r="FP43" s="6">
        <v>0</v>
      </c>
      <c r="FQ43" s="6"/>
      <c r="FR43" s="6">
        <v>0</v>
      </c>
      <c r="FS43" s="6"/>
      <c r="FT43" s="6">
        <v>0</v>
      </c>
      <c r="FU43" s="6"/>
      <c r="FV43" s="6">
        <v>0</v>
      </c>
      <c r="FW43" s="6">
        <v>0</v>
      </c>
      <c r="FX43" s="6">
        <v>5157585</v>
      </c>
      <c r="FY43" s="6">
        <v>0</v>
      </c>
      <c r="FZ43" s="6">
        <v>0</v>
      </c>
      <c r="GA43" s="6">
        <v>0</v>
      </c>
      <c r="GB43" s="6">
        <v>0</v>
      </c>
      <c r="GC43" s="6">
        <v>0</v>
      </c>
      <c r="GD43" s="6">
        <v>0</v>
      </c>
      <c r="GE43" s="6">
        <v>0</v>
      </c>
      <c r="GF43" s="6">
        <v>0</v>
      </c>
      <c r="GG43" s="6">
        <v>0</v>
      </c>
      <c r="GH43" s="6">
        <v>0</v>
      </c>
      <c r="GI43" s="6">
        <v>0</v>
      </c>
      <c r="GJ43" s="6"/>
      <c r="GK43" s="6">
        <v>0</v>
      </c>
      <c r="GL43" s="6">
        <v>0</v>
      </c>
      <c r="GM43" s="6"/>
      <c r="GN43" s="6">
        <v>0</v>
      </c>
      <c r="GO43" s="6"/>
      <c r="GP43" s="6">
        <v>0</v>
      </c>
      <c r="GQ43" s="6"/>
      <c r="GR43" s="6">
        <v>0</v>
      </c>
      <c r="GS43" s="6"/>
      <c r="GT43" s="6">
        <v>0</v>
      </c>
      <c r="GU43" s="6">
        <v>0</v>
      </c>
      <c r="GV43" s="6"/>
      <c r="GW43" s="6">
        <v>0</v>
      </c>
      <c r="GX43" s="6"/>
      <c r="GY43" s="6">
        <v>0</v>
      </c>
      <c r="GZ43" s="6"/>
      <c r="HA43" s="6">
        <v>0</v>
      </c>
      <c r="HB43" s="6"/>
      <c r="HC43" s="6">
        <v>0</v>
      </c>
      <c r="HD43" s="6"/>
      <c r="HE43" s="6">
        <v>0</v>
      </c>
      <c r="HF43" s="6"/>
      <c r="HG43" s="6">
        <v>0</v>
      </c>
      <c r="HH43" s="6">
        <v>0</v>
      </c>
      <c r="HI43" s="6"/>
      <c r="HJ43" s="6">
        <v>0</v>
      </c>
      <c r="HK43" s="6"/>
      <c r="HL43" s="6">
        <v>0</v>
      </c>
      <c r="HM43" s="6"/>
      <c r="HN43" s="6">
        <v>0</v>
      </c>
      <c r="HO43" s="6"/>
      <c r="HP43" s="6">
        <v>0</v>
      </c>
      <c r="HQ43" s="6"/>
      <c r="HR43" s="6">
        <v>0</v>
      </c>
      <c r="HS43" s="6"/>
      <c r="HT43" s="6">
        <v>0</v>
      </c>
      <c r="HU43" s="6">
        <v>0</v>
      </c>
      <c r="HV43" s="6"/>
      <c r="HW43" s="6">
        <v>0</v>
      </c>
      <c r="HX43" s="6"/>
      <c r="HY43" s="6">
        <v>0</v>
      </c>
      <c r="HZ43" s="6"/>
      <c r="IA43" s="6">
        <v>0</v>
      </c>
      <c r="IB43" s="6"/>
      <c r="IC43" s="6">
        <v>0</v>
      </c>
      <c r="ID43" s="6">
        <v>0</v>
      </c>
      <c r="IE43" s="6">
        <v>0</v>
      </c>
      <c r="IF43" s="6">
        <v>0</v>
      </c>
      <c r="IG43" s="6">
        <v>0</v>
      </c>
      <c r="IH43" s="6">
        <v>0</v>
      </c>
      <c r="II43" s="6">
        <v>0</v>
      </c>
      <c r="IJ43" s="6">
        <v>0</v>
      </c>
      <c r="IK43" s="6">
        <v>0</v>
      </c>
      <c r="IL43" s="6">
        <v>0</v>
      </c>
      <c r="IM43" s="6">
        <v>0</v>
      </c>
      <c r="IN43" s="6">
        <v>0</v>
      </c>
      <c r="IO43" s="6">
        <v>0</v>
      </c>
      <c r="IP43" s="6">
        <v>0</v>
      </c>
      <c r="IQ43" s="6">
        <v>0</v>
      </c>
      <c r="IR43" s="6">
        <v>0</v>
      </c>
      <c r="IS43" s="6">
        <v>0</v>
      </c>
      <c r="IT43" s="6">
        <v>0</v>
      </c>
      <c r="IU43" s="6">
        <v>0</v>
      </c>
      <c r="IV43" s="6">
        <v>0</v>
      </c>
      <c r="IW43" s="6">
        <v>0</v>
      </c>
      <c r="IX43" s="6">
        <v>0</v>
      </c>
      <c r="IY43" s="6">
        <v>0</v>
      </c>
      <c r="IZ43" s="6">
        <v>0</v>
      </c>
      <c r="JA43" s="6">
        <v>0</v>
      </c>
      <c r="JB43" s="6">
        <v>0</v>
      </c>
      <c r="JC43" s="6">
        <v>0</v>
      </c>
      <c r="JD43" s="6">
        <v>0</v>
      </c>
      <c r="JE43" s="6">
        <v>0</v>
      </c>
      <c r="JF43" s="6">
        <v>0</v>
      </c>
      <c r="JG43" s="6">
        <v>0</v>
      </c>
      <c r="JH43" s="6">
        <v>0</v>
      </c>
      <c r="JI43" s="6">
        <v>0</v>
      </c>
      <c r="JJ43" s="6">
        <v>0</v>
      </c>
      <c r="JK43" s="6">
        <v>0</v>
      </c>
      <c r="JL43" s="6">
        <v>0</v>
      </c>
      <c r="JM43" s="6">
        <v>0</v>
      </c>
      <c r="JN43" s="6">
        <v>0</v>
      </c>
      <c r="JO43" s="6">
        <v>0</v>
      </c>
      <c r="JP43" s="6">
        <v>0</v>
      </c>
      <c r="JQ43" s="6">
        <v>0</v>
      </c>
      <c r="JR43" s="6">
        <v>0</v>
      </c>
      <c r="JS43" s="6">
        <v>0</v>
      </c>
      <c r="JT43" s="6">
        <v>0</v>
      </c>
      <c r="JU43" s="6">
        <v>0</v>
      </c>
      <c r="JV43" s="6">
        <v>0</v>
      </c>
      <c r="JW43" s="6">
        <v>0</v>
      </c>
      <c r="JX43" s="6">
        <v>0</v>
      </c>
      <c r="JY43" s="6">
        <v>0</v>
      </c>
      <c r="JZ43" s="6">
        <v>0</v>
      </c>
      <c r="KA43" s="6">
        <v>0</v>
      </c>
      <c r="KB43" s="6">
        <v>0</v>
      </c>
      <c r="KC43" s="6">
        <v>0</v>
      </c>
      <c r="KD43" s="6"/>
      <c r="KE43" s="6">
        <v>0</v>
      </c>
      <c r="KF43" s="6"/>
      <c r="KG43" s="6">
        <v>0</v>
      </c>
      <c r="KH43" s="6"/>
      <c r="KI43" s="6">
        <v>0</v>
      </c>
      <c r="KJ43" s="6">
        <v>0</v>
      </c>
      <c r="KK43" s="6"/>
      <c r="KL43" s="6">
        <v>0</v>
      </c>
      <c r="KM43" s="6"/>
      <c r="KN43" s="6">
        <v>0</v>
      </c>
      <c r="KO43" s="6">
        <v>0</v>
      </c>
      <c r="KP43" s="6">
        <v>0</v>
      </c>
      <c r="KQ43" s="6">
        <v>0</v>
      </c>
      <c r="KR43" s="6">
        <v>0</v>
      </c>
      <c r="KS43" s="6">
        <v>0</v>
      </c>
      <c r="KT43" s="6">
        <v>0</v>
      </c>
      <c r="KU43" s="6">
        <v>0</v>
      </c>
      <c r="KV43" s="6">
        <v>0</v>
      </c>
      <c r="KW43" s="6"/>
      <c r="KX43" s="6">
        <v>0</v>
      </c>
      <c r="KY43" s="6">
        <v>0</v>
      </c>
      <c r="KZ43" s="6">
        <v>0</v>
      </c>
      <c r="LA43" s="6">
        <v>0</v>
      </c>
      <c r="LB43" s="6">
        <v>0</v>
      </c>
      <c r="LC43" s="6">
        <v>0</v>
      </c>
      <c r="LD43" s="6"/>
      <c r="LE43" s="6">
        <v>0</v>
      </c>
      <c r="LF43" s="6">
        <v>0</v>
      </c>
      <c r="LG43" s="6">
        <v>0</v>
      </c>
      <c r="LH43" s="6">
        <v>0</v>
      </c>
      <c r="LI43" s="6">
        <v>0</v>
      </c>
      <c r="LJ43" s="6">
        <v>0</v>
      </c>
      <c r="LK43" s="6">
        <v>0</v>
      </c>
      <c r="LL43" s="6">
        <v>0</v>
      </c>
      <c r="LM43" s="6">
        <v>0</v>
      </c>
      <c r="LN43" s="6">
        <v>0</v>
      </c>
      <c r="LO43" s="6">
        <v>0</v>
      </c>
      <c r="LP43" s="6">
        <v>0</v>
      </c>
      <c r="LQ43" s="6">
        <v>0</v>
      </c>
      <c r="LR43" s="6">
        <v>0</v>
      </c>
      <c r="LS43" s="6">
        <v>0</v>
      </c>
      <c r="LT43" s="6">
        <v>0</v>
      </c>
      <c r="LU43" s="6">
        <v>0</v>
      </c>
      <c r="LV43" s="6">
        <v>0</v>
      </c>
      <c r="LW43" s="6">
        <v>0</v>
      </c>
      <c r="LX43" s="6">
        <v>0</v>
      </c>
      <c r="LY43" s="6">
        <v>0</v>
      </c>
      <c r="LZ43" s="6">
        <v>0</v>
      </c>
      <c r="MA43" s="6">
        <v>0</v>
      </c>
      <c r="MB43" s="6">
        <v>0</v>
      </c>
      <c r="MC43" s="6">
        <v>0</v>
      </c>
      <c r="MD43" s="6">
        <v>0</v>
      </c>
      <c r="ME43" s="6"/>
      <c r="MF43" s="6">
        <v>0</v>
      </c>
      <c r="MG43" s="6">
        <v>0</v>
      </c>
      <c r="MH43" s="6">
        <v>0</v>
      </c>
      <c r="MI43" s="6">
        <v>0</v>
      </c>
      <c r="MJ43" s="6">
        <v>0</v>
      </c>
      <c r="MK43" s="6"/>
      <c r="ML43" s="6">
        <v>0</v>
      </c>
      <c r="MM43" s="6">
        <v>0</v>
      </c>
      <c r="MN43" s="6"/>
      <c r="MO43" s="6">
        <v>0</v>
      </c>
      <c r="MP43" s="6"/>
      <c r="MQ43" s="6">
        <v>0</v>
      </c>
      <c r="MR43" s="6"/>
      <c r="MS43" s="6">
        <v>0</v>
      </c>
      <c r="MT43" s="6"/>
      <c r="MU43" s="6">
        <v>0</v>
      </c>
      <c r="MV43" s="6">
        <v>0</v>
      </c>
      <c r="MW43" s="6"/>
      <c r="MX43" s="6">
        <v>0</v>
      </c>
      <c r="MY43" s="6"/>
      <c r="MZ43" s="6">
        <v>0</v>
      </c>
      <c r="NA43" s="6">
        <v>0</v>
      </c>
      <c r="NB43" s="6">
        <v>0</v>
      </c>
      <c r="NC43" s="6"/>
      <c r="ND43" s="6">
        <v>0</v>
      </c>
      <c r="NE43" s="6"/>
      <c r="NF43" s="6">
        <v>0</v>
      </c>
      <c r="NG43" s="6"/>
      <c r="NH43" s="6">
        <v>0</v>
      </c>
      <c r="NI43" s="6"/>
      <c r="NJ43" s="6">
        <v>0</v>
      </c>
      <c r="NK43" s="6">
        <v>0</v>
      </c>
      <c r="NL43" s="6"/>
      <c r="NM43" s="6">
        <v>0</v>
      </c>
      <c r="NN43" s="6"/>
      <c r="NO43" s="6">
        <v>0</v>
      </c>
      <c r="NP43" s="6"/>
      <c r="NQ43" s="6">
        <v>0</v>
      </c>
      <c r="NR43" s="6"/>
      <c r="NS43" s="6">
        <v>0</v>
      </c>
      <c r="NT43" s="6"/>
      <c r="NU43" s="6">
        <v>0</v>
      </c>
      <c r="NV43" s="6">
        <v>0</v>
      </c>
      <c r="NW43" s="6"/>
      <c r="NX43" s="6">
        <v>0</v>
      </c>
      <c r="NY43" s="6"/>
      <c r="NZ43" s="6">
        <v>0</v>
      </c>
      <c r="OA43" s="6"/>
      <c r="OB43" s="6">
        <v>0</v>
      </c>
      <c r="OC43" s="6"/>
      <c r="OD43" s="6">
        <v>0</v>
      </c>
      <c r="OE43" s="6">
        <v>0</v>
      </c>
      <c r="OF43" s="6">
        <v>0</v>
      </c>
      <c r="OG43" s="6">
        <v>0</v>
      </c>
      <c r="OH43" s="6">
        <v>0</v>
      </c>
      <c r="OI43" s="6">
        <v>0</v>
      </c>
      <c r="OJ43" s="6">
        <v>0</v>
      </c>
      <c r="OK43" s="6">
        <v>0</v>
      </c>
      <c r="OL43" s="6">
        <v>0</v>
      </c>
      <c r="OM43" s="6">
        <v>0</v>
      </c>
      <c r="ON43" s="6">
        <v>0</v>
      </c>
      <c r="OO43" s="6">
        <v>0</v>
      </c>
      <c r="OP43" s="6">
        <v>0</v>
      </c>
      <c r="OQ43" s="6">
        <v>0</v>
      </c>
      <c r="OR43" s="6">
        <v>0</v>
      </c>
      <c r="OS43" s="6">
        <v>0</v>
      </c>
      <c r="OT43" s="6">
        <v>0</v>
      </c>
      <c r="OU43" s="6">
        <v>0</v>
      </c>
      <c r="OV43" s="6">
        <v>0</v>
      </c>
      <c r="OW43" s="6">
        <v>0</v>
      </c>
      <c r="OX43" s="6">
        <v>0</v>
      </c>
      <c r="OY43" s="6">
        <v>0</v>
      </c>
      <c r="OZ43" s="6">
        <v>0</v>
      </c>
      <c r="PA43" s="6">
        <v>0</v>
      </c>
      <c r="PB43" s="6">
        <v>0</v>
      </c>
      <c r="PC43" s="6">
        <v>0</v>
      </c>
      <c r="PD43" s="6">
        <v>0</v>
      </c>
      <c r="PE43" s="6">
        <v>0</v>
      </c>
      <c r="PF43" s="6">
        <v>0</v>
      </c>
      <c r="PG43" s="6">
        <v>0</v>
      </c>
      <c r="PH43" s="6">
        <v>0</v>
      </c>
      <c r="PI43" s="6">
        <v>0</v>
      </c>
      <c r="PJ43" s="6"/>
      <c r="PK43" s="6">
        <v>0</v>
      </c>
      <c r="PL43" s="6"/>
      <c r="PM43" s="6">
        <v>0</v>
      </c>
      <c r="PN43" s="6">
        <v>0</v>
      </c>
      <c r="PO43" s="6"/>
      <c r="PP43" s="6">
        <v>0</v>
      </c>
      <c r="PQ43" s="6"/>
      <c r="PR43" s="6">
        <v>0</v>
      </c>
      <c r="PS43" s="6"/>
      <c r="PT43" s="6">
        <v>0</v>
      </c>
      <c r="PU43" s="6"/>
      <c r="PV43" s="6">
        <v>0</v>
      </c>
      <c r="PW43" s="6">
        <v>0</v>
      </c>
      <c r="PX43" s="6">
        <v>0</v>
      </c>
      <c r="PY43" s="6"/>
      <c r="PZ43" s="6">
        <v>5157585</v>
      </c>
      <c r="QA43" s="6">
        <v>45</v>
      </c>
      <c r="QB43" s="6">
        <v>36630</v>
      </c>
      <c r="QC43" s="6">
        <v>0</v>
      </c>
      <c r="QD43" s="6">
        <v>0</v>
      </c>
      <c r="QE43" s="6">
        <v>36630</v>
      </c>
      <c r="QF43" s="6">
        <v>45</v>
      </c>
      <c r="QG43" s="6">
        <v>3375</v>
      </c>
      <c r="QH43" s="6">
        <v>0</v>
      </c>
      <c r="QI43" s="6">
        <v>0</v>
      </c>
      <c r="QJ43" s="6">
        <v>3375</v>
      </c>
      <c r="QK43" s="6">
        <v>5197590</v>
      </c>
      <c r="QL43" s="6"/>
      <c r="QM43" s="6">
        <v>5197590</v>
      </c>
    </row>
  </sheetData>
  <mergeCells count="389">
    <mergeCell ref="E1:AD1"/>
    <mergeCell ref="AQ4:BJ4"/>
    <mergeCell ref="AP4:AP7"/>
    <mergeCell ref="CD5:CE6"/>
    <mergeCell ref="AQ5:AT6"/>
    <mergeCell ref="BG5:BH7"/>
    <mergeCell ref="BI5:BJ6"/>
    <mergeCell ref="BI7:BJ7"/>
    <mergeCell ref="BL5:BO6"/>
    <mergeCell ref="BP5:BS6"/>
    <mergeCell ref="BN7:BO7"/>
    <mergeCell ref="BL7:BM7"/>
    <mergeCell ref="BT7:BU7"/>
    <mergeCell ref="BT6:BW6"/>
    <mergeCell ref="BV7:BW7"/>
    <mergeCell ref="BT5:CA5"/>
    <mergeCell ref="CB5:CC7"/>
    <mergeCell ref="CD7:CE7"/>
    <mergeCell ref="BZ7:CA7"/>
    <mergeCell ref="BX6:CA6"/>
    <mergeCell ref="BX7:BY7"/>
    <mergeCell ref="BK4:BK7"/>
    <mergeCell ref="BE7:BF7"/>
    <mergeCell ref="BA7:BB7"/>
    <mergeCell ref="CK5:CN6"/>
    <mergeCell ref="CS6:CV6"/>
    <mergeCell ref="CO6:CR6"/>
    <mergeCell ref="CG5:CJ6"/>
    <mergeCell ref="CW6:CZ6"/>
    <mergeCell ref="DA6:DD6"/>
    <mergeCell ref="CY7:CZ7"/>
    <mergeCell ref="DA7:DB7"/>
    <mergeCell ref="DC7:DD7"/>
    <mergeCell ref="CW7:CX7"/>
    <mergeCell ref="CU7:CV7"/>
    <mergeCell ref="CO7:CP7"/>
    <mergeCell ref="CM7:CN7"/>
    <mergeCell ref="CQ7:CR7"/>
    <mergeCell ref="CS7:CT7"/>
    <mergeCell ref="DZ7:EA7"/>
    <mergeCell ref="DR7:DS7"/>
    <mergeCell ref="DX7:DY7"/>
    <mergeCell ref="DP7:DQ7"/>
    <mergeCell ref="DT7:DU7"/>
    <mergeCell ref="DV7:DW7"/>
    <mergeCell ref="DL7:DM7"/>
    <mergeCell ref="CO5:CV5"/>
    <mergeCell ref="CW5:DD5"/>
    <mergeCell ref="DE5:DF7"/>
    <mergeCell ref="DG5:DH6"/>
    <mergeCell ref="DI5:DJ6"/>
    <mergeCell ref="DI7:DJ7"/>
    <mergeCell ref="DG7:DH7"/>
    <mergeCell ref="DK4:DK7"/>
    <mergeCell ref="EN4:EN7"/>
    <mergeCell ref="EL5:EM6"/>
    <mergeCell ref="BP7:BQ7"/>
    <mergeCell ref="BR7:BS7"/>
    <mergeCell ref="CI7:CJ7"/>
    <mergeCell ref="CG7:CH7"/>
    <mergeCell ref="CF4:CF7"/>
    <mergeCell ref="CK7:CL7"/>
    <mergeCell ref="EO6:EP7"/>
    <mergeCell ref="EF6:EI6"/>
    <mergeCell ref="EB5:EI5"/>
    <mergeCell ref="EH7:EI7"/>
    <mergeCell ref="EJ5:EK7"/>
    <mergeCell ref="EL7:EM7"/>
    <mergeCell ref="EB6:EE6"/>
    <mergeCell ref="DX6:EA6"/>
    <mergeCell ref="DT5:EA5"/>
    <mergeCell ref="DT6:DW6"/>
    <mergeCell ref="DL5:DO6"/>
    <mergeCell ref="DP5:DS6"/>
    <mergeCell ref="DN7:DO7"/>
    <mergeCell ref="EF7:EG7"/>
    <mergeCell ref="ED7:EE7"/>
    <mergeCell ref="EB7:EC7"/>
    <mergeCell ref="FE5:FL5"/>
    <mergeCell ref="EY6:EZ7"/>
    <mergeCell ref="ES6:EV6"/>
    <mergeCell ref="EQ6:ER7"/>
    <mergeCell ref="EU7:EV7"/>
    <mergeCell ref="EO5:EV5"/>
    <mergeCell ref="EW6:EX7"/>
    <mergeCell ref="ES7:ET7"/>
    <mergeCell ref="EW5:FD5"/>
    <mergeCell ref="A3:C7"/>
    <mergeCell ref="E5:F7"/>
    <mergeCell ref="G5:H7"/>
    <mergeCell ref="I5:J7"/>
    <mergeCell ref="AN5:AO6"/>
    <mergeCell ref="AL7:AM7"/>
    <mergeCell ref="AF6:AI6"/>
    <mergeCell ref="AB6:AE6"/>
    <mergeCell ref="AB5:AI5"/>
    <mergeCell ref="Q5:R6"/>
    <mergeCell ref="T5:W6"/>
    <mergeCell ref="X5:AA6"/>
    <mergeCell ref="M7:N7"/>
    <mergeCell ref="O5:P7"/>
    <mergeCell ref="K5:N6"/>
    <mergeCell ref="S4:S7"/>
    <mergeCell ref="Q7:R7"/>
    <mergeCell ref="E3:FW3"/>
    <mergeCell ref="DL4:EM4"/>
    <mergeCell ref="EO4:FM4"/>
    <mergeCell ref="CG4:DJ4"/>
    <mergeCell ref="BL4:CE4"/>
    <mergeCell ref="T4:AO4"/>
    <mergeCell ref="FI6:FL6"/>
    <mergeCell ref="GC7:GD7"/>
    <mergeCell ref="GE7:GF7"/>
    <mergeCell ref="GG7:GH7"/>
    <mergeCell ref="GI4:GI7"/>
    <mergeCell ref="GG5:GH6"/>
    <mergeCell ref="GC5:GF6"/>
    <mergeCell ref="K7:L7"/>
    <mergeCell ref="Z7:AA7"/>
    <mergeCell ref="AF7:AG7"/>
    <mergeCell ref="AH7:AI7"/>
    <mergeCell ref="AB7:AC7"/>
    <mergeCell ref="AD7:AE7"/>
    <mergeCell ref="X7:Y7"/>
    <mergeCell ref="T7:U7"/>
    <mergeCell ref="V7:W7"/>
    <mergeCell ref="FY4:GH4"/>
    <mergeCell ref="FO4:FV4"/>
    <mergeCell ref="E4:R4"/>
    <mergeCell ref="FM5:FM7"/>
    <mergeCell ref="FG6:FH7"/>
    <mergeCell ref="FE6:FF7"/>
    <mergeCell ref="FC7:FD7"/>
    <mergeCell ref="FA6:FD6"/>
    <mergeCell ref="FA7:FB7"/>
    <mergeCell ref="A13:C13"/>
    <mergeCell ref="A8:C8"/>
    <mergeCell ref="A9:C9"/>
    <mergeCell ref="A10:C10"/>
    <mergeCell ref="A11:C11"/>
    <mergeCell ref="A12:C12"/>
    <mergeCell ref="GA5:GB7"/>
    <mergeCell ref="FW4:FW7"/>
    <mergeCell ref="FS5:FV5"/>
    <mergeCell ref="FS6:FV6"/>
    <mergeCell ref="FS7:FT7"/>
    <mergeCell ref="FU7:FV7"/>
    <mergeCell ref="FY5:FZ7"/>
    <mergeCell ref="FX3:FX7"/>
    <mergeCell ref="FY3:ID3"/>
    <mergeCell ref="GJ4:GK4"/>
    <mergeCell ref="GV4:HG4"/>
    <mergeCell ref="HI4:HT4"/>
    <mergeCell ref="FI7:FJ7"/>
    <mergeCell ref="FK7:FL7"/>
    <mergeCell ref="FN4:FN7"/>
    <mergeCell ref="FO7:FP7"/>
    <mergeCell ref="FQ7:FR7"/>
    <mergeCell ref="FO5:FR6"/>
    <mergeCell ref="AJ5:AK7"/>
    <mergeCell ref="AU7:AV7"/>
    <mergeCell ref="AW7:AX7"/>
    <mergeCell ref="AY7:AZ7"/>
    <mergeCell ref="AU5:AX6"/>
    <mergeCell ref="AN7:AO7"/>
    <mergeCell ref="AL5:AM6"/>
    <mergeCell ref="AQ7:AR7"/>
    <mergeCell ref="AS7:AT7"/>
    <mergeCell ref="AY6:BB6"/>
    <mergeCell ref="AY5:BF5"/>
    <mergeCell ref="BC6:BF6"/>
    <mergeCell ref="BC7:BD7"/>
    <mergeCell ref="GM5:GN7"/>
    <mergeCell ref="GQ5:GT6"/>
    <mergeCell ref="GL4:GL7"/>
    <mergeCell ref="GO5:GP7"/>
    <mergeCell ref="GJ5:GK7"/>
    <mergeCell ref="GQ7:GR7"/>
    <mergeCell ref="GS7:GT7"/>
    <mergeCell ref="GV5:GW7"/>
    <mergeCell ref="GX5:GY7"/>
    <mergeCell ref="GU4:GU7"/>
    <mergeCell ref="GM4:GT4"/>
    <mergeCell ref="HM5:HP6"/>
    <mergeCell ref="HV4:IC4"/>
    <mergeCell ref="HH4:HH7"/>
    <mergeCell ref="HD5:HG6"/>
    <mergeCell ref="HI5:HJ7"/>
    <mergeCell ref="HK5:HL7"/>
    <mergeCell ref="GZ5:HC6"/>
    <mergeCell ref="JW7:JX7"/>
    <mergeCell ref="GZ7:HA7"/>
    <mergeCell ref="JJ7:JK7"/>
    <mergeCell ref="JU7:JV7"/>
    <mergeCell ref="JL7:JM7"/>
    <mergeCell ref="JN7:JO7"/>
    <mergeCell ref="JC7:JD7"/>
    <mergeCell ref="HQ7:HR7"/>
    <mergeCell ref="HD7:HE7"/>
    <mergeCell ref="HB7:HC7"/>
    <mergeCell ref="HF7:HG7"/>
    <mergeCell ref="HO7:HP7"/>
    <mergeCell ref="HM7:HN7"/>
    <mergeCell ref="IQ7:IR7"/>
    <mergeCell ref="IO7:IP7"/>
    <mergeCell ref="IH5:II7"/>
    <mergeCell ref="IK4:IR4"/>
    <mergeCell ref="IE3:IE7"/>
    <mergeCell ref="IF5:IG7"/>
    <mergeCell ref="ID4:ID7"/>
    <mergeCell ref="IF4:II4"/>
    <mergeCell ref="IB7:IC7"/>
    <mergeCell ref="HQ5:HT6"/>
    <mergeCell ref="HV5:HW7"/>
    <mergeCell ref="HU4:HU7"/>
    <mergeCell ref="HX5:HY7"/>
    <mergeCell ref="HZ5:IC6"/>
    <mergeCell ref="HZ7:IA7"/>
    <mergeCell ref="HS7:HT7"/>
    <mergeCell ref="JU5:JX6"/>
    <mergeCell ref="JN5:JO6"/>
    <mergeCell ref="JS5:JT7"/>
    <mergeCell ref="JP4:JP7"/>
    <mergeCell ref="JQ5:JR7"/>
    <mergeCell ref="JJ5:JM6"/>
    <mergeCell ref="JE4:JE7"/>
    <mergeCell ref="JH5:JI7"/>
    <mergeCell ref="JF5:JG7"/>
    <mergeCell ref="JA5:JD6"/>
    <mergeCell ref="JF4:JO4"/>
    <mergeCell ref="JA7:JB7"/>
    <mergeCell ref="IY5:IZ7"/>
    <mergeCell ref="IV4:IV7"/>
    <mergeCell ref="IW5:IX7"/>
    <mergeCell ref="IT5:IU7"/>
    <mergeCell ref="IO5:IP6"/>
    <mergeCell ref="IS4:IS7"/>
    <mergeCell ref="IQ5:IR6"/>
    <mergeCell ref="IT4:IU4"/>
    <mergeCell ref="IM5:IN7"/>
    <mergeCell ref="IJ4:IJ7"/>
    <mergeCell ref="IK5:IL7"/>
    <mergeCell ref="JY7:JZ7"/>
    <mergeCell ref="KH7:KI7"/>
    <mergeCell ref="JY5:JZ6"/>
    <mergeCell ref="LT5:LW6"/>
    <mergeCell ref="MM4:MM7"/>
    <mergeCell ref="MR5:MU6"/>
    <mergeCell ref="MK5:ML6"/>
    <mergeCell ref="MK7:ML7"/>
    <mergeCell ref="MN5:MO7"/>
    <mergeCell ref="MP5:MQ7"/>
    <mergeCell ref="MG5:MJ6"/>
    <mergeCell ref="MB4:MB7"/>
    <mergeCell ref="ME5:MF7"/>
    <mergeCell ref="MC5:MD7"/>
    <mergeCell ref="LX5:MA6"/>
    <mergeCell ref="LR5:LS7"/>
    <mergeCell ref="LZ7:MA7"/>
    <mergeCell ref="KP3:KP7"/>
    <mergeCell ref="KJ4:KJ7"/>
    <mergeCell ref="KO4:KO7"/>
    <mergeCell ref="KM5:KN6"/>
    <mergeCell ref="KK5:KL7"/>
    <mergeCell ref="KF5:KI6"/>
    <mergeCell ref="KD5:KE7"/>
    <mergeCell ref="KA4:KA7"/>
    <mergeCell ref="KB5:KC7"/>
    <mergeCell ref="KB4:KI4"/>
    <mergeCell ref="KM7:KN7"/>
    <mergeCell ref="KF7:KG7"/>
    <mergeCell ref="KS5:KT7"/>
    <mergeCell ref="KQ5:KR7"/>
    <mergeCell ref="KK4:KN4"/>
    <mergeCell ref="NB3:NB7"/>
    <mergeCell ref="NA4:NA7"/>
    <mergeCell ref="NC5:ND7"/>
    <mergeCell ref="NE5:NF7"/>
    <mergeCell ref="LG5:LH7"/>
    <mergeCell ref="KU7:KV7"/>
    <mergeCell ref="KW7:KX7"/>
    <mergeCell ref="LK5:LN6"/>
    <mergeCell ref="LO4:LO7"/>
    <mergeCell ref="LP5:LQ7"/>
    <mergeCell ref="LI5:LJ7"/>
    <mergeCell ref="MV4:MV7"/>
    <mergeCell ref="MW5:MX7"/>
    <mergeCell ref="MY5:MZ6"/>
    <mergeCell ref="MC4:ML4"/>
    <mergeCell ref="LD5:LE6"/>
    <mergeCell ref="LF4:LF7"/>
    <mergeCell ref="KY4:KY7"/>
    <mergeCell ref="KZ5:LA7"/>
    <mergeCell ref="KZ4:LE4"/>
    <mergeCell ref="LB5:LC6"/>
    <mergeCell ref="KU5:KX6"/>
    <mergeCell ref="LD7:LE7"/>
    <mergeCell ref="LB7:LC7"/>
    <mergeCell ref="MY7:MZ7"/>
    <mergeCell ref="LX7:LY7"/>
    <mergeCell ref="LM7:LN7"/>
    <mergeCell ref="LK7:LL7"/>
    <mergeCell ref="LV7:LW7"/>
    <mergeCell ref="LT7:LU7"/>
    <mergeCell ref="MT7:MU7"/>
    <mergeCell ref="MR7:MS7"/>
    <mergeCell ref="MI7:MJ7"/>
    <mergeCell ref="MG7:MH7"/>
    <mergeCell ref="NW4:OD4"/>
    <mergeCell ref="IF3:KO3"/>
    <mergeCell ref="JQ4:JZ4"/>
    <mergeCell ref="IW4:JD4"/>
    <mergeCell ref="OF5:OG7"/>
    <mergeCell ref="NY5:NZ7"/>
    <mergeCell ref="OC7:OD7"/>
    <mergeCell ref="OA7:OB7"/>
    <mergeCell ref="OA5:OD6"/>
    <mergeCell ref="NT5:NU6"/>
    <mergeCell ref="NP5:NS6"/>
    <mergeCell ref="NT7:NU7"/>
    <mergeCell ref="NN5:NO7"/>
    <mergeCell ref="NL5:NM7"/>
    <mergeCell ref="NV4:NV7"/>
    <mergeCell ref="NW5:NX7"/>
    <mergeCell ref="OE4:OE7"/>
    <mergeCell ref="NK4:NK7"/>
    <mergeCell ref="NR7:NS7"/>
    <mergeCell ref="NG5:NJ6"/>
    <mergeCell ref="OF4:OM4"/>
    <mergeCell ref="OJ7:OK7"/>
    <mergeCell ref="NG7:NH7"/>
    <mergeCell ref="NI7:NJ7"/>
    <mergeCell ref="PA4:PA7"/>
    <mergeCell ref="OW5:OZ6"/>
    <mergeCell ref="OY7:OZ7"/>
    <mergeCell ref="OW7:OX7"/>
    <mergeCell ref="OS5:OV6"/>
    <mergeCell ref="OS7:OT7"/>
    <mergeCell ref="OU7:OV7"/>
    <mergeCell ref="LG4:LN4"/>
    <mergeCell ref="NC3:PX3"/>
    <mergeCell ref="MW4:MZ4"/>
    <mergeCell ref="KQ3:NA3"/>
    <mergeCell ref="NL4:NU4"/>
    <mergeCell ref="LP4:MA4"/>
    <mergeCell ref="KQ4:KX4"/>
    <mergeCell ref="NC4:NJ4"/>
    <mergeCell ref="MN4:MU4"/>
    <mergeCell ref="OO4:OZ4"/>
    <mergeCell ref="OO5:OP7"/>
    <mergeCell ref="OQ5:OR7"/>
    <mergeCell ref="OL7:OM7"/>
    <mergeCell ref="OH5:OI7"/>
    <mergeCell ref="OJ5:OM6"/>
    <mergeCell ref="ON4:ON7"/>
    <mergeCell ref="NP7:NQ7"/>
    <mergeCell ref="PN4:PN7"/>
    <mergeCell ref="PL7:PM7"/>
    <mergeCell ref="PB5:PC7"/>
    <mergeCell ref="PF7:PG7"/>
    <mergeCell ref="PJ7:PK7"/>
    <mergeCell ref="PH7:PI7"/>
    <mergeCell ref="PF5:PI6"/>
    <mergeCell ref="PB4:PM4"/>
    <mergeCell ref="PD5:PE7"/>
    <mergeCell ref="PJ5:PM6"/>
    <mergeCell ref="QM3:QM7"/>
    <mergeCell ref="QL3:QL7"/>
    <mergeCell ref="QK3:QK7"/>
    <mergeCell ref="QJ4:QJ7"/>
    <mergeCell ref="QH7:QI7"/>
    <mergeCell ref="QF7:QG7"/>
    <mergeCell ref="QF4:QI6"/>
    <mergeCell ref="QF3:QJ3"/>
    <mergeCell ref="QE4:QE7"/>
    <mergeCell ref="PS7:PT7"/>
    <mergeCell ref="PQ5:PR7"/>
    <mergeCell ref="PS5:PV6"/>
    <mergeCell ref="PO4:PV4"/>
    <mergeCell ref="PO5:PP7"/>
    <mergeCell ref="QC7:QD7"/>
    <mergeCell ref="QA4:QD6"/>
    <mergeCell ref="QA3:QE3"/>
    <mergeCell ref="QA7:QB7"/>
    <mergeCell ref="PZ3:PZ7"/>
    <mergeCell ref="PY3:PY7"/>
    <mergeCell ref="PX4:PX7"/>
    <mergeCell ref="PW4:PW7"/>
    <mergeCell ref="PU7:PV7"/>
  </mergeCells>
  <conditionalFormatting sqref="QJ12:QM12 QE9:QI12 GM9:MB12 H10:GK12 E12 G12 GM13:PY13 QA13:QM13 E13:GK13 QF6:QI7 QG5:QI5 QF4 QJ4:QJ7 QJ9:QJ11 QA6:QD7 QB5:QD5 QA4 QE4:QE7 QA9:QD9 QA8:QJ8 MC10:QD12 NL4:NQ4 KQ4:LO7 GM4:KO7 MB4:NA7 PA4:PA7 NL5:NU7 PN4:PW7 NV4:ON7 NC4:NK7 PB4:PK6 PB7:PM7 OO4:OX6 OO7:OZ7 LP4:LY6 LP7:MA7 PX4 PY3:PY4 PX5:PY7 NB3:NB7 KP3:KP7 MC9:PY9 GM8:PY8 GJ5:GK9 GL4:GL13 QK8:QM11 E10:G11 F11:F12 E3:EM9 EN4:GI9 NV3:NW3 NC3:NT3 LJ3:LK3 KQ3:LH3 IY3:IZ3 FX3:IW3 A8:A13 A3:A6">
    <cfRule type="expression" dxfId="9" priority="1">
      <formula>Locked()</formula>
    </cfRule>
    <cfRule type="expression" dxfId="8" priority="2">
      <formula>LockedByCondition()</formula>
    </cfRule>
    <cfRule type="expression" dxfId="7" priority="3">
      <formula>HasError()</formula>
    </cfRule>
  </conditionalFormatting>
  <conditionalFormatting sqref="PZ13 PZ3:PZ9">
    <cfRule type="expression" dxfId="6" priority="1309">
      <formula>HasError()</formula>
    </cfRule>
    <cfRule type="expression" dxfId="5" priority="1310">
      <formula>LockedByCondition()</formula>
    </cfRule>
    <cfRule type="expression" dxfId="4" priority="1311">
      <formula>Locked()</formula>
    </cfRule>
  </conditionalFormatting>
  <conditionalFormatting sqref="QK3:QM6">
    <cfRule type="expression" dxfId="3" priority="1405">
      <formula>HasError()</formula>
    </cfRule>
    <cfRule type="expression" dxfId="2" priority="1409">
      <formula>LockedByCondition()</formula>
    </cfRule>
  </conditionalFormatting>
  <conditionalFormatting sqref="B2">
    <cfRule type="expression" dxfId="1" priority="1421">
      <formula>LockedByCondition()</formula>
    </cfRule>
    <cfRule type="expression" dxfId="0" priority="1433">
      <formula>HasError()</formula>
    </cfRule>
  </conditionalFormatting>
  <dataValidations count="1">
    <dataValidation allowBlank="1" showInputMessage="1" showErrorMessage="1" sqref="E1 QJ12:QM12 QH12 QI10:QI12 QG10:QG12 QE12:QF12 QC12 QD10:QD12 QB10:QB12 PZ10:PZ12 PX10:PX12 PV10:PV12 PO10:PT12 PM10:PM12 PK10:PK12 PI10:PI12 PB10:PG12 OZ10:OZ12 OX10:OX12 OV10:OV12 OT10:OT12 OO10:OR12 OM10:OM12 OK10:OK12 OF10:OI12 OD10:OD12 OB10:OB12 NZ10:NZ12 NW10:NX12 NU10:NU12 NS10:NS12 NQ10:NQ12 NL10:NO12 NJ10:NJ12 NH10:NH12 NF10:NF12 ND10:ND12 NB10:NB12 MW10:MZ12 MU10:MU12 MS10:MS12 MQ10:MQ12 MN10:MO12 ML10:ML12 MJ10:MJ12 MH10:MH12 MF10:MF12 MD10:MD12 MA10:MA12 FN12:QA12 LY10:LY12 LW10:LW12 LU10:LU12 LP10:LS12 LN10:LN12 LL10:LL12 LJ10:LJ12 LG10:LH12 LE10:LE12 LC10:LC12 LA10:LA12 KX10:KX12 KV10:KV12 KT10:KT12 KR10:KR12 KP10:KP12 KL10:KN12 KI10:KI12 JZ10:KG12 JX10:JX12 JQ10:JV12 JO10:JO12 JM10:JM12 JK10:JK12 JI10:JI12 JG10:JG12 IU10:IU12 JD10:JD12 JB10:JB12 IZ10:IZ12 IX10:IX12 IR10:IR12 IP10:IP12 IN10:IN12 IL10:IL12 II10:II12 IG10:IG12 IC10:IC12 HV10:IA12 HT10:HT12 HR10:HR12 HP10:HP12 HN10:HN12 HI10:HL12 HG10:HG12 HE10:HE12 HC10:HC12 HA10:HA12 GY10:GY12 GW10:GW12 GT10:GT12 GR10:GR12 GP10:GP12 GN10:GN12 GK10:GK12 GH10:GH12 GF10:GF12 GD10:GD12 GB10:GB12 FZ10:FZ12 FV10:FV12 FT10:FT12 FR10:FR12 FP10:FP12 FL10:FL12 FJ10:FJ12 FH10:FH12 FF10:FF12 FD10:FD12 FB10:FB12 EZ10:EZ12 ER10:ET11 EO10:EP12 EM10:EM12 EK10:EK12 EI10:EI12 EG10:EG12 EE10:EE12 EC10:EC12 EA10:EA12 DY10:DY12 DS12:DV12 DW10:DW12 DM12:DP12 DJ10:DJ12 CZ12:DC12 CT12:CW12 CN12:CQ12 CE10:CE12 CH12:CK12 BY12:CB12 BS12:BV12 BO10:BO12 BL10:BM12 BJ10:BJ12 AQ10:AQ12 AO10:AO12 T10:T12 R10:R12 EO12:FD12 DM10:DM12 DF12:DJ12 QF4 QA4 FN13:QM13 GF10:QM11 GB10:GD11 FV10:FZ11 FR10:FT11 FL10:FP11 FH10:FJ11 FD10:FF11 EZ10:FB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EN4 EY12:FL13 EW12:EW13 EU12:EU13 ES12:ES13 EQ12:EQ13 EX10:EX13 EV10:EV13 ET10:ET13 ER10:ER13 GG5 GG7:GG8 GI4 GE7 GC7 FW4 GC5 GA5 FY3:FY5 FN4:FO4 FI8:FM8 A8:A13 DG12:DG13 DV12:EN13 DT12:DT13 DR12:DR13 DP12:DP13 DN12:DN13 DE12:DE13 DC12:DC13 DA12:DA13 CY12:CY13 CW12:CW13 CU12:CU13 CS12:CS13 CQ12:CQ13 CO12:CO13 CM12:CM13 CK12:CK13 CI12:CI13 CD12:CG13 CB12:CB13 BZ12:BZ13 BX12:BX13 BV12:BV13 BT12:BT13 BR12:BR13 BI12:BP13 BG12:BG13 BE12:BE13 BC12:BC13 BA12:BA13 AY12:AY13 AW12:AW13 AU12:AU13 AS12:AS13 AN12:AQ13 AL12:AL13 AJ12:AJ13 AH12:AH13 AF12:AF13 AD12:AD13 AB12:AB13 Z12:Z13 X12:X13 V12:V13 Q12:T13 O12:O13 M12:M13 K12:K13 I12:I13 G12:G13 E12:E13 EI10:EK11 EC10:EE11 DW10:DY11 EB8:EI8 DK4 DI8 DH10:DH13 DK10:DK13 DU10:DU13 DS10:DS13 DQ10:DQ13 DO10:DO13 DF10:DF13 DD10:DD13 DB10:DB13 CZ10:CZ13 CX10:CX13 CV10:CV13 CT10:CT13 CR10:CR13 CP10:CP13 CN10:CN13 CL10:CL13 CJ10:CJ13 CH10:CH13 CE10:CF11 CC10:CC13 CA10:CA13 BY10:BY13 BW10:BW13 BU10:BU13 BS10:BS13 BQ10:BQ13 BH10:BH13 BF10:BF13 BD10:BD13 BB10:BB13 AZ10:AZ13 AX10:AX13 AV10:AV13 AT10:AT13 AR10:AR13 AM10:AM13 AK10:AK13 AI10:AI13 AG10:AG13 AE10:AE13 AC10:AC13 AA10:AA13 Y10:Y13 W10:W13 U10:U13 P10:P13 N10:N13 L10:L13 J10:J13 E8 H10:H13 F10:F13 AP4:CG4 S4 E3:E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1ГПП_1</vt:lpstr>
      <vt:lpstr>1ГПП_2</vt:lpstr>
      <vt:lpstr>1ГПП_3</vt:lpstr>
      <vt:lpstr>1ГПП_4</vt:lpstr>
      <vt:lpstr>'1ГПП_1'!Заголовки_для_печати</vt:lpstr>
      <vt:lpstr>'1ГПП_2'!Заголовки_для_печати</vt:lpstr>
      <vt:lpstr>'1ГПП_3'!Заголовки_для_печати</vt:lpstr>
      <vt:lpstr>'1ГПП_4'!Заголовки_для_печати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2019-10-15T08:22:13Z</cp:lastPrinted>
  <dcterms:created xsi:type="dcterms:W3CDTF">2019-10-12T12:44:31Z</dcterms:created>
  <dcterms:modified xsi:type="dcterms:W3CDTF">2019-10-15T08:22:16Z</dcterms:modified>
</cp:coreProperties>
</file>