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5440" windowHeight="11535" tabRatio="885"/>
  </bookViews>
  <sheets>
    <sheet name="Показатели объема гос.услуг" sheetId="1" r:id="rId1"/>
    <sheet name="Объемы бюдж.ассигн.без имущ." sheetId="2" r:id="rId2"/>
    <sheet name="Объемы бюдж.ассигн.на содерж.им" sheetId="3" r:id="rId3"/>
    <sheet name="Объемы бюдж.ассигн." sheetId="4" r:id="rId4"/>
    <sheet name="Колич.гос. учрежд." sheetId="5" r:id="rId5"/>
  </sheets>
  <definedNames>
    <definedName name="_xlnm.Print_Titles" localSheetId="4">'Колич.гос. учрежд.'!$6:$9</definedName>
    <definedName name="_xlnm.Print_Titles" localSheetId="3">'Объемы бюдж.ассигн.'!$4:$6</definedName>
    <definedName name="_xlnm.Print_Titles" localSheetId="1">'Объемы бюдж.ассигн.без имущ.'!$4:$6</definedName>
    <definedName name="_xlnm.Print_Titles" localSheetId="2">'Объемы бюдж.ассигн.на содерж.им'!$4:$6</definedName>
    <definedName name="_xlnm.Print_Titles" localSheetId="0">'Показатели объема гос.услуг'!$5:$7</definedName>
    <definedName name="_xlnm.Print_Area" localSheetId="4">'Колич.гос. учрежд.'!$A$1:$N$37</definedName>
    <definedName name="_xlnm.Print_Area" localSheetId="3">'Объемы бюдж.ассигн.'!$A$1:$I$19</definedName>
    <definedName name="_xlnm.Print_Area" localSheetId="1">'Объемы бюдж.ассигн.без имущ.'!$B$1:$M$53</definedName>
    <definedName name="_xlnm.Print_Area" localSheetId="2">'Объемы бюдж.ассигн.на содерж.им'!$A$1:$I$19</definedName>
    <definedName name="_xlnm.Print_Area" localSheetId="0">'Показатели объема гос.услуг'!$A$1:$I$33</definedName>
  </definedNames>
  <calcPr calcId="125725"/>
</workbook>
</file>

<file path=xl/calcChain.xml><?xml version="1.0" encoding="utf-8"?>
<calcChain xmlns="http://schemas.openxmlformats.org/spreadsheetml/2006/main">
  <c r="I18" i="4"/>
  <c r="H18"/>
  <c r="G18"/>
  <c r="I17"/>
  <c r="H17"/>
  <c r="G17"/>
  <c r="I16"/>
  <c r="H16"/>
  <c r="G16"/>
  <c r="I15"/>
  <c r="H15"/>
  <c r="G15"/>
  <c r="I14"/>
  <c r="H14"/>
  <c r="G14"/>
  <c r="I13"/>
  <c r="H13"/>
  <c r="G13"/>
  <c r="I12" l="1"/>
  <c r="H12"/>
  <c r="G12"/>
  <c r="I11"/>
  <c r="H11"/>
  <c r="G11"/>
  <c r="I10"/>
  <c r="H10"/>
  <c r="G10"/>
  <c r="I9"/>
  <c r="H9"/>
  <c r="G9"/>
  <c r="I8"/>
  <c r="H8"/>
  <c r="G8"/>
  <c r="I7"/>
  <c r="H7"/>
  <c r="G7"/>
  <c r="C8" i="2"/>
  <c r="C36"/>
  <c r="A11" i="5" l="1"/>
  <c r="G19" i="4"/>
  <c r="H19"/>
  <c r="I19"/>
  <c r="K28" i="2" l="1"/>
  <c r="C45" l="1"/>
  <c r="B45"/>
  <c r="C42"/>
  <c r="B42"/>
  <c r="C39"/>
  <c r="B39"/>
  <c r="B36"/>
  <c r="C33"/>
  <c r="B33"/>
  <c r="M47"/>
  <c r="L47"/>
  <c r="K47"/>
  <c r="J47"/>
  <c r="C26"/>
  <c r="B26"/>
  <c r="C23"/>
  <c r="B23"/>
  <c r="C20"/>
  <c r="B20"/>
  <c r="M28"/>
  <c r="L28"/>
  <c r="J28"/>
  <c r="M25"/>
  <c r="L25"/>
  <c r="K25"/>
  <c r="J25"/>
  <c r="M22"/>
  <c r="L22"/>
  <c r="K22"/>
  <c r="J22"/>
  <c r="C17"/>
  <c r="B17"/>
  <c r="C14"/>
  <c r="B14"/>
  <c r="C11"/>
  <c r="B11"/>
  <c r="B8"/>
  <c r="M19" l="1"/>
  <c r="L19"/>
  <c r="K19"/>
  <c r="J19"/>
  <c r="F19" i="4" l="1"/>
  <c r="L10" i="2" l="1"/>
  <c r="M10"/>
  <c r="K10"/>
  <c r="L13"/>
  <c r="A21" i="5" l="1"/>
  <c r="M44" i="2" l="1"/>
  <c r="L44"/>
  <c r="K44"/>
  <c r="J44"/>
  <c r="M41"/>
  <c r="L41"/>
  <c r="K41"/>
  <c r="J41"/>
  <c r="M38"/>
  <c r="L38"/>
  <c r="K38"/>
  <c r="J38"/>
  <c r="M35"/>
  <c r="L35"/>
  <c r="K35"/>
  <c r="J35"/>
  <c r="J48" s="1"/>
  <c r="M16"/>
  <c r="L16"/>
  <c r="L30" s="1"/>
  <c r="K16"/>
  <c r="J16"/>
  <c r="M13"/>
  <c r="K13"/>
  <c r="J13"/>
  <c r="J10"/>
  <c r="J30" s="1"/>
  <c r="M48" l="1"/>
  <c r="K48"/>
  <c r="K30"/>
  <c r="M30"/>
  <c r="L48"/>
  <c r="L49" s="1"/>
  <c r="J49"/>
  <c r="M49" l="1"/>
  <c r="K49"/>
</calcChain>
</file>

<file path=xl/sharedStrings.xml><?xml version="1.0" encoding="utf-8"?>
<sst xmlns="http://schemas.openxmlformats.org/spreadsheetml/2006/main" count="401" uniqueCount="131">
  <si>
    <t>Таблица № 1</t>
  </si>
  <si>
    <t xml:space="preserve"> Показатели объема государственных услуг (работ)</t>
  </si>
  <si>
    <t>Код государственной услуги (работы) *</t>
  </si>
  <si>
    <t>Наименование государственной услуги (работы)</t>
  </si>
  <si>
    <t>Наименования учреждений (групп учреждений)**, оказывающих государственную услугу (выполняющих работу)</t>
  </si>
  <si>
    <t>Показатель объема государственной услуги (работы)</t>
  </si>
  <si>
    <t xml:space="preserve">Значения показателей объема государственных услуг (работ) </t>
  </si>
  <si>
    <t>наименование</t>
  </si>
  <si>
    <t>наименование единицы измерения</t>
  </si>
  <si>
    <t>2019 год</t>
  </si>
  <si>
    <t>I. Государственные услуги</t>
  </si>
  <si>
    <t>II. Работы ***</t>
  </si>
  <si>
    <t>* - код государственной услуги (работы) должен соответствовать коду услуги (работы) в справочнике "Перечень услуг (работ)" в программном комплексе "Хранилище-КС"</t>
  </si>
  <si>
    <t>** - группы учреждений должны соответствовать группам учреждений в ведомственном перечне государственных услуг (работ), утвержденным соответствующим органом государственной власти Архангельской области</t>
  </si>
  <si>
    <t>*** - показатель указывается в случае, если установленный в государственном задании показатель объема работы имеет количественное выражение</t>
  </si>
  <si>
    <t>Таблица № 2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</si>
  <si>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работ), за исключением затрат на содержание имущества учреждений</t>
  </si>
  <si>
    <t>Наименования учреждений (групп учреждений) **, оказывающих государственную услугу (выполняющих работу)</t>
  </si>
  <si>
    <t>Код расходов по БК</t>
  </si>
  <si>
    <t>Объемы бюджетных ассигнований на финансовое обеспечение выполнения государственного задания на оказание государственных услуг (выполнение работ), за исключением затрат на содержание имущества,   тыс.рублей</t>
  </si>
  <si>
    <t>глава</t>
  </si>
  <si>
    <t>раздел</t>
  </si>
  <si>
    <t>подраздел</t>
  </si>
  <si>
    <t xml:space="preserve">целевая статья </t>
  </si>
  <si>
    <t xml:space="preserve">вид расходов </t>
  </si>
  <si>
    <t>Итого по государственной услуге</t>
  </si>
  <si>
    <t>II. Работы</t>
  </si>
  <si>
    <t>Итого по работе</t>
  </si>
  <si>
    <t>Всего</t>
  </si>
  <si>
    <t>Таблица № 3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</si>
  <si>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 в части затрат на содержание имущества</t>
  </si>
  <si>
    <t>Таблица № 4</t>
  </si>
  <si>
    <t>Таблица № 5</t>
  </si>
  <si>
    <t>Количество государственных учреждений Архангельской области, оказывающих государственные услуги (выполняющих работы), ед.</t>
  </si>
  <si>
    <t>бюджетные учреждения</t>
  </si>
  <si>
    <t>автономные учреждения</t>
  </si>
  <si>
    <t>казенные учреждения</t>
  </si>
  <si>
    <t>СПРАВОЧНО:                                                               Общее количество подведомственных государственных учреждений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</si>
  <si>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</t>
  </si>
  <si>
    <t>(подпись)</t>
  </si>
  <si>
    <t>(расшифровка подписи)</t>
  </si>
  <si>
    <t>Исполнитель</t>
  </si>
  <si>
    <t>Главный распорядитель средств областного бюджета</t>
  </si>
  <si>
    <t>2020 год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</si>
  <si>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</t>
  </si>
  <si>
    <t>Объемы бюджетных ассигнований на финансовое обеспечение выполнения государственного задания на оказание государственных услуг (выполнение работ) в части затрат на содержание имущества, тыс. рублей</t>
  </si>
  <si>
    <t>Объемы бюджетных ассигнований на финансовое обеспечение выполнения государственного задания на оказание государственных услуг (выполнение работ), тыс. рублей</t>
  </si>
  <si>
    <t>(наименование органа исполнительной власти Архангельской области)</t>
  </si>
  <si>
    <t>(должность)</t>
  </si>
  <si>
    <t>телефон</t>
  </si>
  <si>
    <t>Сведения о количестве подведомственных государственных учреждений Архангельской области, оказывающих государственные услуги (выполняющих работы)</t>
  </si>
  <si>
    <t>I. Государственные услуги в т.ч.</t>
  </si>
  <si>
    <t xml:space="preserve">министерство имущественных отношений Архангельской области </t>
  </si>
  <si>
    <t>единица</t>
  </si>
  <si>
    <t>штука</t>
  </si>
  <si>
    <t>объем хранящейся информации</t>
  </si>
  <si>
    <t>количество объектов недвижимости, для которых определена кадастровая стоимость</t>
  </si>
  <si>
    <t>объем собранной информации</t>
  </si>
  <si>
    <t>163</t>
  </si>
  <si>
    <t>01</t>
  </si>
  <si>
    <t>0113</t>
  </si>
  <si>
    <t>611</t>
  </si>
  <si>
    <t>612</t>
  </si>
  <si>
    <t>ВСЕГО по государственной услуге</t>
  </si>
  <si>
    <t>ВСЕГО по работе</t>
  </si>
  <si>
    <t>ВСЕГО ПО РАБОТАМ И УСЛУГАМ:</t>
  </si>
  <si>
    <t>оказание информационных услуг на основе архивных документов по тематическим запросам органов государственной власти, органов местного самоуправления</t>
  </si>
  <si>
    <t>комплектование архива государственного технического учета и технической документации</t>
  </si>
  <si>
    <t>количество хранящихся архивных докментов (дел)</t>
  </si>
  <si>
    <t>2100970100</t>
  </si>
  <si>
    <t>2101270100</t>
  </si>
  <si>
    <t>2100870100</t>
  </si>
  <si>
    <t>2100770100</t>
  </si>
  <si>
    <t>2100670100</t>
  </si>
  <si>
    <t>2101070100</t>
  </si>
  <si>
    <t>2021 год</t>
  </si>
  <si>
    <t>ГБУ АО "АрхОблКадастр"</t>
  </si>
  <si>
    <t>2022 год</t>
  </si>
  <si>
    <t>2101670100</t>
  </si>
  <si>
    <t xml:space="preserve">Разъяснение результатов определения кадастровой стоимости </t>
  </si>
  <si>
    <t>объем предоставленной информации</t>
  </si>
  <si>
    <t>-</t>
  </si>
  <si>
    <t>3.11</t>
  </si>
  <si>
    <t>Ко</t>
  </si>
  <si>
    <t>Рассмотрение обращений по вопросам определения кадастровой стоимости</t>
  </si>
  <si>
    <t>количество рассмотренных обращений, связанных с наличием ошибок, допущенных при определении кадастровой стоимости</t>
  </si>
  <si>
    <t>3.12</t>
  </si>
  <si>
    <t>3.13</t>
  </si>
  <si>
    <t>3.14</t>
  </si>
  <si>
    <t>3.3</t>
  </si>
  <si>
    <t>3.4</t>
  </si>
  <si>
    <t>3.5</t>
  </si>
  <si>
    <t>Архив</t>
  </si>
  <si>
    <t>3.7</t>
  </si>
  <si>
    <t>3.8</t>
  </si>
  <si>
    <t>3.6</t>
  </si>
  <si>
    <t>3.9</t>
  </si>
  <si>
    <t>количество объектов недвижимости, в отношении которых проведено обследование</t>
  </si>
  <si>
    <t>Хранение копий документов и материалов, использованных при определении кадастровой стоимости (в бумажном и электронном виде)</t>
  </si>
  <si>
    <t>Сбор, обработка, систематизация и накопление информации при определении кадастровой стоимости (в бумажном и электронном виде)</t>
  </si>
  <si>
    <t>Проведение обследования объектов недвижимости организаций для включения (исключения) в перечень недвижимого имущества</t>
  </si>
  <si>
    <t>определение кадастровой стоимости объектов недвижимости в соответствии со статьей 14 Федерального закона от 03.07.2016 № 237-ФЗ "О государственной кадастровой оценке" (в бумажном и электронном виде)</t>
  </si>
  <si>
    <t>Определение кадастровой стоимости объектов недвижимости в соответствии со статьей 16 Федерального закона от 03.07.2016 № 237-ФЗ «О государственной кадастровой оценке» (в бумажном и электронном виде)</t>
  </si>
  <si>
    <t>Хранение копий отчетов и документов, формируемых в ходе определения кадастровой стоимости (в бумажном и электронном виде)</t>
  </si>
  <si>
    <t>Предоставление сведений о кадастровой стоимости объектов недвижимости (в бумажном и электронном виде)</t>
  </si>
  <si>
    <t>Определение кадастровой стоимости объектов недвижимости в соответствии со статьей 14 Федерального закона от 03.07.2016 № 237-ФЗ "О государственной кадастровой оценке" (в бумажном и электронном виде)</t>
  </si>
  <si>
    <t>3.10</t>
  </si>
  <si>
    <t>Предоставление документов, отчетов и информации государственным органам по вопросам определения кадастровой стоимости</t>
  </si>
  <si>
    <t>количество отчетов, составленных по результатам работы</t>
  </si>
  <si>
    <t>единиц в год</t>
  </si>
  <si>
    <t>3,10</t>
  </si>
  <si>
    <t>3,11</t>
  </si>
  <si>
    <t>3,12</t>
  </si>
  <si>
    <t>3,13</t>
  </si>
  <si>
    <t>3,14</t>
  </si>
  <si>
    <t>3,4</t>
  </si>
  <si>
    <t>3,3</t>
  </si>
  <si>
    <t>3,5</t>
  </si>
  <si>
    <t>3,7</t>
  </si>
  <si>
    <t>3,8</t>
  </si>
  <si>
    <t xml:space="preserve"> количество ответов на запросы</t>
  </si>
  <si>
    <t>2102070100</t>
  </si>
  <si>
    <t>2102170100</t>
  </si>
  <si>
    <t>2102270100</t>
  </si>
  <si>
    <t>2101970100</t>
  </si>
  <si>
    <t>2101170100</t>
  </si>
  <si>
    <t>(8182) 21-52-71</t>
  </si>
  <si>
    <t>Экономист</t>
  </si>
  <si>
    <t>Я.С. Степанова</t>
  </si>
  <si>
    <t>И.о. министра</t>
  </si>
  <si>
    <t>Е.Ю. Добрынина</t>
  </si>
</sst>
</file>

<file path=xl/styles.xml><?xml version="1.0" encoding="utf-8"?>
<styleSheet xmlns="http://schemas.openxmlformats.org/spreadsheetml/2006/main">
  <numFmts count="4">
    <numFmt numFmtId="164" formatCode="_-* #,##0.0_р_._-;\-* #,##0.0_р_._-;_-* &quot;-&quot;?_р_._-;_-@_-"/>
    <numFmt numFmtId="165" formatCode="#,##0.0"/>
    <numFmt numFmtId="166" formatCode="#,##0_ ;\-#,##0\ "/>
    <numFmt numFmtId="167" formatCode="_-* #,##0.0\ _₽_-;\-* #,##0.0\ _₽_-;_-* &quot;-&quot;?\ _₽_-;_-@_-"/>
  </numFmts>
  <fonts count="11"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20">
    <xf numFmtId="0" fontId="0" fillId="0" borderId="0" xfId="0"/>
    <xf numFmtId="0" fontId="3" fillId="0" borderId="0" xfId="1" applyFont="1" applyFill="1" applyProtection="1">
      <protection locked="0"/>
    </xf>
    <xf numFmtId="0" fontId="3" fillId="0" borderId="0" xfId="0" applyFont="1" applyAlignment="1"/>
    <xf numFmtId="0" fontId="3" fillId="0" borderId="0" xfId="0" applyFont="1" applyBorder="1" applyAlignment="1"/>
    <xf numFmtId="0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NumberFormat="1" applyFont="1" applyFill="1" applyBorder="1" applyAlignment="1" applyProtection="1">
      <alignment vertical="top"/>
      <protection locked="0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5" xfId="1" applyNumberFormat="1" applyFont="1" applyFill="1" applyBorder="1" applyAlignment="1" applyProtection="1">
      <alignment horizontal="center" vertical="center"/>
      <protection locked="0"/>
    </xf>
    <xf numFmtId="10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3" fillId="0" borderId="0" xfId="1" applyNumberFormat="1" applyFont="1" applyBorder="1" applyAlignment="1">
      <alignment horizontal="center" vertical="top"/>
    </xf>
    <xf numFmtId="0" fontId="3" fillId="0" borderId="0" xfId="1" applyFont="1" applyAlignment="1">
      <alignment vertical="top"/>
    </xf>
    <xf numFmtId="0" fontId="6" fillId="0" borderId="0" xfId="1" applyNumberFormat="1" applyFont="1" applyFill="1" applyBorder="1" applyAlignment="1" applyProtection="1">
      <alignment vertical="top"/>
      <protection locked="0"/>
    </xf>
    <xf numFmtId="0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/>
    <xf numFmtId="49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Fill="1" applyBorder="1" applyAlignment="1" applyProtection="1">
      <alignment horizontal="right" vertical="center"/>
      <protection locked="0"/>
    </xf>
    <xf numFmtId="0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NumberFormat="1" applyFont="1" applyFill="1" applyBorder="1" applyAlignment="1" applyProtection="1">
      <alignment horizontal="center" vertical="top" wrapText="1"/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Alignment="1" applyProtection="1">
      <alignment vertical="top"/>
      <protection locked="0"/>
    </xf>
    <xf numFmtId="0" fontId="3" fillId="0" borderId="0" xfId="0" applyFont="1" applyAlignment="1">
      <alignment vertical="top" wrapText="1"/>
    </xf>
    <xf numFmtId="0" fontId="3" fillId="0" borderId="0" xfId="1" applyFont="1" applyAlignment="1">
      <alignment horizontal="left" wrapText="1"/>
    </xf>
    <xf numFmtId="0" fontId="3" fillId="0" borderId="0" xfId="0" applyFont="1"/>
    <xf numFmtId="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top"/>
    </xf>
    <xf numFmtId="0" fontId="3" fillId="0" borderId="0" xfId="1" applyFont="1" applyAlignment="1">
      <alignment wrapText="1"/>
    </xf>
    <xf numFmtId="0" fontId="3" fillId="0" borderId="0" xfId="0" applyFont="1" applyBorder="1" applyAlignment="1">
      <alignment horizontal="center" vertical="top" wrapText="1"/>
    </xf>
    <xf numFmtId="1" fontId="7" fillId="0" borderId="19" xfId="1" applyNumberFormat="1" applyFont="1" applyFill="1" applyBorder="1" applyAlignment="1" applyProtection="1">
      <alignment horizontal="center" vertical="center"/>
      <protection locked="0"/>
    </xf>
    <xf numFmtId="1" fontId="7" fillId="0" borderId="20" xfId="1" applyNumberFormat="1" applyFont="1" applyFill="1" applyBorder="1" applyAlignment="1" applyProtection="1">
      <alignment horizontal="center" vertical="center"/>
      <protection locked="0"/>
    </xf>
    <xf numFmtId="1" fontId="3" fillId="0" borderId="5" xfId="1" applyNumberFormat="1" applyFont="1" applyFill="1" applyBorder="1" applyAlignment="1" applyProtection="1">
      <alignment horizontal="center" vertical="center"/>
      <protection locked="0"/>
    </xf>
    <xf numFmtId="49" fontId="7" fillId="0" borderId="18" xfId="1" applyNumberFormat="1" applyFont="1" applyFill="1" applyBorder="1" applyAlignment="1" applyProtection="1">
      <alignment vertical="center"/>
      <protection locked="0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0" fontId="3" fillId="0" borderId="6" xfId="1" applyFont="1" applyFill="1" applyBorder="1" applyProtection="1">
      <protection locked="0"/>
    </xf>
    <xf numFmtId="0" fontId="3" fillId="0" borderId="3" xfId="1" applyFont="1" applyFill="1" applyBorder="1" applyProtection="1">
      <protection locked="0"/>
    </xf>
    <xf numFmtId="167" fontId="3" fillId="0" borderId="0" xfId="1" applyNumberFormat="1" applyFont="1" applyFill="1" applyProtection="1"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6" xfId="0" applyNumberFormat="1" applyFont="1" applyFill="1" applyBorder="1" applyAlignment="1">
      <alignment horizontal="center" vertical="center" wrapText="1"/>
    </xf>
    <xf numFmtId="2" fontId="7" fillId="0" borderId="31" xfId="0" applyNumberFormat="1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49" fontId="8" fillId="0" borderId="5" xfId="1" applyNumberFormat="1" applyFont="1" applyFill="1" applyBorder="1" applyAlignment="1" applyProtection="1">
      <alignment vertical="center" wrapText="1"/>
      <protection locked="0"/>
    </xf>
    <xf numFmtId="49" fontId="8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8" fillId="2" borderId="5" xfId="1" applyNumberFormat="1" applyFont="1" applyFill="1" applyBorder="1" applyAlignment="1" applyProtection="1">
      <alignment horizontal="center" vertical="center"/>
      <protection locked="0"/>
    </xf>
    <xf numFmtId="49" fontId="8" fillId="2" borderId="5" xfId="1" applyNumberFormat="1" applyFont="1" applyFill="1" applyBorder="1" applyAlignment="1" applyProtection="1">
      <alignment horizontal="center" vertical="center" wrapText="1"/>
      <protection locked="0"/>
    </xf>
    <xf numFmtId="166" fontId="8" fillId="2" borderId="5" xfId="1" applyNumberFormat="1" applyFont="1" applyFill="1" applyBorder="1" applyAlignment="1" applyProtection="1">
      <alignment horizontal="center" vertical="center"/>
      <protection locked="0"/>
    </xf>
    <xf numFmtId="49" fontId="8" fillId="2" borderId="0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Alignment="1" applyProtection="1">
      <alignment wrapText="1"/>
      <protection locked="0"/>
    </xf>
    <xf numFmtId="1" fontId="8" fillId="2" borderId="6" xfId="0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 applyProtection="1">
      <alignment vertical="center" wrapText="1"/>
      <protection locked="0"/>
    </xf>
    <xf numFmtId="49" fontId="8" fillId="0" borderId="0" xfId="1" applyNumberFormat="1" applyFont="1" applyFill="1" applyBorder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49" fontId="3" fillId="0" borderId="9" xfId="1" applyNumberFormat="1" applyFont="1" applyFill="1" applyBorder="1" applyProtection="1">
      <protection locked="0"/>
    </xf>
    <xf numFmtId="49" fontId="3" fillId="0" borderId="0" xfId="1" applyNumberFormat="1" applyFont="1" applyFill="1" applyBorder="1" applyProtection="1">
      <protection locked="0"/>
    </xf>
    <xf numFmtId="49" fontId="8" fillId="0" borderId="0" xfId="1" applyNumberFormat="1" applyFont="1" applyFill="1" applyAlignment="1" applyProtection="1">
      <alignment horizontal="center"/>
      <protection locked="0"/>
    </xf>
    <xf numFmtId="1" fontId="8" fillId="2" borderId="5" xfId="0" applyNumberFormat="1" applyFont="1" applyFill="1" applyBorder="1" applyAlignment="1">
      <alignment horizontal="center" vertical="center" wrapText="1"/>
    </xf>
    <xf numFmtId="49" fontId="8" fillId="2" borderId="5" xfId="1" applyNumberFormat="1" applyFont="1" applyFill="1" applyBorder="1" applyAlignment="1" applyProtection="1">
      <alignment vertical="center" wrapText="1"/>
      <protection locked="0"/>
    </xf>
    <xf numFmtId="1" fontId="3" fillId="2" borderId="6" xfId="1" applyNumberFormat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Protection="1">
      <protection locked="0"/>
    </xf>
    <xf numFmtId="1" fontId="3" fillId="2" borderId="9" xfId="1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>
      <alignment horizontal="center" vertical="center" wrapText="1"/>
    </xf>
    <xf numFmtId="49" fontId="7" fillId="2" borderId="18" xfId="1" applyNumberFormat="1" applyFont="1" applyFill="1" applyBorder="1" applyAlignment="1" applyProtection="1">
      <alignment vertical="center"/>
      <protection locked="0"/>
    </xf>
    <xf numFmtId="1" fontId="7" fillId="2" borderId="19" xfId="1" applyNumberFormat="1" applyFont="1" applyFill="1" applyBorder="1" applyAlignment="1" applyProtection="1">
      <alignment horizontal="center" vertical="center"/>
      <protection locked="0"/>
    </xf>
    <xf numFmtId="1" fontId="3" fillId="2" borderId="5" xfId="1" applyNumberFormat="1" applyFont="1" applyFill="1" applyBorder="1" applyAlignment="1" applyProtection="1">
      <alignment horizontal="center" vertical="center"/>
      <protection locked="0"/>
    </xf>
    <xf numFmtId="0" fontId="3" fillId="2" borderId="6" xfId="0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 applyProtection="1">
      <alignment horizontal="center" vertical="center"/>
      <protection locked="0"/>
    </xf>
    <xf numFmtId="49" fontId="8" fillId="2" borderId="6" xfId="1" applyNumberFormat="1" applyFont="1" applyFill="1" applyBorder="1" applyAlignment="1" applyProtection="1">
      <alignment horizontal="center" vertical="center" wrapText="1"/>
      <protection locked="0"/>
    </xf>
    <xf numFmtId="166" fontId="8" fillId="2" borderId="6" xfId="1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 applyProtection="1">
      <alignment vertical="center" wrapText="1"/>
      <protection locked="0"/>
    </xf>
    <xf numFmtId="49" fontId="3" fillId="2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top" wrapText="1"/>
    </xf>
    <xf numFmtId="1" fontId="7" fillId="2" borderId="36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Border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0" xfId="1" applyFont="1" applyFill="1" applyAlignment="1" applyProtection="1">
      <protection locked="0"/>
    </xf>
    <xf numFmtId="0" fontId="3" fillId="0" borderId="0" xfId="0" applyFont="1" applyAlignment="1">
      <alignment horizontal="left" vertical="top" wrapText="1"/>
    </xf>
    <xf numFmtId="0" fontId="9" fillId="0" borderId="0" xfId="1" applyNumberFormat="1" applyFont="1" applyFill="1" applyBorder="1" applyAlignment="1" applyProtection="1">
      <alignment vertical="top"/>
      <protection locked="0"/>
    </xf>
    <xf numFmtId="0" fontId="10" fillId="0" borderId="0" xfId="1" applyNumberFormat="1" applyFont="1" applyFill="1" applyBorder="1" applyAlignment="1" applyProtection="1">
      <alignment vertical="top"/>
      <protection locked="0"/>
    </xf>
    <xf numFmtId="0" fontId="10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0" xfId="1" applyNumberFormat="1" applyFont="1" applyFill="1" applyBorder="1" applyAlignment="1" applyProtection="1">
      <alignment vertical="center"/>
      <protection locked="0"/>
    </xf>
    <xf numFmtId="164" fontId="4" fillId="0" borderId="19" xfId="1" applyNumberFormat="1" applyFont="1" applyFill="1" applyBorder="1" applyAlignment="1" applyProtection="1">
      <alignment vertical="center"/>
      <protection locked="0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49" fontId="3" fillId="0" borderId="0" xfId="1" applyNumberFormat="1" applyFont="1" applyFill="1" applyBorder="1" applyAlignment="1">
      <alignment horizontal="center" vertical="top"/>
    </xf>
    <xf numFmtId="0" fontId="3" fillId="0" borderId="0" xfId="1" applyFont="1" applyFill="1" applyAlignment="1">
      <alignment vertical="top"/>
    </xf>
    <xf numFmtId="49" fontId="8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1" applyNumberFormat="1" applyFont="1" applyFill="1" applyBorder="1" applyAlignment="1" applyProtection="1">
      <alignment horizontal="center" vertical="center"/>
      <protection locked="0"/>
    </xf>
    <xf numFmtId="166" fontId="8" fillId="0" borderId="6" xfId="1" applyNumberFormat="1" applyFont="1" applyFill="1" applyBorder="1" applyAlignment="1" applyProtection="1">
      <alignment horizontal="center" vertical="center"/>
      <protection locked="0"/>
    </xf>
    <xf numFmtId="49" fontId="3" fillId="0" borderId="21" xfId="1" applyNumberFormat="1" applyFont="1" applyFill="1" applyBorder="1" applyAlignment="1" applyProtection="1">
      <alignment horizontal="left" vertical="center"/>
      <protection locked="0"/>
    </xf>
    <xf numFmtId="0" fontId="0" fillId="0" borderId="22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164" fontId="3" fillId="0" borderId="17" xfId="1" applyNumberFormat="1" applyFont="1" applyFill="1" applyBorder="1" applyAlignment="1" applyProtection="1">
      <alignment horizontal="center" vertical="center"/>
      <protection locked="0"/>
    </xf>
    <xf numFmtId="164" fontId="3" fillId="0" borderId="24" xfId="1" applyNumberFormat="1" applyFont="1" applyFill="1" applyBorder="1" applyAlignment="1" applyProtection="1">
      <alignment horizontal="center" vertical="center"/>
      <protection locked="0"/>
    </xf>
    <xf numFmtId="164" fontId="3" fillId="0" borderId="23" xfId="1" applyNumberFormat="1" applyFont="1" applyFill="1" applyBorder="1" applyAlignment="1" applyProtection="1">
      <alignment horizontal="center" vertical="center"/>
      <protection locked="0"/>
    </xf>
    <xf numFmtId="0" fontId="0" fillId="0" borderId="22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164" fontId="3" fillId="0" borderId="22" xfId="1" applyNumberFormat="1" applyFont="1" applyFill="1" applyBorder="1" applyAlignment="1" applyProtection="1">
      <alignment horizontal="center" vertical="center"/>
      <protection locked="0"/>
    </xf>
    <xf numFmtId="164" fontId="3" fillId="0" borderId="17" xfId="1" applyNumberFormat="1" applyFont="1" applyFill="1" applyBorder="1" applyAlignment="1" applyProtection="1">
      <alignment vertical="center"/>
      <protection locked="0"/>
    </xf>
    <xf numFmtId="49" fontId="4" fillId="0" borderId="10" xfId="1" applyNumberFormat="1" applyFont="1" applyFill="1" applyBorder="1" applyAlignment="1" applyProtection="1">
      <alignment horizontal="center" vertical="center"/>
      <protection locked="0"/>
    </xf>
    <xf numFmtId="49" fontId="4" fillId="0" borderId="38" xfId="1" applyNumberFormat="1" applyFont="1" applyFill="1" applyBorder="1" applyAlignment="1" applyProtection="1">
      <alignment horizontal="center" vertical="center"/>
      <protection locked="0"/>
    </xf>
    <xf numFmtId="164" fontId="4" fillId="0" borderId="38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49" fontId="3" fillId="2" borderId="11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12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15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37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29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Border="1" applyAlignment="1">
      <alignment horizontal="left" vertical="center"/>
    </xf>
    <xf numFmtId="0" fontId="7" fillId="0" borderId="16" xfId="0" applyFont="1" applyBorder="1" applyAlignment="1">
      <alignment horizontal="center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0" xfId="1" applyFont="1" applyFill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49" fontId="7" fillId="0" borderId="32" xfId="1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9" fontId="7" fillId="2" borderId="9" xfId="1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1" fontId="3" fillId="0" borderId="31" xfId="0" applyNumberFormat="1" applyFont="1" applyFill="1" applyBorder="1" applyAlignment="1">
      <alignment vertical="center" wrapText="1"/>
    </xf>
    <xf numFmtId="1" fontId="3" fillId="0" borderId="33" xfId="0" applyNumberFormat="1" applyFont="1" applyFill="1" applyBorder="1" applyAlignment="1">
      <alignment vertical="center" wrapText="1"/>
    </xf>
    <xf numFmtId="1" fontId="3" fillId="0" borderId="34" xfId="0" applyNumberFormat="1" applyFont="1" applyFill="1" applyBorder="1" applyAlignment="1">
      <alignment vertical="center" wrapText="1"/>
    </xf>
    <xf numFmtId="49" fontId="3" fillId="0" borderId="32" xfId="1" applyNumberFormat="1" applyFont="1" applyFill="1" applyBorder="1" applyAlignment="1" applyProtection="1">
      <alignment horizontal="left" vertical="center"/>
      <protection locked="0"/>
    </xf>
    <xf numFmtId="49" fontId="3" fillId="0" borderId="9" xfId="1" applyNumberFormat="1" applyFont="1" applyFill="1" applyBorder="1" applyAlignment="1" applyProtection="1">
      <alignment horizontal="left" vertical="center"/>
      <protection locked="0"/>
    </xf>
    <xf numFmtId="49" fontId="3" fillId="0" borderId="35" xfId="1" applyNumberFormat="1" applyFont="1" applyFill="1" applyBorder="1" applyAlignment="1" applyProtection="1">
      <alignment horizontal="left" vertical="center"/>
      <protection locked="0"/>
    </xf>
    <xf numFmtId="1" fontId="3" fillId="2" borderId="33" xfId="0" applyNumberFormat="1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 applyProtection="1">
      <alignment horizontal="left" vertical="center"/>
      <protection locked="0"/>
    </xf>
    <xf numFmtId="49" fontId="3" fillId="0" borderId="21" xfId="1" applyNumberFormat="1" applyFont="1" applyFill="1" applyBorder="1" applyAlignment="1" applyProtection="1">
      <alignment horizontal="left" vertical="center"/>
      <protection locked="0"/>
    </xf>
    <xf numFmtId="0" fontId="0" fillId="0" borderId="22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1" fontId="3" fillId="0" borderId="32" xfId="0" applyNumberFormat="1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1" fontId="3" fillId="0" borderId="32" xfId="0" applyNumberFormat="1" applyFont="1" applyFill="1" applyBorder="1" applyAlignment="1">
      <alignment horizontal="left" vertical="center" wrapText="1"/>
    </xf>
    <xf numFmtId="0" fontId="0" fillId="0" borderId="35" xfId="0" applyFont="1" applyFill="1" applyBorder="1" applyAlignment="1">
      <alignment horizontal="left" vertical="center" wrapText="1"/>
    </xf>
    <xf numFmtId="1" fontId="3" fillId="0" borderId="32" xfId="0" applyNumberFormat="1" applyFont="1" applyFill="1" applyBorder="1" applyAlignment="1">
      <alignment vertical="center" wrapText="1"/>
    </xf>
    <xf numFmtId="0" fontId="0" fillId="0" borderId="35" xfId="0" applyFont="1" applyFill="1" applyBorder="1" applyAlignment="1">
      <alignment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1" applyFont="1" applyFill="1" applyAlignment="1">
      <alignment horizontal="left" wrapText="1"/>
    </xf>
    <xf numFmtId="1" fontId="3" fillId="0" borderId="9" xfId="0" applyNumberFormat="1" applyFont="1" applyFill="1" applyBorder="1" applyAlignment="1">
      <alignment horizontal="left" vertical="center" wrapText="1"/>
    </xf>
    <xf numFmtId="165" fontId="3" fillId="0" borderId="21" xfId="1" applyNumberFormat="1" applyFont="1" applyFill="1" applyBorder="1" applyAlignment="1" applyProtection="1">
      <alignment horizontal="left" vertical="center"/>
      <protection locked="0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49" fontId="3" fillId="0" borderId="25" xfId="1" applyNumberFormat="1" applyFont="1" applyFill="1" applyBorder="1" applyAlignment="1" applyProtection="1">
      <alignment horizontal="left" vertical="center"/>
      <protection locked="0"/>
    </xf>
    <xf numFmtId="0" fontId="0" fillId="0" borderId="26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3" fillId="0" borderId="0" xfId="0" applyFont="1" applyAlignment="1"/>
    <xf numFmtId="0" fontId="3" fillId="0" borderId="0" xfId="1" applyFont="1" applyAlignment="1">
      <alignment horizontal="left" wrapText="1"/>
    </xf>
    <xf numFmtId="0" fontId="4" fillId="0" borderId="0" xfId="1" applyNumberFormat="1" applyFont="1" applyFill="1" applyBorder="1" applyAlignment="1" applyProtection="1">
      <alignment horizontal="center" vertical="top" wrapText="1"/>
      <protection locked="0"/>
    </xf>
    <xf numFmtId="0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" xfId="1" applyNumberFormat="1" applyFont="1" applyFill="1" applyBorder="1" applyAlignment="1" applyProtection="1">
      <alignment horizontal="center" vertical="center"/>
      <protection locked="0"/>
    </xf>
    <xf numFmtId="165" fontId="3" fillId="0" borderId="4" xfId="1" applyNumberFormat="1" applyFont="1" applyFill="1" applyBorder="1" applyAlignment="1" applyProtection="1">
      <alignment horizontal="center" vertical="center"/>
      <protection locked="0"/>
    </xf>
    <xf numFmtId="165" fontId="3" fillId="0" borderId="3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top" wrapText="1"/>
    </xf>
    <xf numFmtId="0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165" fontId="4" fillId="0" borderId="18" xfId="1" applyNumberFormat="1" applyFont="1" applyFill="1" applyBorder="1" applyAlignment="1" applyProtection="1">
      <alignment horizontal="center" vertical="center"/>
      <protection locked="0"/>
    </xf>
    <xf numFmtId="165" fontId="4" fillId="0" borderId="22" xfId="1" applyNumberFormat="1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0" xfId="1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16" xfId="0" applyFont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3" fillId="0" borderId="12" xfId="0" applyFont="1" applyBorder="1" applyAlignment="1">
      <alignment horizontal="center" vertical="top" wrapText="1"/>
    </xf>
    <xf numFmtId="0" fontId="4" fillId="0" borderId="0" xfId="1" applyNumberFormat="1" applyFont="1" applyFill="1" applyBorder="1" applyAlignment="1" applyProtection="1">
      <alignment horizontal="center" vertical="top"/>
      <protection locked="0"/>
    </xf>
    <xf numFmtId="0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7" fillId="0" borderId="17" xfId="1" applyFont="1" applyFill="1" applyBorder="1" applyAlignment="1" applyProtection="1">
      <alignment wrapText="1"/>
      <protection locked="0"/>
    </xf>
    <xf numFmtId="0" fontId="7" fillId="0" borderId="18" xfId="0" applyFont="1" applyBorder="1" applyAlignment="1">
      <alignment wrapText="1"/>
    </xf>
    <xf numFmtId="0" fontId="3" fillId="0" borderId="0" xfId="1" applyFont="1" applyFill="1" applyAlignment="1" applyProtection="1">
      <alignment vertical="top"/>
      <protection locked="0"/>
    </xf>
    <xf numFmtId="0" fontId="3" fillId="0" borderId="0" xfId="0" applyFont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3" fillId="0" borderId="16" xfId="0" applyFont="1" applyBorder="1" applyAlignment="1">
      <alignment horizontal="center"/>
    </xf>
  </cellXfs>
  <cellStyles count="9">
    <cellStyle name="Обычный" xfId="0" builtinId="0"/>
    <cellStyle name="Обычный 2" xfId="2"/>
    <cellStyle name="Стиль 1" xfId="3"/>
    <cellStyle name="Стиль 2" xfId="4"/>
    <cellStyle name="Стиль 3" xfId="5"/>
    <cellStyle name="Стиль 4" xfId="6"/>
    <cellStyle name="Стиль 5" xfId="7"/>
    <cellStyle name="Стиль 6" xfId="8"/>
    <cellStyle name="Финансовый [0]_Копия CAU83JU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36"/>
  <sheetViews>
    <sheetView showGridLines="0" tabSelected="1" zoomScaleSheetLayoutView="100" workbookViewId="0">
      <selection activeCell="B5" sqref="B5:B6"/>
    </sheetView>
  </sheetViews>
  <sheetFormatPr defaultColWidth="9.140625" defaultRowHeight="12.75"/>
  <cols>
    <col min="1" max="1" width="16.42578125" style="1" customWidth="1"/>
    <col min="2" max="2" width="35.7109375" style="1" customWidth="1"/>
    <col min="3" max="3" width="35.85546875" style="1" customWidth="1"/>
    <col min="4" max="4" width="22" style="1" customWidth="1"/>
    <col min="5" max="5" width="19.42578125" style="1" customWidth="1"/>
    <col min="6" max="6" width="11.28515625" style="1" customWidth="1"/>
    <col min="7" max="8" width="9.7109375" style="1" customWidth="1"/>
    <col min="9" max="9" width="11.140625" style="1" customWidth="1"/>
    <col min="10" max="11" width="9.140625" style="1" hidden="1" customWidth="1"/>
    <col min="12" max="16384" width="9.140625" style="1"/>
  </cols>
  <sheetData>
    <row r="1" spans="1:13">
      <c r="B1" s="2"/>
      <c r="C1" s="2"/>
      <c r="D1" s="2"/>
      <c r="E1" s="2"/>
      <c r="F1" s="2"/>
      <c r="G1" s="2"/>
      <c r="H1" s="2"/>
      <c r="I1" s="18" t="s">
        <v>0</v>
      </c>
      <c r="J1" s="2"/>
      <c r="K1" s="2"/>
      <c r="L1" s="2"/>
      <c r="M1" s="3"/>
    </row>
    <row r="2" spans="1:13" ht="15.7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2"/>
      <c r="K2" s="2"/>
      <c r="L2" s="2"/>
      <c r="M2" s="3"/>
    </row>
    <row r="3" spans="1:13" ht="15">
      <c r="A3" s="15" t="s">
        <v>42</v>
      </c>
      <c r="B3" s="2"/>
      <c r="C3" s="132" t="s">
        <v>52</v>
      </c>
      <c r="D3" s="132"/>
      <c r="E3" s="132"/>
      <c r="F3" s="2"/>
      <c r="G3" s="2"/>
      <c r="H3" s="2"/>
      <c r="I3" s="4"/>
      <c r="J3" s="2"/>
      <c r="K3" s="2"/>
      <c r="L3" s="2"/>
      <c r="M3" s="3"/>
    </row>
    <row r="4" spans="1:13">
      <c r="A4" s="12"/>
      <c r="B4" s="12"/>
      <c r="C4" s="12"/>
      <c r="D4" s="12"/>
      <c r="E4" s="5"/>
      <c r="F4" s="5"/>
      <c r="G4" s="5"/>
      <c r="H4" s="5"/>
      <c r="I4" s="5"/>
    </row>
    <row r="5" spans="1:13" ht="31.5" customHeight="1">
      <c r="A5" s="133" t="s">
        <v>2</v>
      </c>
      <c r="B5" s="133" t="s">
        <v>3</v>
      </c>
      <c r="C5" s="133" t="s">
        <v>4</v>
      </c>
      <c r="D5" s="133" t="s">
        <v>5</v>
      </c>
      <c r="E5" s="133"/>
      <c r="F5" s="133" t="s">
        <v>6</v>
      </c>
      <c r="G5" s="133"/>
      <c r="H5" s="133"/>
      <c r="I5" s="134"/>
    </row>
    <row r="6" spans="1:13" ht="25.5">
      <c r="A6" s="134"/>
      <c r="B6" s="134"/>
      <c r="C6" s="134"/>
      <c r="D6" s="6" t="s">
        <v>7</v>
      </c>
      <c r="E6" s="6" t="s">
        <v>8</v>
      </c>
      <c r="F6" s="6" t="s">
        <v>9</v>
      </c>
      <c r="G6" s="50" t="s">
        <v>43</v>
      </c>
      <c r="H6" s="50" t="s">
        <v>75</v>
      </c>
      <c r="I6" s="6" t="s">
        <v>77</v>
      </c>
    </row>
    <row r="7" spans="1:13" ht="13.5" thickBot="1">
      <c r="A7" s="47">
        <v>1</v>
      </c>
      <c r="B7" s="47">
        <v>2</v>
      </c>
      <c r="C7" s="47">
        <v>3</v>
      </c>
      <c r="D7" s="98">
        <v>4</v>
      </c>
      <c r="E7" s="98">
        <v>5</v>
      </c>
      <c r="F7" s="98">
        <v>6</v>
      </c>
      <c r="G7" s="98">
        <v>7</v>
      </c>
      <c r="H7" s="98">
        <v>8</v>
      </c>
      <c r="I7" s="98">
        <v>9</v>
      </c>
    </row>
    <row r="8" spans="1:13" ht="4.5" customHeight="1">
      <c r="A8" s="143"/>
      <c r="B8" s="146" t="s">
        <v>10</v>
      </c>
      <c r="C8" s="137" t="s">
        <v>76</v>
      </c>
      <c r="D8" s="129"/>
      <c r="E8" s="129"/>
      <c r="F8" s="129"/>
      <c r="G8" s="129"/>
      <c r="H8" s="129"/>
      <c r="I8" s="129"/>
    </row>
    <row r="9" spans="1:13" ht="5.25" customHeight="1">
      <c r="A9" s="144"/>
      <c r="B9" s="147"/>
      <c r="C9" s="138"/>
      <c r="D9" s="129"/>
      <c r="E9" s="129"/>
      <c r="F9" s="129"/>
      <c r="G9" s="129"/>
      <c r="H9" s="129"/>
      <c r="I9" s="129"/>
    </row>
    <row r="10" spans="1:13">
      <c r="A10" s="144"/>
      <c r="B10" s="147"/>
      <c r="C10" s="138"/>
      <c r="D10" s="129"/>
      <c r="E10" s="129"/>
      <c r="F10" s="129"/>
      <c r="G10" s="129"/>
      <c r="H10" s="129"/>
      <c r="I10" s="129"/>
    </row>
    <row r="11" spans="1:13" ht="13.5" hidden="1" thickBot="1">
      <c r="A11" s="145"/>
      <c r="B11" s="148"/>
      <c r="C11" s="139"/>
      <c r="D11" s="129"/>
      <c r="E11" s="129"/>
      <c r="F11" s="129"/>
      <c r="G11" s="129"/>
      <c r="H11" s="129"/>
      <c r="I11" s="129"/>
    </row>
    <row r="12" spans="1:13" ht="36.75" customHeight="1">
      <c r="A12" s="52">
        <v>220050</v>
      </c>
      <c r="B12" s="53" t="s">
        <v>66</v>
      </c>
      <c r="C12" s="54"/>
      <c r="D12" s="104" t="s">
        <v>120</v>
      </c>
      <c r="E12" s="105" t="s">
        <v>54</v>
      </c>
      <c r="F12" s="106">
        <v>15000</v>
      </c>
      <c r="G12" s="106">
        <v>15000</v>
      </c>
      <c r="H12" s="106">
        <v>15000</v>
      </c>
      <c r="I12" s="106">
        <v>15000</v>
      </c>
      <c r="J12" s="62" t="s">
        <v>95</v>
      </c>
      <c r="K12" s="1" t="s">
        <v>92</v>
      </c>
    </row>
    <row r="13" spans="1:13" ht="22.5">
      <c r="A13" s="67">
        <v>200050</v>
      </c>
      <c r="B13" s="68" t="s">
        <v>79</v>
      </c>
      <c r="C13" s="55"/>
      <c r="D13" s="56" t="s">
        <v>80</v>
      </c>
      <c r="E13" s="55" t="s">
        <v>53</v>
      </c>
      <c r="F13" s="57" t="s">
        <v>81</v>
      </c>
      <c r="G13" s="57">
        <v>340</v>
      </c>
      <c r="H13" s="57">
        <v>340</v>
      </c>
      <c r="I13" s="57">
        <v>340</v>
      </c>
      <c r="J13" s="58" t="s">
        <v>96</v>
      </c>
      <c r="K13" s="1" t="s">
        <v>83</v>
      </c>
    </row>
    <row r="14" spans="1:13" ht="33.75">
      <c r="A14" s="67">
        <v>200060</v>
      </c>
      <c r="B14" s="68" t="s">
        <v>104</v>
      </c>
      <c r="C14" s="55"/>
      <c r="D14" s="56" t="s">
        <v>80</v>
      </c>
      <c r="E14" s="55" t="s">
        <v>53</v>
      </c>
      <c r="F14" s="57">
        <v>4</v>
      </c>
      <c r="G14" s="57">
        <v>4</v>
      </c>
      <c r="H14" s="57">
        <v>4</v>
      </c>
      <c r="I14" s="57">
        <v>4</v>
      </c>
      <c r="J14" s="58" t="s">
        <v>106</v>
      </c>
      <c r="K14" s="1" t="s">
        <v>83</v>
      </c>
      <c r="M14" s="59"/>
    </row>
    <row r="15" spans="1:13" ht="33.75">
      <c r="A15" s="67">
        <v>220070</v>
      </c>
      <c r="B15" s="68" t="s">
        <v>107</v>
      </c>
      <c r="C15" s="55"/>
      <c r="D15" s="56" t="s">
        <v>108</v>
      </c>
      <c r="E15" s="55" t="s">
        <v>109</v>
      </c>
      <c r="F15" s="57" t="s">
        <v>81</v>
      </c>
      <c r="G15" s="57">
        <v>203</v>
      </c>
      <c r="H15" s="57">
        <v>203</v>
      </c>
      <c r="I15" s="57">
        <v>203</v>
      </c>
      <c r="J15" s="58" t="s">
        <v>82</v>
      </c>
      <c r="K15" s="1" t="s">
        <v>83</v>
      </c>
      <c r="M15" s="59"/>
    </row>
    <row r="16" spans="1:13" ht="70.5" customHeight="1">
      <c r="A16" s="60">
        <v>220090</v>
      </c>
      <c r="B16" s="61" t="s">
        <v>84</v>
      </c>
      <c r="C16" s="77"/>
      <c r="D16" s="78" t="s">
        <v>85</v>
      </c>
      <c r="E16" s="77" t="s">
        <v>53</v>
      </c>
      <c r="F16" s="57" t="s">
        <v>81</v>
      </c>
      <c r="G16" s="79">
        <v>340</v>
      </c>
      <c r="H16" s="79">
        <v>340</v>
      </c>
      <c r="I16" s="79">
        <v>340</v>
      </c>
      <c r="J16" s="58" t="s">
        <v>86</v>
      </c>
      <c r="K16" s="1" t="s">
        <v>83</v>
      </c>
      <c r="M16" s="59"/>
    </row>
    <row r="17" spans="1:13" ht="33.75">
      <c r="A17" s="60">
        <v>200100</v>
      </c>
      <c r="B17" s="61" t="s">
        <v>98</v>
      </c>
      <c r="C17" s="77"/>
      <c r="D17" s="78" t="s">
        <v>55</v>
      </c>
      <c r="E17" s="77" t="s">
        <v>53</v>
      </c>
      <c r="F17" s="79">
        <v>1127880</v>
      </c>
      <c r="G17" s="79">
        <v>1200107</v>
      </c>
      <c r="H17" s="79">
        <v>1200107</v>
      </c>
      <c r="I17" s="79">
        <v>1200107</v>
      </c>
      <c r="J17" s="58" t="s">
        <v>87</v>
      </c>
      <c r="K17" s="1" t="s">
        <v>83</v>
      </c>
      <c r="M17" s="59"/>
    </row>
    <row r="18" spans="1:13" ht="33.75">
      <c r="A18" s="67">
        <v>200080</v>
      </c>
      <c r="B18" s="68" t="s">
        <v>103</v>
      </c>
      <c r="C18" s="55"/>
      <c r="D18" s="56" t="s">
        <v>55</v>
      </c>
      <c r="E18" s="55" t="s">
        <v>53</v>
      </c>
      <c r="F18" s="57" t="s">
        <v>81</v>
      </c>
      <c r="G18" s="57">
        <v>376739</v>
      </c>
      <c r="H18" s="57">
        <v>393538</v>
      </c>
      <c r="I18" s="79">
        <v>1200107</v>
      </c>
      <c r="J18" s="58" t="s">
        <v>88</v>
      </c>
      <c r="M18" s="59"/>
    </row>
    <row r="19" spans="1:13">
      <c r="A19" s="80"/>
      <c r="B19" s="81"/>
      <c r="C19" s="82"/>
      <c r="D19" s="123"/>
      <c r="E19" s="124"/>
      <c r="F19" s="124"/>
      <c r="G19" s="124"/>
      <c r="H19" s="124"/>
      <c r="I19" s="124"/>
    </row>
    <row r="20" spans="1:13" ht="3.75" customHeight="1">
      <c r="A20" s="149"/>
      <c r="B20" s="150" t="s">
        <v>11</v>
      </c>
      <c r="C20" s="140" t="s">
        <v>76</v>
      </c>
      <c r="D20" s="125"/>
      <c r="E20" s="126"/>
      <c r="F20" s="126"/>
      <c r="G20" s="126"/>
      <c r="H20" s="126"/>
      <c r="I20" s="126"/>
    </row>
    <row r="21" spans="1:13" ht="8.25" customHeight="1">
      <c r="A21" s="149"/>
      <c r="B21" s="150"/>
      <c r="C21" s="141"/>
      <c r="D21" s="125"/>
      <c r="E21" s="126"/>
      <c r="F21" s="126"/>
      <c r="G21" s="126"/>
      <c r="H21" s="126"/>
      <c r="I21" s="126"/>
    </row>
    <row r="22" spans="1:13" ht="4.5" hidden="1" customHeight="1">
      <c r="A22" s="149"/>
      <c r="B22" s="150"/>
      <c r="C22" s="141"/>
      <c r="D22" s="125"/>
      <c r="E22" s="126"/>
      <c r="F22" s="126"/>
      <c r="G22" s="126"/>
      <c r="H22" s="126"/>
      <c r="I22" s="126"/>
    </row>
    <row r="23" spans="1:13" ht="13.5" hidden="1" thickBot="1">
      <c r="A23" s="149"/>
      <c r="B23" s="150"/>
      <c r="C23" s="142"/>
      <c r="D23" s="127"/>
      <c r="E23" s="128"/>
      <c r="F23" s="128"/>
      <c r="G23" s="128"/>
      <c r="H23" s="128"/>
      <c r="I23" s="128"/>
    </row>
    <row r="24" spans="1:13" ht="33.75">
      <c r="A24" s="60">
        <v>200021</v>
      </c>
      <c r="B24" s="61" t="s">
        <v>99</v>
      </c>
      <c r="C24" s="77"/>
      <c r="D24" s="78" t="s">
        <v>57</v>
      </c>
      <c r="E24" s="77" t="s">
        <v>53</v>
      </c>
      <c r="F24" s="79">
        <v>769656</v>
      </c>
      <c r="G24" s="79">
        <v>806589</v>
      </c>
      <c r="H24" s="79" t="s">
        <v>81</v>
      </c>
      <c r="I24" s="79" t="s">
        <v>81</v>
      </c>
      <c r="J24" s="58" t="s">
        <v>89</v>
      </c>
      <c r="K24" s="1" t="s">
        <v>83</v>
      </c>
      <c r="M24" s="59"/>
    </row>
    <row r="25" spans="1:13" ht="47.45" customHeight="1">
      <c r="A25" s="60">
        <v>220061</v>
      </c>
      <c r="B25" s="61" t="s">
        <v>100</v>
      </c>
      <c r="C25" s="77"/>
      <c r="D25" s="78" t="s">
        <v>97</v>
      </c>
      <c r="E25" s="77" t="s">
        <v>53</v>
      </c>
      <c r="F25" s="79">
        <v>805</v>
      </c>
      <c r="G25" s="79">
        <v>1050</v>
      </c>
      <c r="H25" s="79">
        <v>2100</v>
      </c>
      <c r="I25" s="79">
        <v>2500</v>
      </c>
      <c r="J25" s="58" t="s">
        <v>90</v>
      </c>
      <c r="K25" s="1" t="s">
        <v>83</v>
      </c>
      <c r="M25" s="59"/>
    </row>
    <row r="26" spans="1:13" ht="25.9" customHeight="1">
      <c r="A26" s="60">
        <v>220111</v>
      </c>
      <c r="B26" s="61" t="s">
        <v>67</v>
      </c>
      <c r="C26" s="55"/>
      <c r="D26" s="56" t="s">
        <v>68</v>
      </c>
      <c r="E26" s="55" t="s">
        <v>53</v>
      </c>
      <c r="F26" s="57">
        <v>413505</v>
      </c>
      <c r="G26" s="57">
        <v>413505</v>
      </c>
      <c r="H26" s="57">
        <v>413505</v>
      </c>
      <c r="I26" s="57">
        <v>413505</v>
      </c>
      <c r="J26" s="58" t="s">
        <v>91</v>
      </c>
      <c r="K26" s="1" t="s">
        <v>92</v>
      </c>
      <c r="M26" s="59"/>
    </row>
    <row r="27" spans="1:13" ht="56.25">
      <c r="A27" s="60">
        <v>200031</v>
      </c>
      <c r="B27" s="61" t="s">
        <v>101</v>
      </c>
      <c r="C27" s="77"/>
      <c r="D27" s="78" t="s">
        <v>56</v>
      </c>
      <c r="E27" s="77" t="s">
        <v>53</v>
      </c>
      <c r="F27" s="79">
        <v>358224</v>
      </c>
      <c r="G27" s="79">
        <v>16799</v>
      </c>
      <c r="H27" s="79">
        <v>806589</v>
      </c>
      <c r="I27" s="79" t="s">
        <v>81</v>
      </c>
      <c r="J27" s="58" t="s">
        <v>93</v>
      </c>
      <c r="K27" s="1" t="s">
        <v>83</v>
      </c>
      <c r="M27" s="59"/>
    </row>
    <row r="28" spans="1:13" ht="56.25">
      <c r="A28" s="60">
        <v>200041</v>
      </c>
      <c r="B28" s="61" t="s">
        <v>102</v>
      </c>
      <c r="C28" s="77"/>
      <c r="D28" s="78" t="s">
        <v>56</v>
      </c>
      <c r="E28" s="77" t="s">
        <v>53</v>
      </c>
      <c r="F28" s="79" t="s">
        <v>81</v>
      </c>
      <c r="G28" s="79">
        <v>18135</v>
      </c>
      <c r="H28" s="79">
        <v>18500</v>
      </c>
      <c r="I28" s="79">
        <v>96887</v>
      </c>
      <c r="J28" s="58" t="s">
        <v>94</v>
      </c>
      <c r="K28" s="1" t="s">
        <v>83</v>
      </c>
      <c r="M28" s="59"/>
    </row>
    <row r="29" spans="1:13">
      <c r="E29" s="9"/>
      <c r="I29" s="9"/>
    </row>
    <row r="30" spans="1:13">
      <c r="A30" s="121" t="s">
        <v>12</v>
      </c>
      <c r="B30" s="122"/>
      <c r="C30" s="122"/>
      <c r="D30" s="122"/>
      <c r="E30" s="122"/>
      <c r="F30" s="122"/>
      <c r="G30" s="122"/>
      <c r="H30" s="122"/>
      <c r="I30" s="122"/>
    </row>
    <row r="31" spans="1:13">
      <c r="A31" s="135" t="s">
        <v>13</v>
      </c>
      <c r="B31" s="136"/>
      <c r="C31" s="136"/>
      <c r="D31" s="136"/>
      <c r="E31" s="136"/>
      <c r="F31" s="136"/>
      <c r="G31" s="136"/>
      <c r="H31" s="136"/>
      <c r="I31" s="136"/>
    </row>
    <row r="32" spans="1:13">
      <c r="A32" s="131" t="s">
        <v>14</v>
      </c>
      <c r="B32" s="122"/>
      <c r="C32" s="122"/>
      <c r="D32" s="122"/>
      <c r="E32" s="122"/>
      <c r="F32" s="122"/>
      <c r="G32" s="122"/>
      <c r="H32" s="122"/>
      <c r="I32" s="122"/>
    </row>
    <row r="33" spans="1:9">
      <c r="A33" s="85"/>
      <c r="B33" s="89"/>
      <c r="C33" s="89"/>
    </row>
    <row r="34" spans="1:9">
      <c r="A34" s="89"/>
      <c r="B34" s="10"/>
      <c r="C34" s="10"/>
      <c r="D34" s="10"/>
      <c r="E34" s="10"/>
      <c r="F34" s="11"/>
      <c r="G34" s="11"/>
      <c r="H34" s="11"/>
      <c r="I34" s="11"/>
    </row>
    <row r="35" spans="1:9">
      <c r="A35" s="85"/>
      <c r="B35" s="37"/>
      <c r="C35" s="37"/>
      <c r="D35" s="37"/>
      <c r="E35" s="37"/>
      <c r="F35" s="37"/>
      <c r="G35" s="37"/>
      <c r="H35" s="37"/>
      <c r="I35" s="37"/>
    </row>
    <row r="36" spans="1:9">
      <c r="A36" s="37"/>
    </row>
  </sheetData>
  <mergeCells count="18">
    <mergeCell ref="A20:A23"/>
    <mergeCell ref="B20:B23"/>
    <mergeCell ref="A30:I30"/>
    <mergeCell ref="D19:I23"/>
    <mergeCell ref="D8:I11"/>
    <mergeCell ref="A2:I2"/>
    <mergeCell ref="A32:I32"/>
    <mergeCell ref="C3:E3"/>
    <mergeCell ref="A5:A6"/>
    <mergeCell ref="B5:B6"/>
    <mergeCell ref="A31:I31"/>
    <mergeCell ref="C8:C11"/>
    <mergeCell ref="C20:C23"/>
    <mergeCell ref="C5:C6"/>
    <mergeCell ref="D5:E5"/>
    <mergeCell ref="F5:I5"/>
    <mergeCell ref="A8:A11"/>
    <mergeCell ref="B8:B11"/>
  </mergeCells>
  <printOptions horizontalCentered="1"/>
  <pageMargins left="0.59055118110236227" right="0.39370078740157483" top="0.59055118110236227" bottom="0.35433070866141736" header="0.27559055118110237" footer="0.31496062992125984"/>
  <pageSetup paperSize="9" scale="75" firstPageNumber="3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5"/>
  <sheetViews>
    <sheetView showGridLines="0" view="pageBreakPreview" zoomScaleSheetLayoutView="100" workbookViewId="0">
      <pane xSplit="3" ySplit="7" topLeftCell="D17" activePane="bottomRight" state="frozen"/>
      <selection pane="topRight" activeCell="C1" sqref="C1"/>
      <selection pane="bottomLeft" activeCell="A8" sqref="A8"/>
      <selection pane="bottomRight" activeCell="B31" sqref="B31:M32"/>
    </sheetView>
  </sheetViews>
  <sheetFormatPr defaultColWidth="9.140625" defaultRowHeight="12.75"/>
  <cols>
    <col min="1" max="1" width="0" style="63" hidden="1" customWidth="1"/>
    <col min="2" max="2" width="14.28515625" style="1" customWidth="1"/>
    <col min="3" max="3" width="39" style="1" customWidth="1"/>
    <col min="4" max="4" width="42.7109375" style="1" customWidth="1"/>
    <col min="5" max="5" width="5.140625" style="1" bestFit="1" customWidth="1"/>
    <col min="6" max="6" width="6.140625" style="1" bestFit="1" customWidth="1"/>
    <col min="7" max="7" width="9" style="1" bestFit="1" customWidth="1"/>
    <col min="8" max="8" width="12.42578125" style="1" bestFit="1" customWidth="1"/>
    <col min="9" max="9" width="11.28515625" style="1" bestFit="1" customWidth="1"/>
    <col min="10" max="13" width="11.7109375" style="1" customWidth="1"/>
    <col min="14" max="14" width="10.7109375" style="1" bestFit="1" customWidth="1"/>
    <col min="15" max="15" width="12" style="1" customWidth="1"/>
    <col min="16" max="16384" width="9.140625" style="1"/>
  </cols>
  <sheetData>
    <row r="1" spans="1:14">
      <c r="B1" s="12"/>
      <c r="C1" s="12"/>
      <c r="D1" s="12"/>
      <c r="E1" s="12"/>
      <c r="F1" s="12"/>
      <c r="G1" s="12"/>
      <c r="H1" s="12"/>
      <c r="I1" s="5"/>
      <c r="J1" s="5"/>
      <c r="K1" s="18"/>
      <c r="L1" s="18"/>
      <c r="M1" s="4" t="s">
        <v>15</v>
      </c>
    </row>
    <row r="2" spans="1:14" ht="33" customHeight="1">
      <c r="B2" s="161" t="s">
        <v>16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4">
      <c r="B3" s="12"/>
      <c r="C3" s="12"/>
      <c r="D3" s="12"/>
      <c r="E3" s="12"/>
      <c r="F3" s="12"/>
      <c r="G3" s="12"/>
      <c r="H3" s="12"/>
      <c r="I3" s="5"/>
      <c r="J3" s="5"/>
      <c r="K3" s="5"/>
      <c r="L3" s="5"/>
      <c r="M3" s="5"/>
    </row>
    <row r="4" spans="1:14" ht="68.25" customHeight="1">
      <c r="B4" s="162" t="s">
        <v>2</v>
      </c>
      <c r="C4" s="162" t="s">
        <v>3</v>
      </c>
      <c r="D4" s="162" t="s">
        <v>17</v>
      </c>
      <c r="E4" s="165" t="s">
        <v>18</v>
      </c>
      <c r="F4" s="166"/>
      <c r="G4" s="166"/>
      <c r="H4" s="166"/>
      <c r="I4" s="167"/>
      <c r="J4" s="168" t="s">
        <v>19</v>
      </c>
      <c r="K4" s="169"/>
      <c r="L4" s="169"/>
      <c r="M4" s="170"/>
    </row>
    <row r="5" spans="1:14" ht="17.45" customHeight="1">
      <c r="B5" s="163"/>
      <c r="C5" s="163"/>
      <c r="D5" s="164"/>
      <c r="E5" s="100" t="s">
        <v>20</v>
      </c>
      <c r="F5" s="98" t="s">
        <v>21</v>
      </c>
      <c r="G5" s="98" t="s">
        <v>22</v>
      </c>
      <c r="H5" s="98" t="s">
        <v>23</v>
      </c>
      <c r="I5" s="98" t="s">
        <v>24</v>
      </c>
      <c r="J5" s="98" t="s">
        <v>9</v>
      </c>
      <c r="K5" s="98" t="s">
        <v>43</v>
      </c>
      <c r="L5" s="98" t="s">
        <v>75</v>
      </c>
      <c r="M5" s="98" t="s">
        <v>77</v>
      </c>
    </row>
    <row r="6" spans="1:14" ht="13.5" thickBot="1">
      <c r="B6" s="13">
        <v>1</v>
      </c>
      <c r="C6" s="14">
        <v>2</v>
      </c>
      <c r="D6" s="19">
        <v>3</v>
      </c>
      <c r="E6" s="99">
        <v>4</v>
      </c>
      <c r="F6" s="99">
        <v>5</v>
      </c>
      <c r="G6" s="99">
        <v>6</v>
      </c>
      <c r="H6" s="99">
        <v>7</v>
      </c>
      <c r="I6" s="99">
        <v>8</v>
      </c>
      <c r="J6" s="99">
        <v>9</v>
      </c>
      <c r="K6" s="99">
        <v>10</v>
      </c>
      <c r="L6" s="99">
        <v>11</v>
      </c>
      <c r="M6" s="99">
        <v>12</v>
      </c>
    </row>
    <row r="7" spans="1:14" ht="13.5" thickBot="1">
      <c r="B7" s="107" t="s">
        <v>10</v>
      </c>
      <c r="C7" s="108"/>
      <c r="D7" s="109" t="s">
        <v>76</v>
      </c>
      <c r="E7" s="108"/>
      <c r="F7" s="108"/>
      <c r="G7" s="108"/>
      <c r="H7" s="108"/>
      <c r="I7" s="108"/>
      <c r="J7" s="108"/>
      <c r="K7" s="108"/>
      <c r="L7" s="108"/>
      <c r="M7" s="110"/>
    </row>
    <row r="8" spans="1:14" ht="13.15" customHeight="1">
      <c r="B8" s="160">
        <f>'Показатели объема гос.услуг'!A12</f>
        <v>220050</v>
      </c>
      <c r="C8" s="174" t="str">
        <f>'Показатели объема гос.услуг'!B12</f>
        <v>оказание информационных услуг на основе архивных документов по тематическим запросам органов государственной власти, органов местного самоуправления</v>
      </c>
      <c r="D8" s="8"/>
      <c r="E8" s="8" t="s">
        <v>58</v>
      </c>
      <c r="F8" s="8" t="s">
        <v>59</v>
      </c>
      <c r="G8" s="8" t="s">
        <v>60</v>
      </c>
      <c r="H8" s="8" t="s">
        <v>69</v>
      </c>
      <c r="I8" s="8" t="s">
        <v>61</v>
      </c>
      <c r="J8" s="43">
        <v>4898.6000000000004</v>
      </c>
      <c r="K8" s="43">
        <v>9403</v>
      </c>
      <c r="L8" s="43">
        <v>5077</v>
      </c>
      <c r="M8" s="43">
        <v>5071</v>
      </c>
    </row>
    <row r="9" spans="1:14" ht="57" customHeight="1" thickBot="1">
      <c r="A9" s="63">
        <v>3.6</v>
      </c>
      <c r="B9" s="155"/>
      <c r="C9" s="157"/>
      <c r="D9" s="7"/>
      <c r="E9" s="16" t="s">
        <v>58</v>
      </c>
      <c r="F9" s="16" t="s">
        <v>59</v>
      </c>
      <c r="G9" s="16" t="s">
        <v>60</v>
      </c>
      <c r="H9" s="8" t="s">
        <v>69</v>
      </c>
      <c r="I9" s="16" t="s">
        <v>62</v>
      </c>
      <c r="J9" s="17">
        <v>0</v>
      </c>
      <c r="K9" s="17">
        <v>0</v>
      </c>
      <c r="L9" s="17">
        <v>0</v>
      </c>
      <c r="M9" s="17">
        <v>0</v>
      </c>
      <c r="N9" s="46"/>
    </row>
    <row r="10" spans="1:14" ht="13.5" thickBot="1">
      <c r="B10" s="151" t="s">
        <v>25</v>
      </c>
      <c r="C10" s="152"/>
      <c r="D10" s="152"/>
      <c r="E10" s="152"/>
      <c r="F10" s="152"/>
      <c r="G10" s="152"/>
      <c r="H10" s="152"/>
      <c r="I10" s="153"/>
      <c r="J10" s="111">
        <f>J8+J9</f>
        <v>4898.6000000000004</v>
      </c>
      <c r="K10" s="112">
        <f>K8+K9</f>
        <v>9403</v>
      </c>
      <c r="L10" s="112">
        <f t="shared" ref="L10:M10" si="0">L8+L9</f>
        <v>5077</v>
      </c>
      <c r="M10" s="112">
        <f t="shared" si="0"/>
        <v>5071</v>
      </c>
      <c r="N10" s="46"/>
    </row>
    <row r="11" spans="1:14" s="44" customFormat="1" ht="13.15" customHeight="1">
      <c r="A11" s="64"/>
      <c r="B11" s="154">
        <f>'Показатели объема гос.услуг'!A13</f>
        <v>200050</v>
      </c>
      <c r="C11" s="158" t="str">
        <f>'Показатели объема гос.услуг'!B13</f>
        <v xml:space="preserve">Разъяснение результатов определения кадастровой стоимости </v>
      </c>
      <c r="D11" s="8"/>
      <c r="E11" s="8" t="s">
        <v>58</v>
      </c>
      <c r="F11" s="8" t="s">
        <v>59</v>
      </c>
      <c r="G11" s="8" t="s">
        <v>60</v>
      </c>
      <c r="H11" s="8" t="s">
        <v>121</v>
      </c>
      <c r="I11" s="8" t="s">
        <v>61</v>
      </c>
      <c r="J11" s="43">
        <v>0</v>
      </c>
      <c r="K11" s="43">
        <v>2761</v>
      </c>
      <c r="L11" s="43">
        <v>1479</v>
      </c>
      <c r="M11" s="43">
        <v>1479</v>
      </c>
    </row>
    <row r="12" spans="1:14" s="44" customFormat="1" ht="44.45" customHeight="1" thickBot="1">
      <c r="A12" s="64">
        <v>3.9</v>
      </c>
      <c r="B12" s="155"/>
      <c r="C12" s="159"/>
      <c r="D12" s="7"/>
      <c r="E12" s="16" t="s">
        <v>58</v>
      </c>
      <c r="F12" s="16" t="s">
        <v>59</v>
      </c>
      <c r="G12" s="16" t="s">
        <v>60</v>
      </c>
      <c r="H12" s="8" t="s">
        <v>121</v>
      </c>
      <c r="I12" s="16" t="s">
        <v>62</v>
      </c>
      <c r="J12" s="17">
        <v>0</v>
      </c>
      <c r="K12" s="17">
        <v>0</v>
      </c>
      <c r="L12" s="17">
        <v>0</v>
      </c>
      <c r="M12" s="17">
        <v>0</v>
      </c>
    </row>
    <row r="13" spans="1:14" s="44" customFormat="1" ht="13.5" thickBot="1">
      <c r="A13" s="65"/>
      <c r="B13" s="151" t="s">
        <v>25</v>
      </c>
      <c r="C13" s="152"/>
      <c r="D13" s="152"/>
      <c r="E13" s="152"/>
      <c r="F13" s="152"/>
      <c r="G13" s="152"/>
      <c r="H13" s="152"/>
      <c r="I13" s="153"/>
      <c r="J13" s="111">
        <f>J11+J12</f>
        <v>0</v>
      </c>
      <c r="K13" s="112">
        <f t="shared" ref="K13" si="1">K11+K12</f>
        <v>2761</v>
      </c>
      <c r="L13" s="112">
        <f>L11+L12</f>
        <v>1479</v>
      </c>
      <c r="M13" s="113">
        <f t="shared" ref="M13" si="2">M11+M12</f>
        <v>1479</v>
      </c>
      <c r="N13" s="45"/>
    </row>
    <row r="14" spans="1:14" s="44" customFormat="1" ht="13.15" customHeight="1">
      <c r="A14" s="64"/>
      <c r="B14" s="154">
        <f>'Показатели объема гос.услуг'!A14</f>
        <v>200060</v>
      </c>
      <c r="C14" s="156" t="str">
        <f>'Показатели объема гос.услуг'!B14</f>
        <v>Предоставление сведений о кадастровой стоимости объектов недвижимости (в бумажном и электронном виде)</v>
      </c>
      <c r="D14" s="8"/>
      <c r="E14" s="8" t="s">
        <v>58</v>
      </c>
      <c r="F14" s="8" t="s">
        <v>59</v>
      </c>
      <c r="G14" s="8" t="s">
        <v>60</v>
      </c>
      <c r="H14" s="8" t="s">
        <v>122</v>
      </c>
      <c r="I14" s="8" t="s">
        <v>61</v>
      </c>
      <c r="J14" s="43"/>
      <c r="K14" s="43">
        <v>554</v>
      </c>
      <c r="L14" s="43">
        <v>297</v>
      </c>
      <c r="M14" s="43">
        <v>297</v>
      </c>
    </row>
    <row r="15" spans="1:14" s="44" customFormat="1" ht="43.15" customHeight="1" thickBot="1">
      <c r="A15" s="64" t="s">
        <v>110</v>
      </c>
      <c r="B15" s="155"/>
      <c r="C15" s="157"/>
      <c r="D15" s="7"/>
      <c r="E15" s="16" t="s">
        <v>58</v>
      </c>
      <c r="F15" s="16" t="s">
        <v>59</v>
      </c>
      <c r="G15" s="16" t="s">
        <v>60</v>
      </c>
      <c r="H15" s="8" t="s">
        <v>122</v>
      </c>
      <c r="I15" s="16" t="s">
        <v>62</v>
      </c>
      <c r="J15" s="17">
        <v>0</v>
      </c>
      <c r="K15" s="17">
        <v>0</v>
      </c>
      <c r="L15" s="17">
        <v>0</v>
      </c>
      <c r="M15" s="17">
        <v>0</v>
      </c>
    </row>
    <row r="16" spans="1:14" ht="13.5" thickBot="1">
      <c r="B16" s="151" t="s">
        <v>25</v>
      </c>
      <c r="C16" s="152"/>
      <c r="D16" s="152"/>
      <c r="E16" s="152"/>
      <c r="F16" s="152"/>
      <c r="G16" s="152"/>
      <c r="H16" s="152"/>
      <c r="I16" s="153"/>
      <c r="J16" s="111">
        <f>J14+J15</f>
        <v>0</v>
      </c>
      <c r="K16" s="112">
        <f t="shared" ref="K16" si="3">K14+K15</f>
        <v>554</v>
      </c>
      <c r="L16" s="112">
        <f t="shared" ref="L16" si="4">L14+L15</f>
        <v>297</v>
      </c>
      <c r="M16" s="113">
        <f t="shared" ref="M16" si="5">M14+M15</f>
        <v>297</v>
      </c>
    </row>
    <row r="17" spans="1:13" s="44" customFormat="1" ht="13.15" customHeight="1">
      <c r="A17" s="64"/>
      <c r="B17" s="154">
        <f>'Показатели объема гос.услуг'!A15</f>
        <v>220070</v>
      </c>
      <c r="C17" s="156" t="str">
        <f>'Показатели объема гос.услуг'!B15</f>
        <v>Предоставление документов, отчетов и информации государственным органам по вопросам определения кадастровой стоимости</v>
      </c>
      <c r="D17" s="8"/>
      <c r="E17" s="8" t="s">
        <v>58</v>
      </c>
      <c r="F17" s="8" t="s">
        <v>59</v>
      </c>
      <c r="G17" s="8" t="s">
        <v>60</v>
      </c>
      <c r="H17" s="16" t="s">
        <v>70</v>
      </c>
      <c r="I17" s="8" t="s">
        <v>61</v>
      </c>
      <c r="J17" s="43">
        <v>479.7</v>
      </c>
      <c r="K17" s="43">
        <v>1696</v>
      </c>
      <c r="L17" s="43">
        <v>908</v>
      </c>
      <c r="M17" s="43">
        <v>908</v>
      </c>
    </row>
    <row r="18" spans="1:13" s="44" customFormat="1" ht="43.15" customHeight="1" thickBot="1">
      <c r="A18" s="64" t="s">
        <v>111</v>
      </c>
      <c r="B18" s="155"/>
      <c r="C18" s="157"/>
      <c r="D18" s="7"/>
      <c r="E18" s="16" t="s">
        <v>58</v>
      </c>
      <c r="F18" s="16" t="s">
        <v>59</v>
      </c>
      <c r="G18" s="16" t="s">
        <v>60</v>
      </c>
      <c r="H18" s="16" t="s">
        <v>70</v>
      </c>
      <c r="I18" s="16" t="s">
        <v>62</v>
      </c>
      <c r="J18" s="17">
        <v>0</v>
      </c>
      <c r="K18" s="17">
        <v>0</v>
      </c>
      <c r="L18" s="17">
        <v>0</v>
      </c>
      <c r="M18" s="17">
        <v>0</v>
      </c>
    </row>
    <row r="19" spans="1:13" ht="13.5" thickBot="1">
      <c r="B19" s="151" t="s">
        <v>25</v>
      </c>
      <c r="C19" s="152"/>
      <c r="D19" s="152"/>
      <c r="E19" s="152"/>
      <c r="F19" s="152"/>
      <c r="G19" s="152"/>
      <c r="H19" s="152"/>
      <c r="I19" s="153"/>
      <c r="J19" s="111">
        <f>J17+J18</f>
        <v>479.7</v>
      </c>
      <c r="K19" s="112">
        <f t="shared" ref="K19:M19" si="6">K17+K18</f>
        <v>1696</v>
      </c>
      <c r="L19" s="112">
        <f t="shared" si="6"/>
        <v>908</v>
      </c>
      <c r="M19" s="113">
        <f t="shared" si="6"/>
        <v>908</v>
      </c>
    </row>
    <row r="20" spans="1:13" s="44" customFormat="1" ht="13.15" customHeight="1">
      <c r="A20" s="64"/>
      <c r="B20" s="154">
        <f>'Показатели объема гос.услуг'!A16</f>
        <v>220090</v>
      </c>
      <c r="C20" s="156" t="str">
        <f>'Показатели объема гос.услуг'!B16</f>
        <v>Рассмотрение обращений по вопросам определения кадастровой стоимости</v>
      </c>
      <c r="D20" s="8"/>
      <c r="E20" s="8" t="s">
        <v>58</v>
      </c>
      <c r="F20" s="8" t="s">
        <v>59</v>
      </c>
      <c r="G20" s="8" t="s">
        <v>60</v>
      </c>
      <c r="H20" s="16" t="s">
        <v>123</v>
      </c>
      <c r="I20" s="8" t="s">
        <v>61</v>
      </c>
      <c r="J20" s="43"/>
      <c r="K20" s="43">
        <v>3239</v>
      </c>
      <c r="L20" s="43">
        <v>1735</v>
      </c>
      <c r="M20" s="43">
        <v>1735</v>
      </c>
    </row>
    <row r="21" spans="1:13" s="44" customFormat="1" ht="43.15" customHeight="1" thickBot="1">
      <c r="A21" s="64" t="s">
        <v>112</v>
      </c>
      <c r="B21" s="155"/>
      <c r="C21" s="157"/>
      <c r="D21" s="7"/>
      <c r="E21" s="16" t="s">
        <v>58</v>
      </c>
      <c r="F21" s="16" t="s">
        <v>59</v>
      </c>
      <c r="G21" s="16" t="s">
        <v>60</v>
      </c>
      <c r="H21" s="16" t="s">
        <v>123</v>
      </c>
      <c r="I21" s="16" t="s">
        <v>62</v>
      </c>
      <c r="J21" s="17">
        <v>0</v>
      </c>
      <c r="K21" s="17">
        <v>0</v>
      </c>
      <c r="L21" s="17">
        <v>0</v>
      </c>
      <c r="M21" s="17">
        <v>0</v>
      </c>
    </row>
    <row r="22" spans="1:13" ht="13.5" thickBot="1">
      <c r="B22" s="151" t="s">
        <v>25</v>
      </c>
      <c r="C22" s="152"/>
      <c r="D22" s="152"/>
      <c r="E22" s="152"/>
      <c r="F22" s="152"/>
      <c r="G22" s="152"/>
      <c r="H22" s="152"/>
      <c r="I22" s="153"/>
      <c r="J22" s="111">
        <f>J20+J21</f>
        <v>0</v>
      </c>
      <c r="K22" s="112">
        <f t="shared" ref="K22:M22" si="7">K20+K21</f>
        <v>3239</v>
      </c>
      <c r="L22" s="112">
        <f t="shared" si="7"/>
        <v>1735</v>
      </c>
      <c r="M22" s="113">
        <f t="shared" si="7"/>
        <v>1735</v>
      </c>
    </row>
    <row r="23" spans="1:13" s="44" customFormat="1" ht="13.15" customHeight="1">
      <c r="A23" s="64"/>
      <c r="B23" s="154">
        <f>'Показатели объема гос.услуг'!A17</f>
        <v>200100</v>
      </c>
      <c r="C23" s="156" t="str">
        <f>'Показатели объема гос.услуг'!B17</f>
        <v>Хранение копий документов и материалов, использованных при определении кадастровой стоимости (в бумажном и электронном виде)</v>
      </c>
      <c r="D23" s="8"/>
      <c r="E23" s="8" t="s">
        <v>58</v>
      </c>
      <c r="F23" s="8" t="s">
        <v>59</v>
      </c>
      <c r="G23" s="8" t="s">
        <v>60</v>
      </c>
      <c r="H23" s="16" t="s">
        <v>78</v>
      </c>
      <c r="I23" s="8" t="s">
        <v>61</v>
      </c>
      <c r="J23" s="43">
        <v>1005.4</v>
      </c>
      <c r="K23" s="43">
        <v>533</v>
      </c>
      <c r="L23" s="43">
        <v>286</v>
      </c>
      <c r="M23" s="43">
        <v>286</v>
      </c>
    </row>
    <row r="24" spans="1:13" s="44" customFormat="1" ht="43.15" customHeight="1" thickBot="1">
      <c r="A24" s="64" t="s">
        <v>113</v>
      </c>
      <c r="B24" s="155"/>
      <c r="C24" s="157"/>
      <c r="D24" s="7"/>
      <c r="E24" s="16" t="s">
        <v>58</v>
      </c>
      <c r="F24" s="16" t="s">
        <v>59</v>
      </c>
      <c r="G24" s="16" t="s">
        <v>60</v>
      </c>
      <c r="H24" s="16" t="s">
        <v>78</v>
      </c>
      <c r="I24" s="16" t="s">
        <v>62</v>
      </c>
      <c r="J24" s="17">
        <v>0</v>
      </c>
      <c r="K24" s="17">
        <v>0</v>
      </c>
      <c r="L24" s="17">
        <v>0</v>
      </c>
      <c r="M24" s="17">
        <v>0</v>
      </c>
    </row>
    <row r="25" spans="1:13" ht="13.5" thickBot="1">
      <c r="B25" s="151" t="s">
        <v>25</v>
      </c>
      <c r="C25" s="152"/>
      <c r="D25" s="152"/>
      <c r="E25" s="152"/>
      <c r="F25" s="152"/>
      <c r="G25" s="152"/>
      <c r="H25" s="152"/>
      <c r="I25" s="153"/>
      <c r="J25" s="111">
        <f>J23+J24</f>
        <v>1005.4</v>
      </c>
      <c r="K25" s="112">
        <f t="shared" ref="K25:M25" si="8">K23+K24</f>
        <v>533</v>
      </c>
      <c r="L25" s="112">
        <f t="shared" si="8"/>
        <v>286</v>
      </c>
      <c r="M25" s="113">
        <f t="shared" si="8"/>
        <v>286</v>
      </c>
    </row>
    <row r="26" spans="1:13" s="44" customFormat="1" ht="13.15" customHeight="1">
      <c r="A26" s="64"/>
      <c r="B26" s="154">
        <f>'Показатели объема гос.услуг'!A18</f>
        <v>200080</v>
      </c>
      <c r="C26" s="156" t="str">
        <f>'Показатели объема гос.услуг'!B18</f>
        <v>Хранение копий отчетов и документов, формируемых в ходе определения кадастровой стоимости (в бумажном и электронном виде)</v>
      </c>
      <c r="D26" s="8"/>
      <c r="E26" s="8" t="s">
        <v>58</v>
      </c>
      <c r="F26" s="8" t="s">
        <v>59</v>
      </c>
      <c r="G26" s="8" t="s">
        <v>60</v>
      </c>
      <c r="H26" s="16" t="s">
        <v>125</v>
      </c>
      <c r="I26" s="8" t="s">
        <v>61</v>
      </c>
      <c r="J26" s="43">
        <v>0</v>
      </c>
      <c r="K26" s="43">
        <v>587</v>
      </c>
      <c r="L26" s="43">
        <v>315</v>
      </c>
      <c r="M26" s="43">
        <v>315</v>
      </c>
    </row>
    <row r="27" spans="1:13" s="44" customFormat="1" ht="43.15" customHeight="1" thickBot="1">
      <c r="A27" s="64" t="s">
        <v>114</v>
      </c>
      <c r="B27" s="155"/>
      <c r="C27" s="157"/>
      <c r="D27" s="7"/>
      <c r="E27" s="16" t="s">
        <v>58</v>
      </c>
      <c r="F27" s="16" t="s">
        <v>59</v>
      </c>
      <c r="G27" s="16" t="s">
        <v>60</v>
      </c>
      <c r="H27" s="16" t="s">
        <v>125</v>
      </c>
      <c r="I27" s="16" t="s">
        <v>62</v>
      </c>
      <c r="J27" s="17">
        <v>0</v>
      </c>
      <c r="K27" s="17">
        <v>0</v>
      </c>
      <c r="L27" s="17">
        <v>0</v>
      </c>
      <c r="M27" s="17">
        <v>0</v>
      </c>
    </row>
    <row r="28" spans="1:13" ht="13.5" thickBot="1">
      <c r="B28" s="151" t="s">
        <v>25</v>
      </c>
      <c r="C28" s="152"/>
      <c r="D28" s="152"/>
      <c r="E28" s="152"/>
      <c r="F28" s="152"/>
      <c r="G28" s="152"/>
      <c r="H28" s="152"/>
      <c r="I28" s="153"/>
      <c r="J28" s="111">
        <f>J26+J27</f>
        <v>0</v>
      </c>
      <c r="K28" s="112">
        <f>K26+K27</f>
        <v>587</v>
      </c>
      <c r="L28" s="112">
        <f t="shared" ref="L28:M28" si="9">L26+L27</f>
        <v>315</v>
      </c>
      <c r="M28" s="113">
        <f t="shared" si="9"/>
        <v>315</v>
      </c>
    </row>
    <row r="29" spans="1:13" ht="13.5" thickBot="1">
      <c r="B29" s="107"/>
      <c r="C29" s="114"/>
      <c r="D29" s="114"/>
      <c r="E29" s="114"/>
      <c r="F29" s="114"/>
      <c r="G29" s="114"/>
      <c r="H29" s="114"/>
      <c r="I29" s="115"/>
      <c r="J29" s="111"/>
      <c r="K29" s="112"/>
      <c r="L29" s="112"/>
      <c r="M29" s="116"/>
    </row>
    <row r="30" spans="1:13" ht="13.5" thickBot="1">
      <c r="B30" s="151" t="s">
        <v>63</v>
      </c>
      <c r="C30" s="152"/>
      <c r="D30" s="152"/>
      <c r="E30" s="152"/>
      <c r="F30" s="152"/>
      <c r="G30" s="152"/>
      <c r="H30" s="152"/>
      <c r="I30" s="153"/>
      <c r="J30" s="111">
        <f>J10+J13+J16+J19+J22+J25+J28</f>
        <v>6383.7</v>
      </c>
      <c r="K30" s="111">
        <f>K10+K13+K16+K19+K22+K25+K28</f>
        <v>18773</v>
      </c>
      <c r="L30" s="111">
        <f t="shared" ref="L30:M30" si="10">L10+L13+L16+L19+L22+L25+L28</f>
        <v>10097</v>
      </c>
      <c r="M30" s="111">
        <f t="shared" si="10"/>
        <v>10091</v>
      </c>
    </row>
    <row r="31" spans="1:13">
      <c r="B31" s="178" t="s">
        <v>26</v>
      </c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80"/>
    </row>
    <row r="32" spans="1:13" ht="13.5" thickBot="1">
      <c r="B32" s="181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3"/>
    </row>
    <row r="33" spans="1:15" ht="13.15" customHeight="1">
      <c r="B33" s="154">
        <f>'Показатели объема гос.услуг'!A24</f>
        <v>200021</v>
      </c>
      <c r="C33" s="158" t="str">
        <f>'Показатели объема гос.услуг'!B24</f>
        <v>Сбор, обработка, систематизация и накопление информации при определении кадастровой стоимости (в бумажном и электронном виде)</v>
      </c>
      <c r="D33" s="8"/>
      <c r="E33" s="8" t="s">
        <v>58</v>
      </c>
      <c r="F33" s="8" t="s">
        <v>59</v>
      </c>
      <c r="G33" s="8" t="s">
        <v>60</v>
      </c>
      <c r="H33" s="8" t="s">
        <v>73</v>
      </c>
      <c r="I33" s="8" t="s">
        <v>61</v>
      </c>
      <c r="J33" s="43">
        <v>7613.3</v>
      </c>
      <c r="K33" s="43">
        <v>9630</v>
      </c>
      <c r="L33" s="43">
        <v>0</v>
      </c>
      <c r="M33" s="43">
        <v>0</v>
      </c>
    </row>
    <row r="34" spans="1:15" ht="27" customHeight="1" thickBot="1">
      <c r="A34" s="62" t="s">
        <v>116</v>
      </c>
      <c r="B34" s="155"/>
      <c r="C34" s="159"/>
      <c r="D34" s="7"/>
      <c r="E34" s="16" t="s">
        <v>58</v>
      </c>
      <c r="F34" s="16" t="s">
        <v>59</v>
      </c>
      <c r="G34" s="16" t="s">
        <v>60</v>
      </c>
      <c r="H34" s="8" t="s">
        <v>73</v>
      </c>
      <c r="I34" s="16" t="s">
        <v>62</v>
      </c>
      <c r="J34" s="17">
        <v>87.5</v>
      </c>
      <c r="K34" s="17">
        <v>560.1</v>
      </c>
      <c r="L34" s="17">
        <v>0</v>
      </c>
      <c r="M34" s="17">
        <v>0</v>
      </c>
    </row>
    <row r="35" spans="1:15" ht="13.5" thickBot="1">
      <c r="A35" s="62"/>
      <c r="B35" s="151" t="s">
        <v>27</v>
      </c>
      <c r="C35" s="152"/>
      <c r="D35" s="152"/>
      <c r="E35" s="152"/>
      <c r="F35" s="152"/>
      <c r="G35" s="152"/>
      <c r="H35" s="152"/>
      <c r="I35" s="153"/>
      <c r="J35" s="111">
        <f>J33+J34</f>
        <v>7700.8</v>
      </c>
      <c r="K35" s="112">
        <f t="shared" ref="K35" si="11">K33+K34</f>
        <v>10190.1</v>
      </c>
      <c r="L35" s="112">
        <f t="shared" ref="L35" si="12">L33+L34</f>
        <v>0</v>
      </c>
      <c r="M35" s="113">
        <f t="shared" ref="M35" si="13">M33+M34</f>
        <v>0</v>
      </c>
    </row>
    <row r="36" spans="1:15" ht="24.6" customHeight="1">
      <c r="A36" s="62"/>
      <c r="B36" s="154">
        <f>'Показатели объема гос.услуг'!A25</f>
        <v>220061</v>
      </c>
      <c r="C36" s="156" t="str">
        <f>'Показатели объема гос.услуг'!B25</f>
        <v>Проведение обследования объектов недвижимости организаций для включения (исключения) в перечень недвижимого имущества</v>
      </c>
      <c r="D36" s="8"/>
      <c r="E36" s="8" t="s">
        <v>58</v>
      </c>
      <c r="F36" s="8" t="s">
        <v>59</v>
      </c>
      <c r="G36" s="8" t="s">
        <v>60</v>
      </c>
      <c r="H36" s="8" t="s">
        <v>72</v>
      </c>
      <c r="I36" s="8" t="s">
        <v>61</v>
      </c>
      <c r="J36" s="43">
        <v>1598.2</v>
      </c>
      <c r="K36" s="43">
        <v>2174</v>
      </c>
      <c r="L36" s="43">
        <v>5864</v>
      </c>
      <c r="M36" s="43">
        <v>6884</v>
      </c>
    </row>
    <row r="37" spans="1:15" ht="30.6" customHeight="1" thickBot="1">
      <c r="A37" s="62" t="s">
        <v>115</v>
      </c>
      <c r="B37" s="155"/>
      <c r="C37" s="157"/>
      <c r="D37" s="7"/>
      <c r="E37" s="16" t="s">
        <v>58</v>
      </c>
      <c r="F37" s="16" t="s">
        <v>59</v>
      </c>
      <c r="G37" s="16" t="s">
        <v>60</v>
      </c>
      <c r="H37" s="8" t="s">
        <v>72</v>
      </c>
      <c r="I37" s="16" t="s">
        <v>62</v>
      </c>
      <c r="J37" s="17">
        <v>0</v>
      </c>
      <c r="K37" s="17">
        <v>0</v>
      </c>
      <c r="L37" s="17">
        <v>200</v>
      </c>
      <c r="M37" s="17">
        <v>200</v>
      </c>
    </row>
    <row r="38" spans="1:15" ht="13.5" thickBot="1">
      <c r="A38" s="62"/>
      <c r="B38" s="151" t="s">
        <v>27</v>
      </c>
      <c r="C38" s="152"/>
      <c r="D38" s="152"/>
      <c r="E38" s="152"/>
      <c r="F38" s="152"/>
      <c r="G38" s="152"/>
      <c r="H38" s="152"/>
      <c r="I38" s="153"/>
      <c r="J38" s="111">
        <f>J36+J37</f>
        <v>1598.2</v>
      </c>
      <c r="K38" s="112">
        <f t="shared" ref="K38" si="14">K36+K37</f>
        <v>2174</v>
      </c>
      <c r="L38" s="112">
        <f t="shared" ref="L38" si="15">L36+L37</f>
        <v>6064</v>
      </c>
      <c r="M38" s="113">
        <f t="shared" ref="M38" si="16">M36+M37</f>
        <v>7084</v>
      </c>
    </row>
    <row r="39" spans="1:15" ht="13.15" customHeight="1">
      <c r="B39" s="154">
        <f>'Показатели объема гос.услуг'!A26</f>
        <v>220111</v>
      </c>
      <c r="C39" s="158" t="str">
        <f>'Показатели объема гос.услуг'!B26</f>
        <v>комплектование архива государственного технического учета и технической документации</v>
      </c>
      <c r="D39" s="8"/>
      <c r="E39" s="8" t="s">
        <v>58</v>
      </c>
      <c r="F39" s="8" t="s">
        <v>59</v>
      </c>
      <c r="G39" s="8" t="s">
        <v>60</v>
      </c>
      <c r="H39" s="8" t="s">
        <v>71</v>
      </c>
      <c r="I39" s="8" t="s">
        <v>61</v>
      </c>
      <c r="J39" s="43">
        <v>8227.4</v>
      </c>
      <c r="K39" s="43">
        <v>16530</v>
      </c>
      <c r="L39" s="43">
        <v>9603</v>
      </c>
      <c r="M39" s="43">
        <v>9603</v>
      </c>
    </row>
    <row r="40" spans="1:15" ht="43.15" customHeight="1" thickBot="1">
      <c r="A40" s="66" t="s">
        <v>117</v>
      </c>
      <c r="B40" s="155"/>
      <c r="C40" s="159"/>
      <c r="D40" s="7"/>
      <c r="E40" s="16" t="s">
        <v>58</v>
      </c>
      <c r="F40" s="16" t="s">
        <v>59</v>
      </c>
      <c r="G40" s="16" t="s">
        <v>60</v>
      </c>
      <c r="H40" s="8" t="s">
        <v>71</v>
      </c>
      <c r="I40" s="16" t="s">
        <v>62</v>
      </c>
      <c r="J40" s="17">
        <v>167.7</v>
      </c>
      <c r="K40" s="17">
        <v>740</v>
      </c>
      <c r="L40" s="17">
        <v>133.9</v>
      </c>
      <c r="M40" s="17">
        <v>135.69999999999999</v>
      </c>
    </row>
    <row r="41" spans="1:15" ht="13.5" thickBot="1">
      <c r="A41" s="66"/>
      <c r="B41" s="151" t="s">
        <v>27</v>
      </c>
      <c r="C41" s="152"/>
      <c r="D41" s="152"/>
      <c r="E41" s="152"/>
      <c r="F41" s="152"/>
      <c r="G41" s="152"/>
      <c r="H41" s="152"/>
      <c r="I41" s="153"/>
      <c r="J41" s="111">
        <f>J39+J40</f>
        <v>8395.1</v>
      </c>
      <c r="K41" s="112">
        <f t="shared" ref="K41" si="17">K39+K40</f>
        <v>17270</v>
      </c>
      <c r="L41" s="112">
        <f t="shared" ref="L41" si="18">L39+L40</f>
        <v>9736.9</v>
      </c>
      <c r="M41" s="113">
        <f t="shared" ref="M41" si="19">M39+M40</f>
        <v>9738.7000000000007</v>
      </c>
    </row>
    <row r="42" spans="1:15" ht="13.15" customHeight="1">
      <c r="A42" s="66"/>
      <c r="B42" s="154">
        <f>'Показатели объема гос.услуг'!A27</f>
        <v>200031</v>
      </c>
      <c r="C42" s="158" t="str">
        <f>'Показатели объема гос.услуг'!B27</f>
        <v>определение кадастровой стоимости объектов недвижимости в соответствии со статьей 14 Федерального закона от 03.07.2016 № 237-ФЗ "О государственной кадастровой оценке" (в бумажном и электронном виде)</v>
      </c>
      <c r="D42" s="8"/>
      <c r="E42" s="8" t="s">
        <v>58</v>
      </c>
      <c r="F42" s="8" t="s">
        <v>59</v>
      </c>
      <c r="G42" s="8" t="s">
        <v>60</v>
      </c>
      <c r="H42" s="8" t="s">
        <v>74</v>
      </c>
      <c r="I42" s="8" t="s">
        <v>61</v>
      </c>
      <c r="J42" s="43">
        <v>14917.2</v>
      </c>
      <c r="K42" s="43">
        <v>6676</v>
      </c>
      <c r="L42" s="43">
        <v>3576</v>
      </c>
      <c r="M42" s="43">
        <v>0</v>
      </c>
    </row>
    <row r="43" spans="1:15" ht="55.9" customHeight="1" thickBot="1">
      <c r="A43" s="66" t="s">
        <v>118</v>
      </c>
      <c r="B43" s="155"/>
      <c r="C43" s="159"/>
      <c r="D43" s="7"/>
      <c r="E43" s="16" t="s">
        <v>58</v>
      </c>
      <c r="F43" s="16" t="s">
        <v>59</v>
      </c>
      <c r="G43" s="16" t="s">
        <v>60</v>
      </c>
      <c r="H43" s="8" t="s">
        <v>74</v>
      </c>
      <c r="I43" s="16" t="s">
        <v>62</v>
      </c>
      <c r="J43" s="17">
        <v>160</v>
      </c>
      <c r="K43" s="17">
        <v>0</v>
      </c>
      <c r="L43" s="17">
        <v>0</v>
      </c>
      <c r="M43" s="17">
        <v>0</v>
      </c>
    </row>
    <row r="44" spans="1:15" ht="13.9" customHeight="1" thickBot="1">
      <c r="A44" s="66"/>
      <c r="B44" s="151" t="s">
        <v>27</v>
      </c>
      <c r="C44" s="152"/>
      <c r="D44" s="152"/>
      <c r="E44" s="152"/>
      <c r="F44" s="152"/>
      <c r="G44" s="152"/>
      <c r="H44" s="152"/>
      <c r="I44" s="153"/>
      <c r="J44" s="111">
        <f>J42+J43</f>
        <v>15077.2</v>
      </c>
      <c r="K44" s="112">
        <f t="shared" ref="K44" si="20">K42+K43</f>
        <v>6676</v>
      </c>
      <c r="L44" s="112">
        <f t="shared" ref="L44" si="21">L42+L43</f>
        <v>3576</v>
      </c>
      <c r="M44" s="113">
        <f t="shared" ref="M44" si="22">M42+M43</f>
        <v>0</v>
      </c>
    </row>
    <row r="45" spans="1:15" ht="13.15" customHeight="1">
      <c r="A45" s="66"/>
      <c r="B45" s="154">
        <f>'Показатели объема гос.услуг'!A28</f>
        <v>200041</v>
      </c>
      <c r="C45" s="158" t="str">
        <f>'Показатели объема гос.услуг'!B28</f>
        <v>Определение кадастровой стоимости объектов недвижимости в соответствии со статьей 16 Федерального закона от 03.07.2016 № 237-ФЗ «О государственной кадастровой оценке» (в бумажном и электронном виде)</v>
      </c>
      <c r="D45" s="8"/>
      <c r="E45" s="8" t="s">
        <v>58</v>
      </c>
      <c r="F45" s="8" t="s">
        <v>59</v>
      </c>
      <c r="G45" s="8" t="s">
        <v>60</v>
      </c>
      <c r="H45" s="8" t="s">
        <v>124</v>
      </c>
      <c r="I45" s="8" t="s">
        <v>61</v>
      </c>
      <c r="J45" s="43"/>
      <c r="K45" s="43">
        <v>4317</v>
      </c>
      <c r="L45" s="43">
        <v>2314</v>
      </c>
      <c r="M45" s="43">
        <v>6101</v>
      </c>
    </row>
    <row r="46" spans="1:15" ht="55.9" customHeight="1" thickBot="1">
      <c r="A46" s="66" t="s">
        <v>119</v>
      </c>
      <c r="B46" s="155"/>
      <c r="C46" s="159"/>
      <c r="D46" s="7"/>
      <c r="E46" s="16" t="s">
        <v>58</v>
      </c>
      <c r="F46" s="16" t="s">
        <v>59</v>
      </c>
      <c r="G46" s="16" t="s">
        <v>60</v>
      </c>
      <c r="H46" s="8" t="s">
        <v>124</v>
      </c>
      <c r="I46" s="16" t="s">
        <v>62</v>
      </c>
      <c r="J46" s="17"/>
      <c r="K46" s="17">
        <v>0</v>
      </c>
      <c r="L46" s="17">
        <v>0</v>
      </c>
      <c r="M46" s="17">
        <v>0</v>
      </c>
    </row>
    <row r="47" spans="1:15" ht="13.9" customHeight="1" thickBot="1">
      <c r="A47" s="66"/>
      <c r="B47" s="151" t="s">
        <v>27</v>
      </c>
      <c r="C47" s="152"/>
      <c r="D47" s="152"/>
      <c r="E47" s="152"/>
      <c r="F47" s="152"/>
      <c r="G47" s="152"/>
      <c r="H47" s="152"/>
      <c r="I47" s="153"/>
      <c r="J47" s="111">
        <f>J45+J46</f>
        <v>0</v>
      </c>
      <c r="K47" s="112">
        <f t="shared" ref="K47:M47" si="23">K45+K46</f>
        <v>4317</v>
      </c>
      <c r="L47" s="112">
        <f t="shared" si="23"/>
        <v>2314</v>
      </c>
      <c r="M47" s="113">
        <f t="shared" si="23"/>
        <v>6101</v>
      </c>
    </row>
    <row r="48" spans="1:15" ht="13.5" thickBot="1">
      <c r="A48" s="66"/>
      <c r="B48" s="151" t="s">
        <v>64</v>
      </c>
      <c r="C48" s="152"/>
      <c r="D48" s="152"/>
      <c r="E48" s="152"/>
      <c r="F48" s="152"/>
      <c r="G48" s="152"/>
      <c r="H48" s="152"/>
      <c r="I48" s="153"/>
      <c r="J48" s="111">
        <f>J35+J38+J41+J44+J47</f>
        <v>32771.300000000003</v>
      </c>
      <c r="K48" s="111">
        <f t="shared" ref="K48:M48" si="24">K35+K38+K41+K44+K47</f>
        <v>40627.1</v>
      </c>
      <c r="L48" s="111">
        <f t="shared" si="24"/>
        <v>21690.9</v>
      </c>
      <c r="M48" s="111">
        <f t="shared" si="24"/>
        <v>22923.7</v>
      </c>
      <c r="N48" s="46"/>
      <c r="O48" s="46"/>
    </row>
    <row r="49" spans="2:15" ht="13.5" thickBot="1">
      <c r="B49" s="175" t="s">
        <v>65</v>
      </c>
      <c r="C49" s="176"/>
      <c r="D49" s="176"/>
      <c r="E49" s="176"/>
      <c r="F49" s="176"/>
      <c r="G49" s="176"/>
      <c r="H49" s="176"/>
      <c r="I49" s="177"/>
      <c r="J49" s="117">
        <f>J30+J48</f>
        <v>39155</v>
      </c>
      <c r="K49" s="117">
        <f t="shared" ref="K49:M49" si="25">K30+K48</f>
        <v>59400.1</v>
      </c>
      <c r="L49" s="117">
        <f t="shared" si="25"/>
        <v>31787.9</v>
      </c>
      <c r="M49" s="117">
        <f t="shared" si="25"/>
        <v>33014.699999999997</v>
      </c>
      <c r="N49" s="46"/>
      <c r="O49" s="46"/>
    </row>
    <row r="50" spans="2:15">
      <c r="J50" s="46"/>
      <c r="K50" s="46"/>
      <c r="L50" s="46"/>
      <c r="M50" s="46"/>
    </row>
    <row r="51" spans="2:15">
      <c r="J51" s="46"/>
      <c r="K51" s="46"/>
      <c r="L51" s="46"/>
      <c r="M51" s="46"/>
      <c r="N51" s="46"/>
      <c r="O51" s="46"/>
    </row>
    <row r="52" spans="2:15">
      <c r="B52" s="121" t="s">
        <v>12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46"/>
      <c r="O52" s="46"/>
    </row>
    <row r="53" spans="2:15">
      <c r="B53" s="171" t="s">
        <v>13</v>
      </c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</row>
    <row r="54" spans="2:15">
      <c r="B54" s="101"/>
      <c r="C54" s="102"/>
      <c r="D54" s="102"/>
      <c r="E54" s="102"/>
      <c r="F54" s="102"/>
      <c r="G54" s="102"/>
      <c r="H54" s="102"/>
      <c r="I54" s="102"/>
      <c r="J54" s="103"/>
      <c r="K54" s="103"/>
      <c r="L54" s="103"/>
      <c r="M54" s="103"/>
    </row>
    <row r="55" spans="2:15"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</row>
  </sheetData>
  <mergeCells count="49">
    <mergeCell ref="B52:M52"/>
    <mergeCell ref="B53:M53"/>
    <mergeCell ref="B55:M55"/>
    <mergeCell ref="C8:C9"/>
    <mergeCell ref="B10:I10"/>
    <mergeCell ref="C11:C12"/>
    <mergeCell ref="B49:I49"/>
    <mergeCell ref="B13:I13"/>
    <mergeCell ref="C14:C15"/>
    <mergeCell ref="B16:I16"/>
    <mergeCell ref="B30:I30"/>
    <mergeCell ref="B31:M32"/>
    <mergeCell ref="C33:C34"/>
    <mergeCell ref="B48:I48"/>
    <mergeCell ref="C42:C43"/>
    <mergeCell ref="B44:I44"/>
    <mergeCell ref="B2:M2"/>
    <mergeCell ref="B4:B5"/>
    <mergeCell ref="C4:C5"/>
    <mergeCell ref="D4:D5"/>
    <mergeCell ref="E4:I4"/>
    <mergeCell ref="J4:M4"/>
    <mergeCell ref="B8:B9"/>
    <mergeCell ref="B11:B12"/>
    <mergeCell ref="B14:B15"/>
    <mergeCell ref="B33:B34"/>
    <mergeCell ref="B36:B37"/>
    <mergeCell ref="B35:I35"/>
    <mergeCell ref="C36:C37"/>
    <mergeCell ref="B17:B18"/>
    <mergeCell ref="C17:C18"/>
    <mergeCell ref="B19:I19"/>
    <mergeCell ref="B20:B21"/>
    <mergeCell ref="C20:C21"/>
    <mergeCell ref="B22:I22"/>
    <mergeCell ref="B23:B24"/>
    <mergeCell ref="C23:C24"/>
    <mergeCell ref="B25:I25"/>
    <mergeCell ref="B47:I47"/>
    <mergeCell ref="B26:B27"/>
    <mergeCell ref="C26:C27"/>
    <mergeCell ref="B28:I28"/>
    <mergeCell ref="B45:B46"/>
    <mergeCell ref="C45:C46"/>
    <mergeCell ref="B42:B43"/>
    <mergeCell ref="B38:I38"/>
    <mergeCell ref="C39:C40"/>
    <mergeCell ref="B41:I41"/>
    <mergeCell ref="B39:B40"/>
  </mergeCells>
  <printOptions horizontalCentered="1"/>
  <pageMargins left="0.39370078740157483" right="0.19685039370078741" top="0.78740157480314965" bottom="0.59055118110236227" header="0.15748031496062992" footer="0.27559055118110237"/>
  <pageSetup paperSize="9" scale="77" firstPageNumber="37" fitToHeight="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view="pageBreakPreview" zoomScaleSheetLayoutView="100" workbookViewId="0">
      <selection activeCell="L25" sqref="L25"/>
    </sheetView>
  </sheetViews>
  <sheetFormatPr defaultColWidth="9.140625" defaultRowHeight="12.75"/>
  <cols>
    <col min="1" max="1" width="5.140625" style="1" bestFit="1" customWidth="1"/>
    <col min="2" max="2" width="6.140625" style="1" bestFit="1" customWidth="1"/>
    <col min="3" max="3" width="9" style="1" bestFit="1" customWidth="1"/>
    <col min="4" max="4" width="12.42578125" style="1" bestFit="1" customWidth="1"/>
    <col min="5" max="5" width="11.28515625" style="1" bestFit="1" customWidth="1"/>
    <col min="6" max="9" width="12.7109375" style="1" customWidth="1"/>
    <col min="10" max="16384" width="9.140625" style="1"/>
  </cols>
  <sheetData>
    <row r="1" spans="1:12">
      <c r="A1" s="12"/>
      <c r="B1" s="12"/>
      <c r="C1" s="12"/>
      <c r="D1" s="12"/>
      <c r="E1" s="5"/>
      <c r="F1" s="5"/>
      <c r="G1" s="18"/>
      <c r="H1" s="4"/>
      <c r="I1" s="4" t="s">
        <v>29</v>
      </c>
    </row>
    <row r="2" spans="1:12" ht="51.75" customHeight="1">
      <c r="A2" s="186" t="s">
        <v>30</v>
      </c>
      <c r="B2" s="186"/>
      <c r="C2" s="186"/>
      <c r="D2" s="186"/>
      <c r="E2" s="186"/>
      <c r="F2" s="186"/>
      <c r="G2" s="186"/>
      <c r="H2" s="186"/>
      <c r="I2" s="186"/>
      <c r="J2" s="22"/>
      <c r="K2" s="22"/>
      <c r="L2" s="22"/>
    </row>
    <row r="3" spans="1:12">
      <c r="A3" s="12"/>
      <c r="B3" s="12"/>
      <c r="C3" s="12"/>
      <c r="D3" s="12"/>
      <c r="E3" s="5"/>
      <c r="F3" s="5"/>
      <c r="G3" s="5"/>
      <c r="H3" s="5"/>
      <c r="I3" s="5"/>
    </row>
    <row r="4" spans="1:12" ht="60" customHeight="1">
      <c r="A4" s="168" t="s">
        <v>18</v>
      </c>
      <c r="B4" s="169"/>
      <c r="C4" s="169"/>
      <c r="D4" s="169"/>
      <c r="E4" s="187"/>
      <c r="F4" s="168" t="s">
        <v>45</v>
      </c>
      <c r="G4" s="169"/>
      <c r="H4" s="169"/>
      <c r="I4" s="187"/>
    </row>
    <row r="5" spans="1:12">
      <c r="A5" s="20" t="s">
        <v>20</v>
      </c>
      <c r="B5" s="6" t="s">
        <v>21</v>
      </c>
      <c r="C5" s="6" t="s">
        <v>22</v>
      </c>
      <c r="D5" s="6" t="s">
        <v>23</v>
      </c>
      <c r="E5" s="6" t="s">
        <v>24</v>
      </c>
      <c r="F5" s="50" t="s">
        <v>9</v>
      </c>
      <c r="G5" s="50" t="s">
        <v>43</v>
      </c>
      <c r="H5" s="50" t="s">
        <v>75</v>
      </c>
      <c r="I5" s="6" t="s">
        <v>77</v>
      </c>
    </row>
    <row r="6" spans="1:12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3">
        <v>6</v>
      </c>
      <c r="G6" s="23">
        <v>7</v>
      </c>
      <c r="H6" s="23">
        <v>8</v>
      </c>
      <c r="I6" s="23">
        <v>9</v>
      </c>
    </row>
    <row r="7" spans="1:12">
      <c r="A7" s="16"/>
      <c r="B7" s="16"/>
      <c r="C7" s="16"/>
      <c r="D7" s="16"/>
      <c r="E7" s="16"/>
      <c r="F7" s="17"/>
      <c r="G7" s="17"/>
      <c r="H7" s="17"/>
      <c r="I7" s="17"/>
    </row>
    <row r="8" spans="1:12">
      <c r="A8" s="16"/>
      <c r="B8" s="16"/>
      <c r="C8" s="16"/>
      <c r="D8" s="16"/>
      <c r="E8" s="16"/>
      <c r="F8" s="17"/>
      <c r="G8" s="17"/>
      <c r="H8" s="17"/>
      <c r="I8" s="17"/>
    </row>
    <row r="9" spans="1:12">
      <c r="A9" s="16"/>
      <c r="B9" s="16"/>
      <c r="C9" s="16"/>
      <c r="D9" s="16"/>
      <c r="E9" s="16"/>
      <c r="F9" s="17"/>
      <c r="G9" s="17"/>
      <c r="H9" s="17"/>
      <c r="I9" s="17"/>
    </row>
    <row r="10" spans="1:12">
      <c r="A10" s="16"/>
      <c r="B10" s="16"/>
      <c r="C10" s="16"/>
      <c r="D10" s="16"/>
      <c r="E10" s="16"/>
      <c r="F10" s="17"/>
      <c r="G10" s="17"/>
      <c r="H10" s="17"/>
      <c r="I10" s="17"/>
    </row>
    <row r="11" spans="1:12">
      <c r="A11" s="16"/>
      <c r="B11" s="16"/>
      <c r="C11" s="16"/>
      <c r="D11" s="16"/>
      <c r="E11" s="16"/>
      <c r="F11" s="17"/>
      <c r="G11" s="17"/>
      <c r="H11" s="17"/>
      <c r="I11" s="17"/>
    </row>
    <row r="12" spans="1:12">
      <c r="A12" s="16"/>
      <c r="B12" s="16"/>
      <c r="C12" s="16"/>
      <c r="D12" s="16"/>
      <c r="E12" s="16"/>
      <c r="F12" s="17"/>
      <c r="G12" s="17"/>
      <c r="H12" s="17"/>
      <c r="I12" s="17"/>
    </row>
    <row r="13" spans="1:12">
      <c r="A13" s="16"/>
      <c r="B13" s="16"/>
      <c r="C13" s="16"/>
      <c r="D13" s="16"/>
      <c r="E13" s="16"/>
      <c r="F13" s="17"/>
      <c r="G13" s="17"/>
      <c r="H13" s="17"/>
      <c r="I13" s="17"/>
    </row>
    <row r="14" spans="1:12">
      <c r="A14" s="16"/>
      <c r="B14" s="16"/>
      <c r="C14" s="16"/>
      <c r="D14" s="16"/>
      <c r="E14" s="16"/>
      <c r="F14" s="17"/>
      <c r="G14" s="17"/>
      <c r="H14" s="17"/>
      <c r="I14" s="17"/>
    </row>
    <row r="15" spans="1:12">
      <c r="A15" s="16"/>
      <c r="B15" s="16"/>
      <c r="C15" s="16"/>
      <c r="D15" s="16"/>
      <c r="E15" s="16"/>
      <c r="F15" s="17"/>
      <c r="G15" s="17"/>
      <c r="H15" s="17"/>
      <c r="I15" s="17"/>
    </row>
    <row r="16" spans="1:12">
      <c r="A16" s="16"/>
      <c r="B16" s="16"/>
      <c r="C16" s="16"/>
      <c r="D16" s="16"/>
      <c r="E16" s="16"/>
      <c r="F16" s="17"/>
      <c r="G16" s="17"/>
      <c r="H16" s="17"/>
      <c r="I16" s="17"/>
    </row>
    <row r="17" spans="1:9">
      <c r="A17" s="16"/>
      <c r="B17" s="16"/>
      <c r="C17" s="16"/>
      <c r="D17" s="16"/>
      <c r="E17" s="16"/>
      <c r="F17" s="17"/>
      <c r="G17" s="17"/>
      <c r="H17" s="17"/>
      <c r="I17" s="17"/>
    </row>
    <row r="18" spans="1:9">
      <c r="A18" s="16"/>
      <c r="B18" s="16"/>
      <c r="C18" s="16"/>
      <c r="D18" s="16"/>
      <c r="E18" s="16"/>
      <c r="F18" s="17"/>
      <c r="G18" s="17"/>
      <c r="H18" s="17"/>
      <c r="I18" s="17"/>
    </row>
    <row r="19" spans="1:9">
      <c r="A19" s="188" t="s">
        <v>28</v>
      </c>
      <c r="B19" s="189"/>
      <c r="C19" s="189"/>
      <c r="D19" s="189"/>
      <c r="E19" s="190"/>
      <c r="F19" s="17"/>
      <c r="G19" s="17"/>
      <c r="H19" s="17"/>
      <c r="I19" s="17"/>
    </row>
    <row r="20" spans="1:9">
      <c r="E20" s="9"/>
      <c r="I20" s="9"/>
    </row>
    <row r="22" spans="1:9">
      <c r="A22" s="184"/>
      <c r="B22" s="184"/>
      <c r="C22" s="184"/>
      <c r="D22" s="184"/>
      <c r="E22" s="184"/>
      <c r="F22" s="184"/>
      <c r="G22" s="184"/>
      <c r="H22" s="184"/>
      <c r="I22" s="184"/>
    </row>
    <row r="23" spans="1:9">
      <c r="A23" s="10"/>
      <c r="B23" s="10"/>
      <c r="C23" s="10"/>
      <c r="D23" s="10"/>
      <c r="E23" s="10"/>
      <c r="F23" s="11"/>
      <c r="G23" s="11"/>
      <c r="H23" s="11"/>
      <c r="I23" s="11"/>
    </row>
    <row r="24" spans="1:9">
      <c r="A24" s="185"/>
      <c r="B24" s="185"/>
      <c r="C24" s="185"/>
      <c r="D24" s="185"/>
      <c r="E24" s="185"/>
      <c r="F24" s="185"/>
      <c r="G24" s="185"/>
      <c r="H24" s="185"/>
      <c r="I24" s="185"/>
    </row>
  </sheetData>
  <mergeCells count="6">
    <mergeCell ref="A22:I22"/>
    <mergeCell ref="A24:I24"/>
    <mergeCell ref="A2:I2"/>
    <mergeCell ref="A4:E4"/>
    <mergeCell ref="F4:I4"/>
    <mergeCell ref="A19:E19"/>
  </mergeCells>
  <printOptions horizontalCentered="1"/>
  <pageMargins left="0.78740157480314965" right="0.39370078740157483" top="1.1811023622047245" bottom="0.39370078740157483" header="0.15748031496062992" footer="0.15748031496062992"/>
  <pageSetup paperSize="9" firstPageNumber="3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4"/>
  <sheetViews>
    <sheetView showGridLines="0" zoomScaleNormal="100" zoomScaleSheetLayoutView="100" workbookViewId="0">
      <selection activeCell="A24" sqref="A24:I24"/>
    </sheetView>
  </sheetViews>
  <sheetFormatPr defaultColWidth="9.140625" defaultRowHeight="12.75"/>
  <cols>
    <col min="1" max="1" width="5.140625" style="1" customWidth="1"/>
    <col min="2" max="2" width="6.140625" style="1" customWidth="1"/>
    <col min="3" max="3" width="9" style="1" customWidth="1"/>
    <col min="4" max="4" width="17.85546875" style="1" customWidth="1"/>
    <col min="5" max="5" width="11.28515625" style="1" customWidth="1"/>
    <col min="6" max="6" width="22.140625" style="1" customWidth="1"/>
    <col min="7" max="7" width="25.85546875" style="1" customWidth="1"/>
    <col min="8" max="8" width="19.5703125" style="1" customWidth="1"/>
    <col min="9" max="9" width="26.7109375" style="1" customWidth="1"/>
    <col min="10" max="16384" width="9.140625" style="1"/>
  </cols>
  <sheetData>
    <row r="1" spans="1:14" ht="15.75">
      <c r="A1" s="91"/>
      <c r="B1" s="91"/>
      <c r="C1" s="91"/>
      <c r="D1" s="91"/>
      <c r="E1" s="92"/>
      <c r="F1" s="92"/>
      <c r="G1" s="93"/>
      <c r="H1" s="93"/>
      <c r="I1" s="93" t="s">
        <v>31</v>
      </c>
    </row>
    <row r="2" spans="1:14" ht="52.5" customHeight="1">
      <c r="A2" s="186" t="s">
        <v>44</v>
      </c>
      <c r="B2" s="186"/>
      <c r="C2" s="191"/>
      <c r="D2" s="191"/>
      <c r="E2" s="191"/>
      <c r="F2" s="191"/>
      <c r="G2" s="191"/>
      <c r="H2" s="191"/>
      <c r="I2" s="191"/>
      <c r="J2" s="22"/>
      <c r="K2" s="22"/>
      <c r="L2" s="22"/>
    </row>
    <row r="3" spans="1:14" ht="15.75">
      <c r="A3" s="91"/>
      <c r="B3" s="91"/>
      <c r="C3" s="91"/>
      <c r="D3" s="91"/>
      <c r="E3" s="92"/>
      <c r="F3" s="92"/>
      <c r="G3" s="92"/>
      <c r="H3" s="92"/>
      <c r="I3" s="92"/>
      <c r="L3" s="4"/>
      <c r="M3" s="4"/>
      <c r="N3" s="4"/>
    </row>
    <row r="4" spans="1:14" ht="55.5" customHeight="1">
      <c r="A4" s="192" t="s">
        <v>18</v>
      </c>
      <c r="B4" s="193"/>
      <c r="C4" s="193"/>
      <c r="D4" s="193"/>
      <c r="E4" s="194"/>
      <c r="F4" s="192" t="s">
        <v>46</v>
      </c>
      <c r="G4" s="193"/>
      <c r="H4" s="193"/>
      <c r="I4" s="195"/>
      <c r="L4" s="4"/>
      <c r="M4" s="4"/>
      <c r="N4" s="4"/>
    </row>
    <row r="5" spans="1:14" ht="31.5">
      <c r="A5" s="94" t="s">
        <v>20</v>
      </c>
      <c r="B5" s="95" t="s">
        <v>21</v>
      </c>
      <c r="C5" s="95" t="s">
        <v>22</v>
      </c>
      <c r="D5" s="95" t="s">
        <v>23</v>
      </c>
      <c r="E5" s="95" t="s">
        <v>24</v>
      </c>
      <c r="F5" s="95" t="s">
        <v>9</v>
      </c>
      <c r="G5" s="95" t="s">
        <v>43</v>
      </c>
      <c r="H5" s="95" t="s">
        <v>75</v>
      </c>
      <c r="I5" s="95" t="s">
        <v>77</v>
      </c>
    </row>
    <row r="6" spans="1:14">
      <c r="A6" s="98">
        <v>1</v>
      </c>
      <c r="B6" s="98">
        <v>2</v>
      </c>
      <c r="C6" s="98">
        <v>3</v>
      </c>
      <c r="D6" s="98">
        <v>4</v>
      </c>
      <c r="E6" s="98">
        <v>5</v>
      </c>
      <c r="F6" s="98">
        <v>6</v>
      </c>
      <c r="G6" s="98">
        <v>7</v>
      </c>
      <c r="H6" s="98">
        <v>8</v>
      </c>
      <c r="I6" s="98">
        <v>9</v>
      </c>
    </row>
    <row r="7" spans="1:14" ht="15.75">
      <c r="A7" s="119" t="s">
        <v>58</v>
      </c>
      <c r="B7" s="119" t="s">
        <v>59</v>
      </c>
      <c r="C7" s="119" t="s">
        <v>60</v>
      </c>
      <c r="D7" s="119" t="s">
        <v>69</v>
      </c>
      <c r="E7" s="119" t="s">
        <v>61</v>
      </c>
      <c r="F7" s="120">
        <v>4898.6000000000004</v>
      </c>
      <c r="G7" s="120">
        <f>'Объемы бюдж.ассигн.без имущ.'!K8</f>
        <v>9403</v>
      </c>
      <c r="H7" s="120">
        <f>'Объемы бюдж.ассигн.без имущ.'!L8</f>
        <v>5077</v>
      </c>
      <c r="I7" s="120">
        <f>'Объемы бюдж.ассигн.без имущ.'!M8</f>
        <v>5071</v>
      </c>
    </row>
    <row r="8" spans="1:14" ht="15.75">
      <c r="A8" s="118" t="s">
        <v>58</v>
      </c>
      <c r="B8" s="118" t="s">
        <v>59</v>
      </c>
      <c r="C8" s="118" t="s">
        <v>60</v>
      </c>
      <c r="D8" s="118" t="s">
        <v>121</v>
      </c>
      <c r="E8" s="118" t="s">
        <v>61</v>
      </c>
      <c r="F8" s="96">
        <v>0</v>
      </c>
      <c r="G8" s="96">
        <f>'Объемы бюдж.ассигн.без имущ.'!K11</f>
        <v>2761</v>
      </c>
      <c r="H8" s="96">
        <f>'Объемы бюдж.ассигн.без имущ.'!L11</f>
        <v>1479</v>
      </c>
      <c r="I8" s="96">
        <f>'Объемы бюдж.ассигн.без имущ.'!M11</f>
        <v>1479</v>
      </c>
    </row>
    <row r="9" spans="1:14" ht="15.75">
      <c r="A9" s="118" t="s">
        <v>58</v>
      </c>
      <c r="B9" s="118" t="s">
        <v>59</v>
      </c>
      <c r="C9" s="118" t="s">
        <v>60</v>
      </c>
      <c r="D9" s="118" t="s">
        <v>122</v>
      </c>
      <c r="E9" s="118" t="s">
        <v>61</v>
      </c>
      <c r="F9" s="96">
        <v>0</v>
      </c>
      <c r="G9" s="96">
        <f>'Объемы бюдж.ассигн.без имущ.'!K14</f>
        <v>554</v>
      </c>
      <c r="H9" s="96">
        <f>'Объемы бюдж.ассигн.без имущ.'!L14</f>
        <v>297</v>
      </c>
      <c r="I9" s="96">
        <f>'Объемы бюдж.ассигн.без имущ.'!M14</f>
        <v>297</v>
      </c>
    </row>
    <row r="10" spans="1:14" ht="15.75">
      <c r="A10" s="118" t="s">
        <v>58</v>
      </c>
      <c r="B10" s="118" t="s">
        <v>59</v>
      </c>
      <c r="C10" s="118" t="s">
        <v>60</v>
      </c>
      <c r="D10" s="118" t="s">
        <v>70</v>
      </c>
      <c r="E10" s="118" t="s">
        <v>61</v>
      </c>
      <c r="F10" s="96">
        <v>479.7</v>
      </c>
      <c r="G10" s="96">
        <f>'Объемы бюдж.ассигн.без имущ.'!K17</f>
        <v>1696</v>
      </c>
      <c r="H10" s="96">
        <f>'Объемы бюдж.ассигн.без имущ.'!L17</f>
        <v>908</v>
      </c>
      <c r="I10" s="96">
        <f>'Объемы бюдж.ассигн.без имущ.'!M17</f>
        <v>908</v>
      </c>
    </row>
    <row r="11" spans="1:14" ht="15.75">
      <c r="A11" s="118" t="s">
        <v>58</v>
      </c>
      <c r="B11" s="118" t="s">
        <v>59</v>
      </c>
      <c r="C11" s="118" t="s">
        <v>60</v>
      </c>
      <c r="D11" s="118" t="s">
        <v>123</v>
      </c>
      <c r="E11" s="118" t="s">
        <v>61</v>
      </c>
      <c r="F11" s="96">
        <v>0</v>
      </c>
      <c r="G11" s="96">
        <f>'Объемы бюдж.ассигн.без имущ.'!K20</f>
        <v>3239</v>
      </c>
      <c r="H11" s="96">
        <f>'Объемы бюдж.ассигн.без имущ.'!L20</f>
        <v>1735</v>
      </c>
      <c r="I11" s="96">
        <f>'Объемы бюдж.ассигн.без имущ.'!M20</f>
        <v>1735</v>
      </c>
    </row>
    <row r="12" spans="1:14" ht="15.75">
      <c r="A12" s="118" t="s">
        <v>58</v>
      </c>
      <c r="B12" s="118" t="s">
        <v>59</v>
      </c>
      <c r="C12" s="118" t="s">
        <v>60</v>
      </c>
      <c r="D12" s="118" t="s">
        <v>78</v>
      </c>
      <c r="E12" s="118" t="s">
        <v>61</v>
      </c>
      <c r="F12" s="96">
        <v>1005.4</v>
      </c>
      <c r="G12" s="96">
        <f>'Объемы бюдж.ассигн.без имущ.'!K23</f>
        <v>533</v>
      </c>
      <c r="H12" s="96">
        <f>'Объемы бюдж.ассигн.без имущ.'!L23</f>
        <v>286</v>
      </c>
      <c r="I12" s="96">
        <f>'Объемы бюдж.ассигн.без имущ.'!M23</f>
        <v>286</v>
      </c>
    </row>
    <row r="13" spans="1:14" ht="15.75">
      <c r="A13" s="118" t="s">
        <v>58</v>
      </c>
      <c r="B13" s="118" t="s">
        <v>59</v>
      </c>
      <c r="C13" s="118" t="s">
        <v>60</v>
      </c>
      <c r="D13" s="118" t="s">
        <v>125</v>
      </c>
      <c r="E13" s="118" t="s">
        <v>61</v>
      </c>
      <c r="F13" s="96">
        <v>0</v>
      </c>
      <c r="G13" s="96">
        <f>'Объемы бюдж.ассигн.без имущ.'!K26</f>
        <v>587</v>
      </c>
      <c r="H13" s="96">
        <f>'Объемы бюдж.ассигн.без имущ.'!L26</f>
        <v>315</v>
      </c>
      <c r="I13" s="96">
        <f>'Объемы бюдж.ассигн.без имущ.'!M26</f>
        <v>315</v>
      </c>
    </row>
    <row r="14" spans="1:14" ht="15.75">
      <c r="A14" s="118" t="s">
        <v>58</v>
      </c>
      <c r="B14" s="118" t="s">
        <v>59</v>
      </c>
      <c r="C14" s="118" t="s">
        <v>60</v>
      </c>
      <c r="D14" s="118" t="s">
        <v>73</v>
      </c>
      <c r="E14" s="118" t="s">
        <v>61</v>
      </c>
      <c r="F14" s="96">
        <v>7613.3</v>
      </c>
      <c r="G14" s="96">
        <f>'Объемы бюдж.ассигн.без имущ.'!K33</f>
        <v>9630</v>
      </c>
      <c r="H14" s="96">
        <f>'Объемы бюдж.ассигн.без имущ.'!L33</f>
        <v>0</v>
      </c>
      <c r="I14" s="96">
        <f>'Объемы бюдж.ассигн.без имущ.'!M33</f>
        <v>0</v>
      </c>
    </row>
    <row r="15" spans="1:14" ht="15.75">
      <c r="A15" s="118" t="s">
        <v>58</v>
      </c>
      <c r="B15" s="118" t="s">
        <v>59</v>
      </c>
      <c r="C15" s="118" t="s">
        <v>60</v>
      </c>
      <c r="D15" s="118" t="s">
        <v>72</v>
      </c>
      <c r="E15" s="118" t="s">
        <v>61</v>
      </c>
      <c r="F15" s="96">
        <v>1598.2</v>
      </c>
      <c r="G15" s="96">
        <f>'Объемы бюдж.ассигн.без имущ.'!K36</f>
        <v>2174</v>
      </c>
      <c r="H15" s="96">
        <f>'Объемы бюдж.ассигн.без имущ.'!L36</f>
        <v>5864</v>
      </c>
      <c r="I15" s="96">
        <f>'Объемы бюдж.ассигн.без имущ.'!M36</f>
        <v>6884</v>
      </c>
    </row>
    <row r="16" spans="1:14" ht="15.75">
      <c r="A16" s="118" t="s">
        <v>58</v>
      </c>
      <c r="B16" s="118" t="s">
        <v>59</v>
      </c>
      <c r="C16" s="118" t="s">
        <v>60</v>
      </c>
      <c r="D16" s="118" t="s">
        <v>71</v>
      </c>
      <c r="E16" s="118" t="s">
        <v>61</v>
      </c>
      <c r="F16" s="96">
        <v>8227.4</v>
      </c>
      <c r="G16" s="96">
        <f>'Объемы бюдж.ассигн.без имущ.'!K39</f>
        <v>16530</v>
      </c>
      <c r="H16" s="96">
        <f>'Объемы бюдж.ассигн.без имущ.'!L39</f>
        <v>9603</v>
      </c>
      <c r="I16" s="96">
        <f>'Объемы бюдж.ассигн.без имущ.'!M39</f>
        <v>9603</v>
      </c>
    </row>
    <row r="17" spans="1:9" ht="15.75">
      <c r="A17" s="118" t="s">
        <v>58</v>
      </c>
      <c r="B17" s="118" t="s">
        <v>59</v>
      </c>
      <c r="C17" s="118" t="s">
        <v>60</v>
      </c>
      <c r="D17" s="118" t="s">
        <v>74</v>
      </c>
      <c r="E17" s="118" t="s">
        <v>61</v>
      </c>
      <c r="F17" s="96">
        <v>14917.2</v>
      </c>
      <c r="G17" s="96">
        <f>'Объемы бюдж.ассигн.без имущ.'!K42</f>
        <v>6676</v>
      </c>
      <c r="H17" s="96">
        <f>'Объемы бюдж.ассигн.без имущ.'!L42</f>
        <v>3576</v>
      </c>
      <c r="I17" s="96">
        <f>'Объемы бюдж.ассигн.без имущ.'!M42</f>
        <v>0</v>
      </c>
    </row>
    <row r="18" spans="1:9" ht="16.5" thickBot="1">
      <c r="A18" s="118" t="s">
        <v>58</v>
      </c>
      <c r="B18" s="118" t="s">
        <v>59</v>
      </c>
      <c r="C18" s="118" t="s">
        <v>60</v>
      </c>
      <c r="D18" s="118" t="s">
        <v>124</v>
      </c>
      <c r="E18" s="118" t="s">
        <v>61</v>
      </c>
      <c r="F18" s="96">
        <v>0</v>
      </c>
      <c r="G18" s="96">
        <f>'Объемы бюдж.ассигн.без имущ.'!K45</f>
        <v>4317</v>
      </c>
      <c r="H18" s="96">
        <f>'Объемы бюдж.ассигн.без имущ.'!L45</f>
        <v>2314</v>
      </c>
      <c r="I18" s="96">
        <f>'Объемы бюдж.ассигн.без имущ.'!M45</f>
        <v>6101</v>
      </c>
    </row>
    <row r="19" spans="1:9" ht="16.5" thickBot="1">
      <c r="A19" s="196" t="s">
        <v>28</v>
      </c>
      <c r="B19" s="197"/>
      <c r="C19" s="198"/>
      <c r="D19" s="198"/>
      <c r="E19" s="199"/>
      <c r="F19" s="97">
        <f>SUM(F7:F18)</f>
        <v>38739.800000000003</v>
      </c>
      <c r="G19" s="97">
        <f t="shared" ref="G19:I19" si="0">SUM(G7:G18)</f>
        <v>58100</v>
      </c>
      <c r="H19" s="97">
        <f t="shared" si="0"/>
        <v>31454</v>
      </c>
      <c r="I19" s="97">
        <f t="shared" si="0"/>
        <v>32679</v>
      </c>
    </row>
    <row r="20" spans="1:9">
      <c r="E20" s="9"/>
      <c r="I20" s="9"/>
    </row>
    <row r="22" spans="1:9">
      <c r="A22" s="184"/>
      <c r="B22" s="184"/>
      <c r="C22" s="184"/>
      <c r="D22" s="184"/>
      <c r="E22" s="184"/>
      <c r="F22" s="184"/>
      <c r="G22" s="184"/>
      <c r="H22" s="184"/>
      <c r="I22" s="184"/>
    </row>
    <row r="23" spans="1:9">
      <c r="A23" s="10"/>
      <c r="B23" s="10"/>
      <c r="C23" s="10"/>
      <c r="D23" s="10"/>
      <c r="E23" s="10"/>
      <c r="F23" s="11"/>
      <c r="G23" s="11"/>
      <c r="H23" s="11"/>
      <c r="I23" s="11"/>
    </row>
    <row r="24" spans="1:9">
      <c r="A24" s="185"/>
      <c r="B24" s="185"/>
      <c r="C24" s="185"/>
      <c r="D24" s="185"/>
      <c r="E24" s="185"/>
      <c r="F24" s="185"/>
      <c r="G24" s="185"/>
      <c r="H24" s="185"/>
      <c r="I24" s="185"/>
    </row>
  </sheetData>
  <mergeCells count="6">
    <mergeCell ref="A24:I24"/>
    <mergeCell ref="A2:I2"/>
    <mergeCell ref="A4:E4"/>
    <mergeCell ref="F4:I4"/>
    <mergeCell ref="A19:E19"/>
    <mergeCell ref="A22:I22"/>
  </mergeCells>
  <printOptions horizontalCentered="1"/>
  <pageMargins left="0.59055118110236227" right="0.35433070866141736" top="0.78740157480314965" bottom="0.78740157480314965" header="0.15748031496062992" footer="0.15748031496062992"/>
  <pageSetup paperSize="9" scale="90" firstPageNumber="3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V37"/>
  <sheetViews>
    <sheetView showGridLines="0" topLeftCell="A10" zoomScaleSheetLayoutView="100" workbookViewId="0">
      <selection activeCell="A4" sqref="A4:N4"/>
    </sheetView>
  </sheetViews>
  <sheetFormatPr defaultColWidth="9.140625" defaultRowHeight="12.75"/>
  <cols>
    <col min="1" max="1" width="14.140625" style="1" customWidth="1"/>
    <col min="2" max="2" width="54.42578125" style="1" customWidth="1"/>
    <col min="3" max="3" width="10.7109375" style="1" bestFit="1" customWidth="1"/>
    <col min="4" max="4" width="10.85546875" style="1" bestFit="1" customWidth="1"/>
    <col min="5" max="6" width="10.7109375" style="1" bestFit="1" customWidth="1"/>
    <col min="7" max="7" width="10.85546875" style="1" bestFit="1" customWidth="1"/>
    <col min="8" max="9" width="10.7109375" style="1" bestFit="1" customWidth="1"/>
    <col min="10" max="10" width="10.85546875" style="1" bestFit="1" customWidth="1"/>
    <col min="11" max="12" width="10.7109375" style="1" bestFit="1" customWidth="1"/>
    <col min="13" max="13" width="10.85546875" style="1" bestFit="1" customWidth="1"/>
    <col min="14" max="14" width="14.28515625" style="1" customWidth="1"/>
    <col min="15" max="16384" width="9.140625" style="1"/>
  </cols>
  <sheetData>
    <row r="1" spans="1:14">
      <c r="A1" s="12"/>
      <c r="B1" s="12"/>
      <c r="C1" s="12"/>
      <c r="D1" s="12"/>
      <c r="E1" s="12"/>
      <c r="F1" s="12"/>
      <c r="G1" s="12"/>
      <c r="H1" s="12"/>
      <c r="I1" s="12"/>
      <c r="J1" s="5"/>
      <c r="K1" s="5"/>
      <c r="L1" s="4"/>
      <c r="M1" s="4"/>
      <c r="N1" s="4" t="s">
        <v>32</v>
      </c>
    </row>
    <row r="2" spans="1:14" ht="15.75">
      <c r="A2" s="206" t="s">
        <v>50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1:14" ht="15.75">
      <c r="A3" s="35"/>
      <c r="B3" s="206" t="s">
        <v>52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35"/>
      <c r="N3" s="35"/>
    </row>
    <row r="4" spans="1:14">
      <c r="A4" s="212" t="s">
        <v>47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1:14">
      <c r="A5" s="12"/>
      <c r="B5" s="27"/>
      <c r="C5" s="12"/>
      <c r="D5" s="12"/>
      <c r="E5" s="12"/>
      <c r="F5" s="12"/>
      <c r="G5" s="12"/>
      <c r="H5" s="12"/>
      <c r="I5" s="12"/>
      <c r="J5" s="5"/>
      <c r="K5" s="5"/>
      <c r="L5" s="5"/>
      <c r="M5" s="5"/>
      <c r="N5" s="5"/>
    </row>
    <row r="6" spans="1:14">
      <c r="A6" s="162" t="s">
        <v>2</v>
      </c>
      <c r="B6" s="162" t="s">
        <v>3</v>
      </c>
      <c r="C6" s="168" t="s">
        <v>33</v>
      </c>
      <c r="D6" s="169"/>
      <c r="E6" s="169"/>
      <c r="F6" s="169"/>
      <c r="G6" s="169"/>
      <c r="H6" s="169"/>
      <c r="I6" s="169"/>
      <c r="J6" s="169"/>
      <c r="K6" s="210"/>
      <c r="L6" s="210"/>
      <c r="M6" s="210"/>
      <c r="N6" s="211"/>
    </row>
    <row r="7" spans="1:14">
      <c r="A7" s="207"/>
      <c r="B7" s="207"/>
      <c r="C7" s="28"/>
      <c r="D7" s="51" t="s">
        <v>9</v>
      </c>
      <c r="E7" s="30"/>
      <c r="F7" s="28"/>
      <c r="G7" s="51" t="s">
        <v>43</v>
      </c>
      <c r="H7" s="31"/>
      <c r="I7" s="29"/>
      <c r="J7" s="51" t="s">
        <v>75</v>
      </c>
      <c r="K7" s="31"/>
      <c r="L7" s="29"/>
      <c r="M7" s="29" t="s">
        <v>77</v>
      </c>
      <c r="N7" s="31"/>
    </row>
    <row r="8" spans="1:14" ht="25.5">
      <c r="A8" s="208"/>
      <c r="B8" s="209"/>
      <c r="C8" s="6" t="s">
        <v>34</v>
      </c>
      <c r="D8" s="6" t="s">
        <v>35</v>
      </c>
      <c r="E8" s="6" t="s">
        <v>36</v>
      </c>
      <c r="F8" s="6" t="s">
        <v>34</v>
      </c>
      <c r="G8" s="6" t="s">
        <v>35</v>
      </c>
      <c r="H8" s="6" t="s">
        <v>36</v>
      </c>
      <c r="I8" s="6" t="s">
        <v>34</v>
      </c>
      <c r="J8" s="6" t="s">
        <v>35</v>
      </c>
      <c r="K8" s="6" t="s">
        <v>36</v>
      </c>
      <c r="L8" s="6" t="s">
        <v>34</v>
      </c>
      <c r="M8" s="6" t="s">
        <v>35</v>
      </c>
      <c r="N8" s="6" t="s">
        <v>36</v>
      </c>
    </row>
    <row r="9" spans="1:14" ht="13.5" thickBot="1">
      <c r="A9" s="13">
        <v>1</v>
      </c>
      <c r="B9" s="34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21">
        <v>12</v>
      </c>
      <c r="M9" s="21">
        <v>13</v>
      </c>
      <c r="N9" s="21">
        <v>14</v>
      </c>
    </row>
    <row r="10" spans="1:14" ht="13.5" thickBot="1">
      <c r="A10" s="49"/>
      <c r="B10" s="42" t="s">
        <v>51</v>
      </c>
      <c r="C10" s="39">
        <v>1</v>
      </c>
      <c r="D10" s="39"/>
      <c r="E10" s="39"/>
      <c r="F10" s="39">
        <v>1</v>
      </c>
      <c r="G10" s="39"/>
      <c r="H10" s="39"/>
      <c r="I10" s="39">
        <v>1</v>
      </c>
      <c r="J10" s="39"/>
      <c r="K10" s="39"/>
      <c r="L10" s="39">
        <v>1</v>
      </c>
      <c r="M10" s="39"/>
      <c r="N10" s="40"/>
    </row>
    <row r="11" spans="1:14" ht="46.5" customHeight="1">
      <c r="A11" s="48">
        <f>'Показатели объема гос.услуг'!A12</f>
        <v>220050</v>
      </c>
      <c r="B11" s="53" t="s">
        <v>66</v>
      </c>
      <c r="C11" s="41">
        <v>1</v>
      </c>
      <c r="D11" s="41"/>
      <c r="E11" s="41"/>
      <c r="F11" s="41">
        <v>1</v>
      </c>
      <c r="G11" s="41"/>
      <c r="H11" s="41"/>
      <c r="I11" s="41">
        <v>1</v>
      </c>
      <c r="J11" s="41"/>
      <c r="K11" s="41"/>
      <c r="L11" s="41">
        <v>1</v>
      </c>
      <c r="M11" s="41"/>
      <c r="N11" s="41"/>
    </row>
    <row r="12" spans="1:14" s="70" customFormat="1" ht="33" customHeight="1">
      <c r="A12" s="67">
        <v>200050</v>
      </c>
      <c r="B12" s="68" t="s">
        <v>79</v>
      </c>
      <c r="C12" s="69" t="s">
        <v>81</v>
      </c>
      <c r="D12" s="69"/>
      <c r="E12" s="69"/>
      <c r="F12" s="69">
        <v>1</v>
      </c>
      <c r="G12" s="69"/>
      <c r="H12" s="69"/>
      <c r="I12" s="69">
        <v>1</v>
      </c>
      <c r="J12" s="69"/>
      <c r="K12" s="69"/>
      <c r="L12" s="69">
        <v>1</v>
      </c>
      <c r="M12" s="69"/>
      <c r="N12" s="69"/>
    </row>
    <row r="13" spans="1:14" s="70" customFormat="1" ht="32.25" customHeight="1">
      <c r="A13" s="67">
        <v>200060</v>
      </c>
      <c r="B13" s="68" t="s">
        <v>104</v>
      </c>
      <c r="C13" s="69">
        <v>1</v>
      </c>
      <c r="D13" s="69"/>
      <c r="E13" s="69"/>
      <c r="F13" s="69">
        <v>1</v>
      </c>
      <c r="G13" s="69"/>
      <c r="H13" s="69"/>
      <c r="I13" s="69">
        <v>1</v>
      </c>
      <c r="J13" s="69"/>
      <c r="K13" s="69"/>
      <c r="L13" s="69">
        <v>1</v>
      </c>
      <c r="M13" s="69"/>
      <c r="N13" s="69"/>
    </row>
    <row r="14" spans="1:14" s="70" customFormat="1" ht="31.5" customHeight="1">
      <c r="A14" s="67">
        <v>220070</v>
      </c>
      <c r="B14" s="68" t="s">
        <v>107</v>
      </c>
      <c r="C14" s="69" t="s">
        <v>81</v>
      </c>
      <c r="D14" s="69"/>
      <c r="E14" s="69"/>
      <c r="F14" s="69">
        <v>1</v>
      </c>
      <c r="G14" s="69"/>
      <c r="H14" s="69"/>
      <c r="I14" s="69">
        <v>1</v>
      </c>
      <c r="J14" s="69"/>
      <c r="K14" s="69"/>
      <c r="L14" s="69">
        <v>1</v>
      </c>
      <c r="M14" s="69"/>
      <c r="N14" s="69"/>
    </row>
    <row r="15" spans="1:14" s="70" customFormat="1" ht="26.25" customHeight="1">
      <c r="A15" s="60">
        <v>220090</v>
      </c>
      <c r="B15" s="61" t="s">
        <v>84</v>
      </c>
      <c r="C15" s="69" t="s">
        <v>81</v>
      </c>
      <c r="D15" s="69"/>
      <c r="E15" s="69"/>
      <c r="F15" s="69">
        <v>1</v>
      </c>
      <c r="G15" s="69"/>
      <c r="H15" s="69"/>
      <c r="I15" s="69">
        <v>1</v>
      </c>
      <c r="J15" s="69"/>
      <c r="K15" s="69"/>
      <c r="L15" s="69">
        <v>1</v>
      </c>
      <c r="M15" s="69"/>
      <c r="N15" s="69"/>
    </row>
    <row r="16" spans="1:14" s="70" customFormat="1" ht="36" customHeight="1">
      <c r="A16" s="60">
        <v>200100</v>
      </c>
      <c r="B16" s="61" t="s">
        <v>98</v>
      </c>
      <c r="C16" s="69">
        <v>1</v>
      </c>
      <c r="D16" s="69"/>
      <c r="E16" s="69"/>
      <c r="F16" s="69">
        <v>1</v>
      </c>
      <c r="G16" s="69"/>
      <c r="H16" s="69"/>
      <c r="I16" s="69">
        <v>1</v>
      </c>
      <c r="J16" s="69"/>
      <c r="K16" s="69"/>
      <c r="L16" s="69">
        <v>1</v>
      </c>
      <c r="M16" s="69"/>
      <c r="N16" s="69"/>
    </row>
    <row r="17" spans="1:22" s="70" customFormat="1" ht="37.5" customHeight="1" thickBot="1">
      <c r="A17" s="67">
        <v>200080</v>
      </c>
      <c r="B17" s="68" t="s">
        <v>103</v>
      </c>
      <c r="C17" s="71" t="s">
        <v>81</v>
      </c>
      <c r="D17" s="71"/>
      <c r="E17" s="71"/>
      <c r="F17" s="71">
        <v>1</v>
      </c>
      <c r="G17" s="71"/>
      <c r="H17" s="71"/>
      <c r="I17" s="71">
        <v>1</v>
      </c>
      <c r="J17" s="71"/>
      <c r="K17" s="71"/>
      <c r="L17" s="71">
        <v>1</v>
      </c>
      <c r="M17" s="71"/>
      <c r="N17" s="69"/>
    </row>
    <row r="18" spans="1:22" s="70" customFormat="1" ht="13.5" thickBot="1">
      <c r="A18" s="72"/>
      <c r="B18" s="73" t="s">
        <v>26</v>
      </c>
      <c r="C18" s="74">
        <v>1</v>
      </c>
      <c r="D18" s="74"/>
      <c r="E18" s="74"/>
      <c r="F18" s="74">
        <v>1</v>
      </c>
      <c r="G18" s="74"/>
      <c r="H18" s="74"/>
      <c r="I18" s="74">
        <v>1</v>
      </c>
      <c r="J18" s="74"/>
      <c r="K18" s="74"/>
      <c r="L18" s="74">
        <v>1</v>
      </c>
      <c r="M18" s="74"/>
      <c r="N18" s="84"/>
    </row>
    <row r="19" spans="1:22" s="70" customFormat="1" ht="36" customHeight="1">
      <c r="A19" s="60">
        <v>200021</v>
      </c>
      <c r="B19" s="61" t="s">
        <v>99</v>
      </c>
      <c r="C19" s="75">
        <v>1</v>
      </c>
      <c r="D19" s="75"/>
      <c r="E19" s="75"/>
      <c r="F19" s="75">
        <v>1</v>
      </c>
      <c r="G19" s="75"/>
      <c r="H19" s="75"/>
      <c r="I19" s="75">
        <v>1</v>
      </c>
      <c r="J19" s="75"/>
      <c r="K19" s="75"/>
      <c r="L19" s="75">
        <v>1</v>
      </c>
      <c r="M19" s="75"/>
      <c r="N19" s="75"/>
    </row>
    <row r="20" spans="1:22" s="70" customFormat="1" ht="35.25" customHeight="1">
      <c r="A20" s="60">
        <v>220061</v>
      </c>
      <c r="B20" s="61" t="s">
        <v>100</v>
      </c>
      <c r="C20" s="69">
        <v>1</v>
      </c>
      <c r="D20" s="69"/>
      <c r="E20" s="69"/>
      <c r="F20" s="69">
        <v>1</v>
      </c>
      <c r="G20" s="69"/>
      <c r="H20" s="69"/>
      <c r="I20" s="69">
        <v>1</v>
      </c>
      <c r="J20" s="69"/>
      <c r="K20" s="69"/>
      <c r="L20" s="69">
        <v>1</v>
      </c>
      <c r="M20" s="69"/>
      <c r="N20" s="69"/>
    </row>
    <row r="21" spans="1:22" s="70" customFormat="1" ht="33.75">
      <c r="A21" s="76">
        <f>'Показатели объема гос.услуг'!A26</f>
        <v>220111</v>
      </c>
      <c r="B21" s="61" t="s">
        <v>67</v>
      </c>
      <c r="C21" s="69">
        <v>1</v>
      </c>
      <c r="D21" s="69"/>
      <c r="E21" s="69"/>
      <c r="F21" s="69">
        <v>1</v>
      </c>
      <c r="G21" s="69"/>
      <c r="H21" s="69"/>
      <c r="I21" s="69">
        <v>1</v>
      </c>
      <c r="J21" s="69"/>
      <c r="K21" s="69"/>
      <c r="L21" s="69">
        <v>1</v>
      </c>
      <c r="M21" s="69"/>
      <c r="N21" s="69"/>
    </row>
    <row r="22" spans="1:22" s="70" customFormat="1" ht="36" customHeight="1">
      <c r="A22" s="60">
        <v>200031</v>
      </c>
      <c r="B22" s="61" t="s">
        <v>105</v>
      </c>
      <c r="C22" s="69">
        <v>1</v>
      </c>
      <c r="D22" s="69"/>
      <c r="E22" s="69"/>
      <c r="F22" s="69">
        <v>1</v>
      </c>
      <c r="G22" s="69"/>
      <c r="H22" s="69"/>
      <c r="I22" s="69">
        <v>1</v>
      </c>
      <c r="J22" s="69"/>
      <c r="K22" s="69"/>
      <c r="L22" s="69">
        <v>1</v>
      </c>
      <c r="M22" s="69"/>
      <c r="N22" s="69"/>
    </row>
    <row r="23" spans="1:22" s="70" customFormat="1" ht="47.25" customHeight="1" thickBot="1">
      <c r="A23" s="60">
        <v>200041</v>
      </c>
      <c r="B23" s="61" t="s">
        <v>102</v>
      </c>
      <c r="C23" s="69" t="s">
        <v>81</v>
      </c>
      <c r="D23" s="69"/>
      <c r="E23" s="69"/>
      <c r="F23" s="69">
        <v>1</v>
      </c>
      <c r="G23" s="69"/>
      <c r="H23" s="69"/>
      <c r="I23" s="69">
        <v>1</v>
      </c>
      <c r="J23" s="69"/>
      <c r="K23" s="69"/>
      <c r="L23" s="69">
        <v>1</v>
      </c>
      <c r="M23" s="69"/>
      <c r="N23" s="69"/>
    </row>
    <row r="24" spans="1:22" ht="13.5" thickBot="1">
      <c r="A24" s="214" t="s">
        <v>37</v>
      </c>
      <c r="B24" s="215"/>
      <c r="C24" s="39">
        <v>1</v>
      </c>
      <c r="D24" s="39"/>
      <c r="E24" s="39"/>
      <c r="F24" s="39">
        <v>1</v>
      </c>
      <c r="G24" s="39"/>
      <c r="H24" s="39"/>
      <c r="I24" s="39">
        <v>1</v>
      </c>
      <c r="J24" s="39"/>
      <c r="K24" s="39"/>
      <c r="L24" s="39">
        <v>1</v>
      </c>
      <c r="M24" s="39"/>
      <c r="N24" s="40"/>
    </row>
    <row r="25" spans="1:22">
      <c r="J25" s="9"/>
      <c r="N25" s="9"/>
    </row>
    <row r="26" spans="1:22" s="24" customFormat="1">
      <c r="A26" s="216" t="s">
        <v>12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</row>
    <row r="27" spans="1:22" s="24" customFormat="1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22" s="24" customFormat="1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22" ht="27.6" customHeight="1">
      <c r="A29" s="218"/>
      <c r="B29" s="202"/>
      <c r="C29" s="201" t="s">
        <v>129</v>
      </c>
      <c r="D29" s="201"/>
      <c r="E29" s="202"/>
      <c r="F29" s="202"/>
      <c r="G29" s="202"/>
      <c r="H29" s="202"/>
      <c r="I29" s="25"/>
      <c r="J29" s="219" t="s">
        <v>130</v>
      </c>
      <c r="K29" s="219"/>
      <c r="L29" s="25"/>
      <c r="M29" s="25"/>
      <c r="N29" s="25"/>
      <c r="O29" s="10"/>
      <c r="P29" s="10"/>
      <c r="Q29" s="10"/>
      <c r="R29" s="10"/>
      <c r="S29" s="32"/>
      <c r="T29" s="32"/>
      <c r="U29" s="32"/>
      <c r="V29" s="32"/>
    </row>
    <row r="30" spans="1:22" ht="12.75" customHeight="1">
      <c r="A30" s="33"/>
      <c r="B30" s="25"/>
      <c r="C30" s="205" t="s">
        <v>48</v>
      </c>
      <c r="D30" s="205"/>
      <c r="G30" s="205" t="s">
        <v>39</v>
      </c>
      <c r="H30" s="205"/>
      <c r="J30" s="205" t="s">
        <v>40</v>
      </c>
      <c r="K30" s="205"/>
      <c r="L30" s="25"/>
      <c r="M30" s="25"/>
      <c r="N30" s="25"/>
      <c r="O30" s="10"/>
      <c r="P30" s="10"/>
      <c r="Q30" s="10"/>
      <c r="R30" s="10"/>
      <c r="S30" s="32"/>
      <c r="T30" s="32"/>
      <c r="U30" s="32"/>
      <c r="V30" s="32"/>
    </row>
    <row r="31" spans="1:22" ht="12.75" customHeight="1">
      <c r="A31" s="33"/>
      <c r="B31" s="25"/>
      <c r="C31" s="38"/>
      <c r="D31" s="38"/>
      <c r="G31" s="38"/>
      <c r="H31" s="38"/>
      <c r="J31" s="38"/>
      <c r="K31" s="38"/>
      <c r="L31" s="25"/>
      <c r="M31" s="25"/>
      <c r="N31" s="25"/>
      <c r="O31" s="10"/>
      <c r="P31" s="10"/>
      <c r="Q31" s="10"/>
      <c r="R31" s="10"/>
      <c r="S31" s="32"/>
      <c r="T31" s="32"/>
      <c r="U31" s="32"/>
      <c r="V31" s="32"/>
    </row>
    <row r="32" spans="1:22" ht="12.75" customHeight="1">
      <c r="A32" s="33"/>
      <c r="B32" s="25"/>
      <c r="C32" s="38"/>
      <c r="D32" s="38"/>
      <c r="G32" s="38"/>
      <c r="H32" s="38"/>
      <c r="J32" s="38"/>
      <c r="K32" s="38"/>
      <c r="L32" s="25"/>
      <c r="M32" s="25"/>
      <c r="N32" s="25"/>
      <c r="O32" s="10"/>
      <c r="P32" s="10"/>
      <c r="Q32" s="10"/>
      <c r="R32" s="10"/>
      <c r="S32" s="32"/>
      <c r="T32" s="32"/>
      <c r="U32" s="32"/>
      <c r="V32" s="32"/>
    </row>
    <row r="33" spans="1:22" ht="12.75" customHeight="1">
      <c r="A33" s="200" t="s">
        <v>41</v>
      </c>
      <c r="B33" s="201"/>
      <c r="C33" s="86" t="s">
        <v>127</v>
      </c>
      <c r="D33" s="86"/>
      <c r="E33" s="86"/>
      <c r="F33" s="90"/>
      <c r="G33" s="202" t="s">
        <v>38</v>
      </c>
      <c r="H33" s="202"/>
      <c r="I33" s="25"/>
      <c r="J33" s="203" t="s">
        <v>128</v>
      </c>
      <c r="K33" s="204"/>
      <c r="L33" s="25"/>
      <c r="M33" s="25"/>
      <c r="N33" s="25"/>
      <c r="O33" s="10"/>
      <c r="P33" s="10"/>
      <c r="Q33" s="10"/>
      <c r="R33" s="10"/>
      <c r="S33" s="32"/>
      <c r="T33" s="32"/>
      <c r="U33" s="32"/>
      <c r="V33" s="32"/>
    </row>
    <row r="34" spans="1:22" ht="12.75" customHeight="1">
      <c r="A34" s="37" t="s">
        <v>49</v>
      </c>
      <c r="B34" s="37" t="s">
        <v>126</v>
      </c>
      <c r="C34" s="83" t="s">
        <v>48</v>
      </c>
      <c r="D34" s="83"/>
      <c r="G34" s="205" t="s">
        <v>39</v>
      </c>
      <c r="H34" s="205"/>
      <c r="J34" s="205" t="s">
        <v>40</v>
      </c>
      <c r="K34" s="205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</row>
    <row r="35" spans="1:22" ht="12.75" customHeight="1">
      <c r="A35" s="200"/>
      <c r="B35" s="201"/>
      <c r="C35" s="86"/>
      <c r="D35" s="86"/>
      <c r="E35" s="202"/>
      <c r="F35" s="202"/>
      <c r="G35" s="202"/>
      <c r="H35" s="202"/>
      <c r="I35" s="87"/>
      <c r="J35" s="203"/>
      <c r="K35" s="204"/>
    </row>
    <row r="36" spans="1:22" ht="12.75" customHeight="1">
      <c r="A36" s="37"/>
      <c r="B36" s="37"/>
      <c r="C36" s="88"/>
      <c r="D36" s="88"/>
      <c r="G36" s="205"/>
      <c r="H36" s="205"/>
      <c r="J36" s="205"/>
      <c r="K36" s="205"/>
      <c r="L36" s="11"/>
      <c r="M36" s="11"/>
      <c r="N36" s="11"/>
    </row>
    <row r="37" spans="1:2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</sheetData>
  <mergeCells count="27">
    <mergeCell ref="J34:K34"/>
    <mergeCell ref="G34:H34"/>
    <mergeCell ref="C30:D30"/>
    <mergeCell ref="G30:H30"/>
    <mergeCell ref="A33:B33"/>
    <mergeCell ref="G33:H33"/>
    <mergeCell ref="J33:K33"/>
    <mergeCell ref="J30:K30"/>
    <mergeCell ref="A24:B24"/>
    <mergeCell ref="A26:N26"/>
    <mergeCell ref="A29:B29"/>
    <mergeCell ref="C29:D29"/>
    <mergeCell ref="E29:F29"/>
    <mergeCell ref="G29:H29"/>
    <mergeCell ref="J29:K29"/>
    <mergeCell ref="A2:N2"/>
    <mergeCell ref="A6:A8"/>
    <mergeCell ref="B6:B8"/>
    <mergeCell ref="C6:N6"/>
    <mergeCell ref="A4:N4"/>
    <mergeCell ref="B3:L3"/>
    <mergeCell ref="A35:B35"/>
    <mergeCell ref="E35:F35"/>
    <mergeCell ref="G35:H35"/>
    <mergeCell ref="J35:K35"/>
    <mergeCell ref="G36:H36"/>
    <mergeCell ref="J36:K36"/>
  </mergeCells>
  <printOptions horizontalCentered="1"/>
  <pageMargins left="0.39370078740157483" right="0.19685039370078741" top="0.82677165354330717" bottom="0.39370078740157483" header="0.15748031496062992" footer="0.15748031496062992"/>
  <pageSetup paperSize="9" scale="61" firstPageNumber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Показатели объема гос.услуг</vt:lpstr>
      <vt:lpstr>Объемы бюдж.ассигн.без имущ.</vt:lpstr>
      <vt:lpstr>Объемы бюдж.ассигн.на содерж.им</vt:lpstr>
      <vt:lpstr>Объемы бюдж.ассигн.</vt:lpstr>
      <vt:lpstr>Колич.гос. учрежд.</vt:lpstr>
      <vt:lpstr>'Колич.гос. учрежд.'!Заголовки_для_печати</vt:lpstr>
      <vt:lpstr>'Объемы бюдж.ассигн.'!Заголовки_для_печати</vt:lpstr>
      <vt:lpstr>'Объемы бюдж.ассигн.без имущ.'!Заголовки_для_печати</vt:lpstr>
      <vt:lpstr>'Объемы бюдж.ассигн.на содерж.им'!Заголовки_для_печати</vt:lpstr>
      <vt:lpstr>'Показатели объема гос.услуг'!Заголовки_для_печати</vt:lpstr>
      <vt:lpstr>'Колич.гос. учрежд.'!Область_печати</vt:lpstr>
      <vt:lpstr>'Объемы бюдж.ассигн.'!Область_печати</vt:lpstr>
      <vt:lpstr>'Объемы бюдж.ассигн.без имущ.'!Область_печати</vt:lpstr>
      <vt:lpstr>'Объемы бюдж.ассигн.на содерж.им'!Область_печати</vt:lpstr>
      <vt:lpstr>'Показатели объема гос.услуг'!Область_печати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Согрин Александр Викторович</dc:creator>
  <cp:lastModifiedBy>minfin user</cp:lastModifiedBy>
  <cp:lastPrinted>2019-10-10T16:17:24Z</cp:lastPrinted>
  <dcterms:created xsi:type="dcterms:W3CDTF">2017-07-05T15:40:48Z</dcterms:created>
  <dcterms:modified xsi:type="dcterms:W3CDTF">2019-10-10T16:17:26Z</dcterms:modified>
</cp:coreProperties>
</file>