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Лист1!$12:$15</definedName>
    <definedName name="_xlnm.Print_Area" localSheetId="0">Лист1!$A$1:$E$45</definedName>
  </definedNames>
  <calcPr calcId="125725"/>
</workbook>
</file>

<file path=xl/calcChain.xml><?xml version="1.0" encoding="utf-8"?>
<calcChain xmlns="http://schemas.openxmlformats.org/spreadsheetml/2006/main">
  <c r="C18" i="1"/>
  <c r="B23"/>
  <c r="B30"/>
  <c r="B29"/>
  <c r="B28"/>
  <c r="B27"/>
  <c r="B26"/>
  <c r="B25" s="1"/>
  <c r="C25"/>
  <c r="B38"/>
  <c r="B37"/>
  <c r="B36"/>
  <c r="B35"/>
  <c r="B34"/>
  <c r="B33"/>
  <c r="B32" s="1"/>
  <c r="C32"/>
  <c r="C31" s="1"/>
  <c r="B41"/>
  <c r="C41"/>
  <c r="D41"/>
  <c r="D40" s="1"/>
  <c r="D39" s="1"/>
  <c r="B44"/>
  <c r="B43"/>
  <c r="B42"/>
  <c r="D25"/>
  <c r="D32"/>
  <c r="D31" s="1"/>
  <c r="B31" l="1"/>
  <c r="B24" l="1"/>
  <c r="D23"/>
  <c r="B20"/>
  <c r="B21"/>
  <c r="B22"/>
  <c r="B19"/>
  <c r="D18"/>
  <c r="B18" l="1"/>
  <c r="D17"/>
  <c r="C23"/>
  <c r="C17" l="1"/>
  <c r="C16" s="1"/>
  <c r="D45"/>
  <c r="D16"/>
  <c r="B17"/>
  <c r="B16" s="1"/>
  <c r="C40"/>
  <c r="B40"/>
  <c r="C45" l="1"/>
  <c r="C39"/>
  <c r="B45"/>
  <c r="B39"/>
</calcChain>
</file>

<file path=xl/sharedStrings.xml><?xml version="1.0" encoding="utf-8"?>
<sst xmlns="http://schemas.openxmlformats.org/spreadsheetml/2006/main" count="42" uniqueCount="38">
  <si>
    <t>Сумма, тыс. рублей</t>
  </si>
  <si>
    <t>Государственная программа Архангельской области «Развитие образования и науки Архангельской области»</t>
  </si>
  <si>
    <t>всего</t>
  </si>
  <si>
    <t>в том числе:</t>
  </si>
  <si>
    <t>областной бюджет</t>
  </si>
  <si>
    <t>Государственная программа Архангельской области «Обеспечение качественным, доступным жильем и объектами инженерной инфраструктуры населения Архангельской области»</t>
  </si>
  <si>
    <t>федеральный бюджет / ГК - Фонд ЖКХ</t>
  </si>
  <si>
    <t xml:space="preserve">Государственная программа Архангельской области "Охрана окружающей среды, воспроизводство и использование природных ресурсов Архангельской области" </t>
  </si>
  <si>
    <t>МО "Коношский муниципальный район"</t>
  </si>
  <si>
    <t>МО "Ленский муниципальный район"</t>
  </si>
  <si>
    <t>МО "Лешуконский муниципальный район"</t>
  </si>
  <si>
    <t>МО "Устьянский муниципальный район"</t>
  </si>
  <si>
    <t>МО "Холмогорский муниципальный район"</t>
  </si>
  <si>
    <t>ВСЕГО</t>
  </si>
  <si>
    <t>"</t>
  </si>
  <si>
    <t xml:space="preserve">                                 "Таблица № 34</t>
  </si>
  <si>
    <t xml:space="preserve">                                 приложения № 13</t>
  </si>
  <si>
    <t>МО "Вилегодский муниципальный район"</t>
  </si>
  <si>
    <t>МО "Котлас"</t>
  </si>
  <si>
    <t>МО "Северодвинск"</t>
  </si>
  <si>
    <t>МО "Город Архангельск"</t>
  </si>
  <si>
    <t>Адресная программа Архангельской области "Переселение граждан из аварийного жилищного фонда на 2019 – 2025 годы"</t>
  </si>
  <si>
    <t>МО "Мезенский муниципальный район"</t>
  </si>
  <si>
    <t>МО "Онежский муниципальный район"</t>
  </si>
  <si>
    <t>МО «"Город Архангельск"</t>
  </si>
  <si>
    <t>Государственная программа Архангельской области "Развитие образования и науки Архангельской области"</t>
  </si>
  <si>
    <t>МО "Виноградовский муниципальный район"</t>
  </si>
  <si>
    <t>МО "Няндомский муниципальный район"</t>
  </si>
  <si>
    <t>МО "Плесецкий муниципальный район"</t>
  </si>
  <si>
    <r>
      <t>Распределение</t>
    </r>
    <r>
      <rPr>
        <b/>
        <sz val="12"/>
        <rFont val="Times New Roman"/>
        <family val="1"/>
        <charset val="204"/>
      </rPr>
      <t xml:space="preserve"> субсидий и субвенций</t>
    </r>
    <r>
      <rPr>
        <b/>
        <sz val="12"/>
        <color theme="1"/>
        <rFont val="Times New Roman"/>
        <family val="1"/>
        <charset val="204"/>
      </rPr>
      <t xml:space="preserve"> бюджетам муниципальных образований Архангельской области,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предоставление которых в 2019 году осуществлялось в пределах суммы, необходимой для оплаты денежных обязательств получателей средств местного бюджета, источником финансового обеспечения которых являлись указанные субсидии и субвенции, на оплату заключенных от имени муниципального образования муниципальных контрактов на поставку товаров, выполнение работ, оказание услуг, подлежавших в соответствии с условиями этих муниципальных контрактов оплате в 2019 году</t>
    </r>
  </si>
  <si>
    <t>Наименование вида межбюджетного трансферта, главного распорядителя средств областного бюджета, государственной или адресной программы Архангельской области, муниципального района, городского округа Архангельской области</t>
  </si>
  <si>
    <t>Министерство строительства и архитектуры Архангельской области</t>
  </si>
  <si>
    <t>СУБСИДИИ</t>
  </si>
  <si>
    <t>Министерство природных ресурсов и лесопромышленного комплекса Архангельской области</t>
  </si>
  <si>
    <t>СУБВЕНЦИИ</t>
  </si>
  <si>
    <t>Министерство образования и науки Архангельской области</t>
  </si>
  <si>
    <t xml:space="preserve">                               к областному закону
</t>
  </si>
  <si>
    <t xml:space="preserve">                               Приложение № 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</si>
</sst>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1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1" fillId="2" borderId="10" xfId="0" applyNumberFormat="1" applyFont="1" applyFill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 wrapText="1"/>
    </xf>
    <xf numFmtId="0" fontId="6" fillId="0" borderId="10" xfId="0" applyFont="1" applyBorder="1" applyAlignment="1"/>
    <xf numFmtId="164" fontId="3" fillId="0" borderId="10" xfId="0" applyNumberFormat="1" applyFont="1" applyBorder="1" applyAlignment="1">
      <alignment vertical="center"/>
    </xf>
    <xf numFmtId="164" fontId="1" fillId="2" borderId="10" xfId="1" applyNumberFormat="1" applyFont="1" applyFill="1" applyBorder="1" applyAlignment="1">
      <alignment vertical="center" wrapText="1"/>
    </xf>
    <xf numFmtId="164" fontId="3" fillId="0" borderId="11" xfId="0" applyNumberFormat="1" applyFont="1" applyBorder="1" applyAlignment="1">
      <alignment vertical="center"/>
    </xf>
    <xf numFmtId="164" fontId="1" fillId="2" borderId="1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abSelected="1" view="pageBreakPreview" zoomScale="130" zoomScaleNormal="100" zoomScaleSheetLayoutView="130" zoomScalePageLayoutView="115" workbookViewId="0">
      <selection activeCell="L10" sqref="L10"/>
    </sheetView>
  </sheetViews>
  <sheetFormatPr defaultRowHeight="15"/>
  <cols>
    <col min="1" max="1" width="45.28515625" customWidth="1"/>
    <col min="2" max="2" width="14.85546875" customWidth="1"/>
    <col min="3" max="3" width="17.5703125" customWidth="1"/>
    <col min="4" max="4" width="17.28515625" customWidth="1"/>
    <col min="5" max="5" width="1.85546875" customWidth="1"/>
  </cols>
  <sheetData>
    <row r="1" spans="1:7" s="5" customFormat="1" ht="16.5" customHeight="1">
      <c r="A1" s="7"/>
      <c r="B1" s="7"/>
      <c r="C1" s="8" t="s">
        <v>37</v>
      </c>
      <c r="D1" s="8"/>
      <c r="E1" s="9"/>
      <c r="F1" s="6"/>
      <c r="G1" s="6"/>
    </row>
    <row r="2" spans="1:7" s="5" customFormat="1" ht="15" customHeight="1">
      <c r="A2" s="7"/>
      <c r="B2" s="7"/>
      <c r="C2" s="8" t="s">
        <v>36</v>
      </c>
      <c r="D2" s="8"/>
      <c r="E2" s="9"/>
      <c r="F2" s="6"/>
      <c r="G2" s="6"/>
    </row>
    <row r="3" spans="1:7" s="5" customFormat="1" ht="14.25" customHeight="1">
      <c r="A3" s="7"/>
      <c r="B3" s="7"/>
      <c r="C3" s="8"/>
      <c r="D3" s="8"/>
      <c r="E3" s="9"/>
      <c r="F3" s="6"/>
      <c r="G3" s="6"/>
    </row>
    <row r="4" spans="1:7" s="6" customFormat="1" ht="14.25" customHeight="1">
      <c r="A4" s="7"/>
      <c r="B4" s="7"/>
      <c r="C4" s="8"/>
      <c r="D4" s="8"/>
      <c r="E4" s="9"/>
    </row>
    <row r="5" spans="1:7" s="6" customFormat="1" ht="14.25" customHeight="1">
      <c r="A5" s="7"/>
      <c r="B5" s="7"/>
      <c r="C5" s="8"/>
      <c r="D5" s="8"/>
      <c r="E5" s="9"/>
    </row>
    <row r="6" spans="1:7" s="5" customFormat="1" ht="14.25" customHeight="1">
      <c r="A6" s="7"/>
      <c r="B6" s="7"/>
      <c r="C6" s="8"/>
      <c r="D6" s="9"/>
      <c r="E6" s="9"/>
    </row>
    <row r="7" spans="1:7" s="5" customFormat="1" ht="13.5" customHeight="1">
      <c r="A7" s="7"/>
      <c r="B7" s="7"/>
      <c r="C7" s="8" t="s">
        <v>15</v>
      </c>
      <c r="D7" s="9"/>
      <c r="E7" s="9"/>
    </row>
    <row r="8" spans="1:7" s="5" customFormat="1" ht="12.75" customHeight="1">
      <c r="A8" s="7"/>
      <c r="B8" s="7"/>
      <c r="C8" s="8" t="s">
        <v>16</v>
      </c>
      <c r="D8" s="9"/>
      <c r="E8" s="9"/>
    </row>
    <row r="9" spans="1:7" s="5" customFormat="1">
      <c r="A9" s="7"/>
      <c r="B9" s="7"/>
      <c r="C9" s="9"/>
      <c r="D9" s="8"/>
      <c r="E9" s="9"/>
    </row>
    <row r="10" spans="1:7" ht="129.75" customHeight="1">
      <c r="A10" s="35" t="s">
        <v>29</v>
      </c>
      <c r="B10" s="35"/>
      <c r="C10" s="35"/>
      <c r="D10" s="35"/>
    </row>
    <row r="12" spans="1:7" ht="21.75" customHeight="1">
      <c r="A12" s="36" t="s">
        <v>30</v>
      </c>
      <c r="B12" s="39" t="s">
        <v>0</v>
      </c>
      <c r="C12" s="40"/>
      <c r="D12" s="40"/>
    </row>
    <row r="13" spans="1:7" ht="21.75" customHeight="1">
      <c r="A13" s="37"/>
      <c r="B13" s="41" t="s">
        <v>2</v>
      </c>
      <c r="C13" s="43" t="s">
        <v>3</v>
      </c>
      <c r="D13" s="44"/>
    </row>
    <row r="14" spans="1:7" ht="45">
      <c r="A14" s="38"/>
      <c r="B14" s="42"/>
      <c r="C14" s="3" t="s">
        <v>6</v>
      </c>
      <c r="D14" s="3" t="s">
        <v>4</v>
      </c>
    </row>
    <row r="15" spans="1:7" ht="15" customHeight="1">
      <c r="A15" s="34">
        <v>1</v>
      </c>
      <c r="B15" s="34">
        <v>2</v>
      </c>
      <c r="C15" s="34">
        <v>3</v>
      </c>
      <c r="D15" s="34">
        <v>4</v>
      </c>
    </row>
    <row r="16" spans="1:7" ht="22.5" customHeight="1">
      <c r="A16" s="1" t="s">
        <v>32</v>
      </c>
      <c r="B16" s="17">
        <f>B17+B31</f>
        <v>761211.9</v>
      </c>
      <c r="C16" s="17">
        <f>C17+C31</f>
        <v>710466.3</v>
      </c>
      <c r="D16" s="17">
        <f>D17+D31</f>
        <v>50745.599999999999</v>
      </c>
    </row>
    <row r="17" spans="1:4" ht="36.75" customHeight="1">
      <c r="A17" s="1" t="s">
        <v>31</v>
      </c>
      <c r="B17" s="17">
        <f>B18+B23+B25</f>
        <v>745863.9</v>
      </c>
      <c r="C17" s="17">
        <f t="shared" ref="C17:D17" si="0">C18+C23+C25</f>
        <v>710466.3</v>
      </c>
      <c r="D17" s="17">
        <f t="shared" si="0"/>
        <v>35397.599999999999</v>
      </c>
    </row>
    <row r="18" spans="1:4" ht="50.25" customHeight="1">
      <c r="A18" s="11" t="s">
        <v>21</v>
      </c>
      <c r="B18" s="18">
        <f>SUM(B19:B22)</f>
        <v>607951.9</v>
      </c>
      <c r="C18" s="18">
        <f>SUM(C19:C22)</f>
        <v>595834.9</v>
      </c>
      <c r="D18" s="18">
        <f>SUM(D19:D22)</f>
        <v>12117</v>
      </c>
    </row>
    <row r="19" spans="1:4" s="2" customFormat="1" ht="18.95" customHeight="1">
      <c r="A19" s="12" t="s">
        <v>17</v>
      </c>
      <c r="B19" s="19">
        <f>C19+D19</f>
        <v>75544.2</v>
      </c>
      <c r="C19" s="19">
        <v>74033.3</v>
      </c>
      <c r="D19" s="19">
        <v>1510.9</v>
      </c>
    </row>
    <row r="20" spans="1:4" ht="18.95" customHeight="1">
      <c r="A20" s="13" t="s">
        <v>12</v>
      </c>
      <c r="B20" s="19">
        <f t="shared" ref="B20:B22" si="1">C20+D20</f>
        <v>54938.3</v>
      </c>
      <c r="C20" s="20">
        <v>53839.5</v>
      </c>
      <c r="D20" s="20">
        <v>1098.8</v>
      </c>
    </row>
    <row r="21" spans="1:4" ht="18.95" customHeight="1">
      <c r="A21" s="12" t="s">
        <v>18</v>
      </c>
      <c r="B21" s="19">
        <f t="shared" si="1"/>
        <v>231604</v>
      </c>
      <c r="C21" s="19">
        <v>227014</v>
      </c>
      <c r="D21" s="20">
        <v>4590</v>
      </c>
    </row>
    <row r="22" spans="1:4" ht="18.95" customHeight="1">
      <c r="A22" s="14" t="s">
        <v>19</v>
      </c>
      <c r="B22" s="21">
        <f t="shared" si="1"/>
        <v>245865.4</v>
      </c>
      <c r="C22" s="22">
        <v>240948.1</v>
      </c>
      <c r="D22" s="22">
        <v>4917.3</v>
      </c>
    </row>
    <row r="23" spans="1:4" ht="85.5" customHeight="1">
      <c r="A23" s="11" t="s">
        <v>5</v>
      </c>
      <c r="B23" s="18">
        <f>SUM(B24:B24)</f>
        <v>60.4</v>
      </c>
      <c r="C23" s="18">
        <f>SUM(C24:C24)</f>
        <v>0</v>
      </c>
      <c r="D23" s="18">
        <f>SUM(D24:D24)</f>
        <v>60.4</v>
      </c>
    </row>
    <row r="24" spans="1:4" ht="18.95" customHeight="1">
      <c r="A24" s="15" t="s">
        <v>20</v>
      </c>
      <c r="B24" s="21">
        <f>C24+D24</f>
        <v>60.4</v>
      </c>
      <c r="C24" s="21">
        <v>0</v>
      </c>
      <c r="D24" s="21">
        <v>60.4</v>
      </c>
    </row>
    <row r="25" spans="1:4" ht="54" customHeight="1">
      <c r="A25" s="16" t="s">
        <v>1</v>
      </c>
      <c r="B25" s="23">
        <f t="shared" ref="B25:D25" si="2">SUM(B26:B30)</f>
        <v>137851.59999999998</v>
      </c>
      <c r="C25" s="23">
        <f t="shared" si="2"/>
        <v>114631.4</v>
      </c>
      <c r="D25" s="23">
        <f t="shared" si="2"/>
        <v>23220.2</v>
      </c>
    </row>
    <row r="26" spans="1:4" ht="18.95" customHeight="1">
      <c r="A26" s="13" t="s">
        <v>17</v>
      </c>
      <c r="B26" s="19">
        <f t="shared" ref="B26:B30" si="3">C26+D26</f>
        <v>2834.1</v>
      </c>
      <c r="C26" s="19">
        <v>0</v>
      </c>
      <c r="D26" s="19">
        <v>2834.1</v>
      </c>
    </row>
    <row r="27" spans="1:4" ht="18.95" customHeight="1">
      <c r="A27" s="12" t="s">
        <v>22</v>
      </c>
      <c r="B27" s="19">
        <f t="shared" si="3"/>
        <v>464.6</v>
      </c>
      <c r="C27" s="19">
        <v>0</v>
      </c>
      <c r="D27" s="19">
        <v>464.6</v>
      </c>
    </row>
    <row r="28" spans="1:4" ht="18.95" customHeight="1">
      <c r="A28" s="13" t="s">
        <v>23</v>
      </c>
      <c r="B28" s="19">
        <f t="shared" si="3"/>
        <v>116970.79999999999</v>
      </c>
      <c r="C28" s="19">
        <v>114631.4</v>
      </c>
      <c r="D28" s="19">
        <v>2339.4</v>
      </c>
    </row>
    <row r="29" spans="1:4" ht="18.95" customHeight="1">
      <c r="A29" s="12" t="s">
        <v>24</v>
      </c>
      <c r="B29" s="19">
        <f t="shared" si="3"/>
        <v>3478.4</v>
      </c>
      <c r="C29" s="19">
        <v>0</v>
      </c>
      <c r="D29" s="25">
        <v>3478.4</v>
      </c>
    </row>
    <row r="30" spans="1:4" ht="18.95" customHeight="1">
      <c r="A30" s="15" t="s">
        <v>18</v>
      </c>
      <c r="B30" s="21">
        <f t="shared" si="3"/>
        <v>14103.7</v>
      </c>
      <c r="C30" s="21">
        <v>0</v>
      </c>
      <c r="D30" s="26">
        <v>14103.7</v>
      </c>
    </row>
    <row r="31" spans="1:4" ht="48.75" customHeight="1">
      <c r="A31" s="10" t="s">
        <v>33</v>
      </c>
      <c r="B31" s="17">
        <f>C31+D31</f>
        <v>15348</v>
      </c>
      <c r="C31" s="24">
        <f t="shared" ref="C31:D31" si="4">C32</f>
        <v>0</v>
      </c>
      <c r="D31" s="24">
        <f t="shared" si="4"/>
        <v>15348</v>
      </c>
    </row>
    <row r="32" spans="1:4" ht="71.25">
      <c r="A32" s="11" t="s">
        <v>7</v>
      </c>
      <c r="B32" s="27">
        <f>SUM(B33:B38)</f>
        <v>15348</v>
      </c>
      <c r="C32" s="27">
        <f>SUM(C33:C38)</f>
        <v>0</v>
      </c>
      <c r="D32" s="27">
        <f>SUM(D33:D38)</f>
        <v>15348</v>
      </c>
    </row>
    <row r="33" spans="1:5" ht="18.95" customHeight="1">
      <c r="A33" s="28" t="s">
        <v>8</v>
      </c>
      <c r="B33" s="19">
        <f t="shared" ref="B33:B38" si="5">C33+D33</f>
        <v>1244.5</v>
      </c>
      <c r="C33" s="29">
        <v>0</v>
      </c>
      <c r="D33" s="30">
        <v>1244.5</v>
      </c>
    </row>
    <row r="34" spans="1:5" ht="18.95" customHeight="1">
      <c r="A34" s="28" t="s">
        <v>9</v>
      </c>
      <c r="B34" s="19">
        <f t="shared" si="5"/>
        <v>1038.4000000000001</v>
      </c>
      <c r="C34" s="29">
        <v>0</v>
      </c>
      <c r="D34" s="30">
        <v>1038.4000000000001</v>
      </c>
    </row>
    <row r="35" spans="1:5" ht="18.95" customHeight="1">
      <c r="A35" s="28" t="s">
        <v>10</v>
      </c>
      <c r="B35" s="19">
        <f t="shared" si="5"/>
        <v>2357.6</v>
      </c>
      <c r="C35" s="29">
        <v>0</v>
      </c>
      <c r="D35" s="30">
        <v>2357.6</v>
      </c>
    </row>
    <row r="36" spans="1:5" ht="18.95" customHeight="1">
      <c r="A36" s="28" t="s">
        <v>11</v>
      </c>
      <c r="B36" s="19">
        <f t="shared" si="5"/>
        <v>835.6</v>
      </c>
      <c r="C36" s="29">
        <v>0</v>
      </c>
      <c r="D36" s="30">
        <v>835.6</v>
      </c>
    </row>
    <row r="37" spans="1:5" ht="18.95" customHeight="1">
      <c r="A37" s="28" t="s">
        <v>12</v>
      </c>
      <c r="B37" s="19">
        <f t="shared" si="5"/>
        <v>7200</v>
      </c>
      <c r="C37" s="29">
        <v>0</v>
      </c>
      <c r="D37" s="30">
        <v>7200</v>
      </c>
    </row>
    <row r="38" spans="1:5" ht="18.95" customHeight="1">
      <c r="A38" s="15" t="s">
        <v>20</v>
      </c>
      <c r="B38" s="19">
        <f t="shared" si="5"/>
        <v>2671.9</v>
      </c>
      <c r="C38" s="31">
        <v>0</v>
      </c>
      <c r="D38" s="32">
        <v>2671.9</v>
      </c>
    </row>
    <row r="39" spans="1:5" ht="24.75" customHeight="1">
      <c r="A39" s="1" t="s">
        <v>34</v>
      </c>
      <c r="B39" s="24">
        <f>B40</f>
        <v>16331.400000000001</v>
      </c>
      <c r="C39" s="24">
        <f t="shared" ref="C39:D39" si="6">C40</f>
        <v>0</v>
      </c>
      <c r="D39" s="24">
        <f t="shared" si="6"/>
        <v>16331.400000000001</v>
      </c>
    </row>
    <row r="40" spans="1:5" ht="39.75" customHeight="1">
      <c r="A40" s="1" t="s">
        <v>35</v>
      </c>
      <c r="B40" s="17">
        <f>B41</f>
        <v>16331.400000000001</v>
      </c>
      <c r="C40" s="17">
        <f t="shared" ref="C40" si="7">C41</f>
        <v>0</v>
      </c>
      <c r="D40" s="17">
        <f>D41</f>
        <v>16331.400000000001</v>
      </c>
    </row>
    <row r="41" spans="1:5" ht="48" customHeight="1">
      <c r="A41" s="16" t="s">
        <v>25</v>
      </c>
      <c r="B41" s="23">
        <f>SUM(B42:B44)</f>
        <v>16331.400000000001</v>
      </c>
      <c r="C41" s="23">
        <f>SUM(C42:C44)</f>
        <v>0</v>
      </c>
      <c r="D41" s="23">
        <f>SUM(D42:D44)</f>
        <v>16331.400000000001</v>
      </c>
    </row>
    <row r="42" spans="1:5" ht="18.95" customHeight="1">
      <c r="A42" s="13" t="s">
        <v>26</v>
      </c>
      <c r="B42" s="19">
        <f t="shared" ref="B42:B44" si="8">C42+D42</f>
        <v>4500</v>
      </c>
      <c r="C42" s="19">
        <v>0</v>
      </c>
      <c r="D42" s="19">
        <v>4500</v>
      </c>
    </row>
    <row r="43" spans="1:5" ht="18.95" customHeight="1">
      <c r="A43" s="12" t="s">
        <v>27</v>
      </c>
      <c r="B43" s="19">
        <f t="shared" si="8"/>
        <v>4756.1000000000004</v>
      </c>
      <c r="C43" s="19">
        <v>0</v>
      </c>
      <c r="D43" s="19">
        <v>4756.1000000000004</v>
      </c>
    </row>
    <row r="44" spans="1:5" ht="18.95" customHeight="1">
      <c r="A44" s="14" t="s">
        <v>28</v>
      </c>
      <c r="B44" s="21">
        <f t="shared" si="8"/>
        <v>7075.3</v>
      </c>
      <c r="C44" s="21">
        <v>0</v>
      </c>
      <c r="D44" s="21">
        <v>7075.3</v>
      </c>
    </row>
    <row r="45" spans="1:5" ht="23.25" customHeight="1">
      <c r="A45" s="33" t="s">
        <v>13</v>
      </c>
      <c r="B45" s="24">
        <f>B17+B31+B40</f>
        <v>777543.3</v>
      </c>
      <c r="C45" s="24">
        <f>C17+C31+C40</f>
        <v>710466.3</v>
      </c>
      <c r="D45" s="24">
        <f>D17+D31+D40</f>
        <v>67077</v>
      </c>
      <c r="E45" t="s">
        <v>14</v>
      </c>
    </row>
    <row r="46" spans="1:5">
      <c r="A46" s="4"/>
    </row>
  </sheetData>
  <mergeCells count="5">
    <mergeCell ref="A10:D10"/>
    <mergeCell ref="A12:A14"/>
    <mergeCell ref="B12:D12"/>
    <mergeCell ref="B13:B14"/>
    <mergeCell ref="C13:D13"/>
  </mergeCells>
  <pageMargins left="1.1023622047244095" right="0.70866141732283472" top="0.78740157480314965" bottom="0.78740157480314965" header="0.51181102362204722" footer="0.59055118110236227"/>
  <pageSetup paperSize="9" scale="84" fitToHeight="0" orientation="portrait" horizontalDpi="4294967295" verticalDpi="4294967295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2020-01-24T12:23:19Z</dcterms:modified>
</cp:coreProperties>
</file>