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9" i="1"/>
  <c r="K13"/>
  <c r="K12"/>
  <c r="K11"/>
  <c r="K10"/>
  <c r="K14" l="1"/>
</calcChain>
</file>

<file path=xl/sharedStrings.xml><?xml version="1.0" encoding="utf-8"?>
<sst xmlns="http://schemas.openxmlformats.org/spreadsheetml/2006/main" count="23" uniqueCount="19">
  <si>
    <t>Тип населенного пункта</t>
  </si>
  <si>
    <t>Норматив, куб.м/ год</t>
  </si>
  <si>
    <t>Всего</t>
  </si>
  <si>
    <t>городские населенные пункты с численностью населения более 12 тысяч человек</t>
  </si>
  <si>
    <t>городские населенные пункты с численностью населения менее 12 тысяч человек</t>
  </si>
  <si>
    <t>сельские населенные пункты</t>
  </si>
  <si>
    <t>Объем ТКО куб. м</t>
  </si>
  <si>
    <t xml:space="preserve">Доведено лимитов </t>
  </si>
  <si>
    <t>Недостаток средств</t>
  </si>
  <si>
    <t>Количество человек в соответствие с  территориальной схемой обращения с отходами</t>
  </si>
  <si>
    <t>многоквартирные дома</t>
  </si>
  <si>
    <t>индивидуальные жилые дома</t>
  </si>
  <si>
    <t>Единый тариф, руб/куб.м</t>
  </si>
  <si>
    <t>Льготный тариф,  руб/куб.м</t>
  </si>
  <si>
    <t>Размер субсидии, тыс. рублей               гр.11=((гр.9-гр.10)*гр8)/1000</t>
  </si>
  <si>
    <t>Расчет годового объема потребности в субсидии на возмещение недополученных доходов, возникающих в результате государственного регулирования тарифов в области обращения с твердыми коммунальными отходами  на 2020 год</t>
  </si>
  <si>
    <t xml:space="preserve">ВСЕГО </t>
  </si>
  <si>
    <t>к пояснительной записке</t>
  </si>
  <si>
    <t>Приложение № 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</si>
</sst>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3" fontId="1" fillId="0" borderId="6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0" fontId="0" fillId="0" borderId="0" xfId="0" applyAlignment="1"/>
    <xf numFmtId="0" fontId="1" fillId="0" borderId="4" xfId="0" applyFont="1" applyBorder="1" applyAlignment="1">
      <alignment horizontal="right" vertical="top" wrapText="1"/>
    </xf>
    <xf numFmtId="0" fontId="1" fillId="0" borderId="0" xfId="0" applyFont="1" applyFill="1" applyBorder="1" applyAlignment="1"/>
    <xf numFmtId="3" fontId="1" fillId="0" borderId="1" xfId="0" applyNumberFormat="1" applyFont="1" applyBorder="1" applyAlignment="1">
      <alignment horizontal="center" vertical="top" wrapText="1"/>
    </xf>
    <xf numFmtId="3" fontId="1" fillId="0" borderId="9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abSelected="1" workbookViewId="0">
      <selection activeCell="J2" sqref="J2"/>
    </sheetView>
  </sheetViews>
  <sheetFormatPr defaultRowHeight="15"/>
  <cols>
    <col min="1" max="1" width="19.140625" customWidth="1"/>
    <col min="2" max="2" width="15.42578125" customWidth="1"/>
    <col min="3" max="4" width="15.140625" customWidth="1"/>
    <col min="5" max="5" width="14.85546875" customWidth="1"/>
    <col min="6" max="6" width="15.5703125" customWidth="1"/>
    <col min="7" max="7" width="14" customWidth="1"/>
    <col min="8" max="10" width="13.42578125" customWidth="1"/>
    <col min="11" max="12" width="18.5703125" customWidth="1"/>
  </cols>
  <sheetData>
    <row r="1" spans="1:11">
      <c r="J1" t="s">
        <v>18</v>
      </c>
    </row>
    <row r="2" spans="1:11">
      <c r="J2" t="s">
        <v>17</v>
      </c>
    </row>
    <row r="4" spans="1:11" ht="63" customHeight="1">
      <c r="A4" s="20" t="s">
        <v>15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5.75" thickBot="1"/>
    <row r="6" spans="1:11" ht="44.25" customHeight="1" thickBot="1">
      <c r="A6" s="23" t="s">
        <v>0</v>
      </c>
      <c r="B6" s="25" t="s">
        <v>9</v>
      </c>
      <c r="C6" s="26"/>
      <c r="D6" s="25" t="s">
        <v>1</v>
      </c>
      <c r="E6" s="26"/>
      <c r="F6" s="25" t="s">
        <v>6</v>
      </c>
      <c r="G6" s="27"/>
      <c r="H6" s="27"/>
      <c r="I6" s="23" t="s">
        <v>12</v>
      </c>
      <c r="J6" s="23" t="s">
        <v>13</v>
      </c>
      <c r="K6" s="28" t="s">
        <v>14</v>
      </c>
    </row>
    <row r="7" spans="1:11" ht="26.25" thickBot="1">
      <c r="A7" s="24"/>
      <c r="B7" s="1" t="s">
        <v>10</v>
      </c>
      <c r="C7" s="1" t="s">
        <v>11</v>
      </c>
      <c r="D7" s="1" t="s">
        <v>10</v>
      </c>
      <c r="E7" s="1" t="s">
        <v>11</v>
      </c>
      <c r="F7" s="1" t="s">
        <v>10</v>
      </c>
      <c r="G7" s="1" t="s">
        <v>11</v>
      </c>
      <c r="H7" s="6" t="s">
        <v>2</v>
      </c>
      <c r="I7" s="24"/>
      <c r="J7" s="24"/>
      <c r="K7" s="29"/>
    </row>
    <row r="8" spans="1:11" ht="15.75" thickBot="1">
      <c r="A8" s="5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6">
        <v>8</v>
      </c>
      <c r="I8" s="14">
        <v>9</v>
      </c>
      <c r="J8" s="17">
        <v>10</v>
      </c>
      <c r="K8" s="5">
        <v>11</v>
      </c>
    </row>
    <row r="9" spans="1:11" ht="15.75" thickBot="1">
      <c r="A9" s="2" t="s">
        <v>16</v>
      </c>
      <c r="B9" s="3">
        <v>714776</v>
      </c>
      <c r="C9" s="3">
        <v>396255</v>
      </c>
      <c r="D9" s="1"/>
      <c r="E9" s="1"/>
      <c r="F9" s="4">
        <v>1860993.66</v>
      </c>
      <c r="G9" s="4">
        <v>568864.89</v>
      </c>
      <c r="H9" s="7">
        <v>2429858.5499999998</v>
      </c>
      <c r="I9" s="15">
        <v>579.54</v>
      </c>
      <c r="J9" s="18">
        <v>520</v>
      </c>
      <c r="K9" s="12">
        <f>(K10+K11+K12)</f>
        <v>144673.77806699992</v>
      </c>
    </row>
    <row r="10" spans="1:11" ht="64.5" thickBot="1">
      <c r="A10" s="2" t="s">
        <v>3</v>
      </c>
      <c r="B10" s="3">
        <v>620384</v>
      </c>
      <c r="C10" s="3">
        <v>155095</v>
      </c>
      <c r="D10" s="1">
        <v>2.77</v>
      </c>
      <c r="E10" s="1">
        <v>1.76</v>
      </c>
      <c r="F10" s="4">
        <v>1718463.68</v>
      </c>
      <c r="G10" s="4">
        <v>272967.2</v>
      </c>
      <c r="H10" s="7">
        <v>1991430.88</v>
      </c>
      <c r="I10" s="15">
        <v>579.54</v>
      </c>
      <c r="J10" s="18">
        <v>520</v>
      </c>
      <c r="K10" s="12">
        <f>((579.54-520)*H10)/1000</f>
        <v>118569.79459519993</v>
      </c>
    </row>
    <row r="11" spans="1:11" ht="64.5" thickBot="1">
      <c r="A11" s="2" t="s">
        <v>4</v>
      </c>
      <c r="B11" s="3">
        <v>60407</v>
      </c>
      <c r="C11" s="3">
        <v>33027</v>
      </c>
      <c r="D11" s="1">
        <v>1.69</v>
      </c>
      <c r="E11" s="1">
        <v>1.46</v>
      </c>
      <c r="F11" s="4">
        <v>102087.83</v>
      </c>
      <c r="G11" s="4">
        <v>48219.42</v>
      </c>
      <c r="H11" s="7">
        <v>150307.25</v>
      </c>
      <c r="I11" s="15">
        <v>579.54</v>
      </c>
      <c r="J11" s="18">
        <v>520</v>
      </c>
      <c r="K11" s="13">
        <f>((579.54-520)*H11)/1000</f>
        <v>8949.2936649999956</v>
      </c>
    </row>
    <row r="12" spans="1:11" ht="26.25" thickBot="1">
      <c r="A12" s="2" t="s">
        <v>5</v>
      </c>
      <c r="B12" s="3">
        <v>33985</v>
      </c>
      <c r="C12" s="3">
        <v>208133</v>
      </c>
      <c r="D12" s="1">
        <v>1.19</v>
      </c>
      <c r="E12" s="1">
        <v>1.19</v>
      </c>
      <c r="F12" s="4">
        <v>40442.15</v>
      </c>
      <c r="G12" s="4">
        <v>247678.27</v>
      </c>
      <c r="H12" s="7">
        <v>288120.42</v>
      </c>
      <c r="I12" s="15">
        <v>579.54</v>
      </c>
      <c r="J12" s="18">
        <v>520</v>
      </c>
      <c r="K12" s="12">
        <f>((579.54-520)*H12)/1000</f>
        <v>17154.68980679999</v>
      </c>
    </row>
    <row r="13" spans="1:11" ht="15.75" thickBot="1">
      <c r="A13" s="21" t="s">
        <v>7</v>
      </c>
      <c r="B13" s="22"/>
      <c r="C13" s="22"/>
      <c r="D13" s="22"/>
      <c r="E13" s="22"/>
      <c r="F13" s="22"/>
      <c r="G13" s="22"/>
      <c r="H13" s="22"/>
      <c r="I13" s="16"/>
      <c r="J13" s="10"/>
      <c r="K13" s="12">
        <f>100000000/1000</f>
        <v>100000</v>
      </c>
    </row>
    <row r="14" spans="1:11" ht="15.75" thickBot="1">
      <c r="A14" s="21" t="s">
        <v>8</v>
      </c>
      <c r="B14" s="22"/>
      <c r="C14" s="22"/>
      <c r="D14" s="22"/>
      <c r="E14" s="22"/>
      <c r="F14" s="22"/>
      <c r="G14" s="22"/>
      <c r="H14" s="22"/>
      <c r="I14" s="16"/>
      <c r="J14" s="10"/>
      <c r="K14" s="12">
        <f>K9-K13</f>
        <v>44673.778066999919</v>
      </c>
    </row>
    <row r="15" spans="1:11">
      <c r="A15" s="8"/>
      <c r="B15" s="9"/>
      <c r="C15" s="9"/>
    </row>
    <row r="16" spans="1:11" ht="16.5" customHeight="1">
      <c r="A16" s="19"/>
      <c r="B16" s="19"/>
      <c r="C16" s="9"/>
    </row>
    <row r="17" spans="1:3" ht="18" customHeight="1">
      <c r="A17" s="19"/>
      <c r="B17" s="19"/>
      <c r="C17" s="19"/>
    </row>
    <row r="18" spans="1:3" ht="15" customHeight="1">
      <c r="A18" s="11"/>
      <c r="B18" s="11"/>
      <c r="C18" s="11"/>
    </row>
  </sheetData>
  <mergeCells count="12">
    <mergeCell ref="A17:C17"/>
    <mergeCell ref="A4:K4"/>
    <mergeCell ref="A13:H13"/>
    <mergeCell ref="A14:H14"/>
    <mergeCell ref="A6:A7"/>
    <mergeCell ref="B6:C6"/>
    <mergeCell ref="D6:E6"/>
    <mergeCell ref="F6:H6"/>
    <mergeCell ref="K6:K7"/>
    <mergeCell ref="A16:B16"/>
    <mergeCell ref="I6:I7"/>
    <mergeCell ref="J6:J7"/>
  </mergeCells>
  <pageMargins left="0.70866141732283472" right="0.70866141732283472" top="0.74803149606299213" bottom="0.74803149606299213" header="0.31496062992125984" footer="0.31496062992125984"/>
  <pageSetup paperSize="9" scale="7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panfilovaSV</dc:creator>
  <cp:lastModifiedBy>minfin user</cp:lastModifiedBy>
  <cp:lastPrinted>2020-02-17T11:56:20Z</cp:lastPrinted>
  <dcterms:created xsi:type="dcterms:W3CDTF">2020-02-13T11:26:45Z</dcterms:created>
  <dcterms:modified xsi:type="dcterms:W3CDTF">2020-03-06T11:31:06Z</dcterms:modified>
</cp:coreProperties>
</file>