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Лист1!$10:$13</definedName>
    <definedName name="_xlnm.Print_Area" localSheetId="0">Лист1!$B$1:$I$33</definedName>
  </definedNames>
  <calcPr calcId="125725"/>
</workbook>
</file>

<file path=xl/calcChain.xml><?xml version="1.0" encoding="utf-8"?>
<calcChain xmlns="http://schemas.openxmlformats.org/spreadsheetml/2006/main">
  <c r="C29" i="2"/>
  <c r="C30"/>
  <c r="C21"/>
  <c r="C23" s="1"/>
  <c r="E23"/>
  <c r="G28" l="1"/>
  <c r="E28"/>
  <c r="C28"/>
  <c r="G23"/>
  <c r="G22" s="1"/>
  <c r="E22"/>
  <c r="C22" l="1"/>
  <c r="G20"/>
  <c r="E20"/>
  <c r="C20"/>
  <c r="C19" l="1"/>
  <c r="C14" s="1"/>
  <c r="G19"/>
  <c r="G14" s="1"/>
  <c r="E19" l="1"/>
  <c r="E14" l="1"/>
</calcChain>
</file>

<file path=xl/sharedStrings.xml><?xml version="1.0" encoding="utf-8"?>
<sst xmlns="http://schemas.openxmlformats.org/spreadsheetml/2006/main" count="113" uniqueCount="30">
  <si>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</si>
  <si>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</si>
  <si>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</si>
  <si>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</si>
  <si>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</si>
  <si>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2020 год</t>
  </si>
  <si>
    <t>2021 год</t>
  </si>
  <si>
    <t>2022 год</t>
  </si>
  <si>
    <t>Предельный срок погашения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</si>
  <si>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</si>
  <si>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</si>
  <si>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</si>
  <si>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</si>
  <si>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</si>
  <si>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</si>
  <si>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</si>
  <si>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</si>
  <si>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Программа государственных внутренних заимствований Архангельской области 
на 2020 год и на плановый период 2021 и 2022 годов</t>
  </si>
  <si>
    <t>Сумма, 
тыс. рублей</t>
  </si>
  <si>
    <t xml:space="preserve">              к областному закону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</si>
  <si>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</si>
  <si>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</si>
  <si>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</si>
  <si>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</si>
  <si>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</si>
  <si>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</si>
  <si>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</si>
  <si>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Приложение № 6</t>
  </si>
  <si>
    <t xml:space="preserve">             " Таблица № 1 </t>
  </si>
  <si>
    <t>"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</si>
</sst>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8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164" fontId="0" fillId="0" borderId="14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1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2" xfId="0" quotePrefix="1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4" fontId="0" fillId="0" borderId="18" xfId="0" applyNumberForma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B1" zoomScaleNormal="100" zoomScaleSheetLayoutView="100" workbookViewId="0">
      <selection activeCell="B7" sqref="B7"/>
    </sheetView>
  </sheetViews>
  <sheetFormatPr defaultColWidth="9.140625" defaultRowHeight="12.75"/>
  <cols>
    <col min="1" max="1" width="6.140625" style="1" hidden="1" customWidth="1"/>
    <col min="2" max="2" width="69.5703125" style="1" customWidth="1"/>
    <col min="3" max="3" width="14.7109375" style="1" customWidth="1"/>
    <col min="4" max="4" width="12.85546875" style="1" customWidth="1"/>
    <col min="5" max="5" width="14.7109375" style="1" customWidth="1"/>
    <col min="6" max="6" width="12.140625" style="1" customWidth="1"/>
    <col min="7" max="7" width="14.7109375" style="1" customWidth="1"/>
    <col min="8" max="8" width="13" style="1" customWidth="1"/>
    <col min="9" max="9" width="1.140625" style="1" customWidth="1"/>
    <col min="10" max="16384" width="9.140625" style="1"/>
  </cols>
  <sheetData>
    <row r="1" spans="1:8" ht="13.5" customHeight="1">
      <c r="F1" s="12"/>
      <c r="G1" s="17" t="s">
        <v>27</v>
      </c>
    </row>
    <row r="2" spans="1:8" ht="14.25" customHeight="1">
      <c r="F2" s="12"/>
      <c r="G2" s="17" t="s">
        <v>19</v>
      </c>
    </row>
    <row r="3" spans="1:8">
      <c r="E3" s="13"/>
      <c r="F3" s="13"/>
      <c r="G3" s="38"/>
      <c r="H3" s="38"/>
    </row>
    <row r="4" spans="1:8" ht="14.25" customHeight="1">
      <c r="E4" s="13"/>
      <c r="F4" s="13"/>
      <c r="G4" s="38"/>
      <c r="H4" s="38"/>
    </row>
    <row r="5" spans="1:8" ht="29.25" customHeight="1">
      <c r="E5" s="13"/>
      <c r="F5" s="13"/>
    </row>
    <row r="6" spans="1:8" ht="14.25" customHeight="1">
      <c r="G6" s="1" t="s">
        <v>28</v>
      </c>
    </row>
    <row r="7" spans="1:8" ht="21" customHeight="1"/>
    <row r="8" spans="1:8" ht="35.25" customHeight="1">
      <c r="B8" s="39" t="s">
        <v>17</v>
      </c>
      <c r="C8" s="39"/>
      <c r="D8" s="39"/>
      <c r="E8" s="39"/>
      <c r="F8" s="39"/>
      <c r="G8" s="39"/>
      <c r="H8" s="39"/>
    </row>
    <row r="9" spans="1:8" ht="14.25" customHeight="1">
      <c r="B9" s="9"/>
      <c r="C9" s="10"/>
      <c r="D9" s="14"/>
      <c r="E9" s="11"/>
      <c r="F9" s="15"/>
      <c r="G9" s="11"/>
      <c r="H9" s="15"/>
    </row>
    <row r="10" spans="1:8" ht="21.75" customHeight="1">
      <c r="B10" s="40" t="s">
        <v>2</v>
      </c>
      <c r="C10" s="43" t="s">
        <v>5</v>
      </c>
      <c r="D10" s="44"/>
      <c r="E10" s="43" t="s">
        <v>6</v>
      </c>
      <c r="F10" s="44"/>
      <c r="G10" s="43" t="s">
        <v>7</v>
      </c>
      <c r="H10" s="44"/>
    </row>
    <row r="11" spans="1:8" ht="43.5" customHeight="1">
      <c r="B11" s="41"/>
      <c r="C11" s="18" t="s">
        <v>18</v>
      </c>
      <c r="D11" s="19" t="s">
        <v>8</v>
      </c>
      <c r="E11" s="18" t="s">
        <v>18</v>
      </c>
      <c r="F11" s="19" t="s">
        <v>8</v>
      </c>
      <c r="G11" s="18" t="s">
        <v>18</v>
      </c>
      <c r="H11" s="19" t="s">
        <v>8</v>
      </c>
    </row>
    <row r="12" spans="1:8" ht="27" hidden="1" customHeight="1">
      <c r="A12" s="4"/>
      <c r="B12" s="42"/>
      <c r="C12" s="45" t="s">
        <v>4</v>
      </c>
      <c r="D12" s="46"/>
      <c r="E12" s="45" t="s">
        <v>4</v>
      </c>
      <c r="F12" s="46"/>
      <c r="G12" s="45" t="s">
        <v>4</v>
      </c>
      <c r="H12" s="46"/>
    </row>
    <row r="13" spans="1:8" s="6" customFormat="1" ht="12.75" customHeight="1">
      <c r="A13" s="5"/>
      <c r="B13" s="32">
        <v>1</v>
      </c>
      <c r="C13" s="33">
        <v>2</v>
      </c>
      <c r="D13" s="34">
        <v>3</v>
      </c>
      <c r="E13" s="33">
        <v>4</v>
      </c>
      <c r="F13" s="34">
        <v>5</v>
      </c>
      <c r="G13" s="33">
        <v>6</v>
      </c>
      <c r="H13" s="34">
        <v>7</v>
      </c>
    </row>
    <row r="14" spans="1:8" ht="32.25" customHeight="1">
      <c r="B14" s="27" t="s">
        <v>12</v>
      </c>
      <c r="C14" s="28">
        <f>C19+C28</f>
        <v>7335599.4999999981</v>
      </c>
      <c r="D14" s="29" t="s">
        <v>13</v>
      </c>
      <c r="E14" s="28">
        <f>E19+E28</f>
        <v>683955.10000000149</v>
      </c>
      <c r="F14" s="29" t="s">
        <v>13</v>
      </c>
      <c r="G14" s="28">
        <f>G19+G28</f>
        <v>-75196.599999997765</v>
      </c>
      <c r="H14" s="29" t="s">
        <v>13</v>
      </c>
    </row>
    <row r="15" spans="1:8" ht="17.25" customHeight="1">
      <c r="B15" s="21" t="s">
        <v>3</v>
      </c>
      <c r="C15" s="2"/>
      <c r="D15" s="20"/>
      <c r="E15" s="2"/>
      <c r="F15" s="20"/>
      <c r="G15" s="2"/>
      <c r="H15" s="20"/>
    </row>
    <row r="16" spans="1:8" ht="23.25" customHeight="1">
      <c r="B16" s="30" t="s">
        <v>20</v>
      </c>
      <c r="C16" s="22" t="s">
        <v>13</v>
      </c>
      <c r="D16" s="20" t="s">
        <v>13</v>
      </c>
      <c r="E16" s="22" t="s">
        <v>13</v>
      </c>
      <c r="F16" s="20" t="s">
        <v>13</v>
      </c>
      <c r="G16" s="22" t="s">
        <v>13</v>
      </c>
      <c r="H16" s="20" t="s">
        <v>13</v>
      </c>
    </row>
    <row r="17" spans="2:8" ht="20.25" customHeight="1">
      <c r="B17" s="7" t="s">
        <v>0</v>
      </c>
      <c r="C17" s="23" t="s">
        <v>13</v>
      </c>
      <c r="D17" s="20" t="s">
        <v>13</v>
      </c>
      <c r="E17" s="23" t="s">
        <v>13</v>
      </c>
      <c r="F17" s="20" t="s">
        <v>13</v>
      </c>
      <c r="G17" s="23" t="s">
        <v>13</v>
      </c>
      <c r="H17" s="20" t="s">
        <v>13</v>
      </c>
    </row>
    <row r="18" spans="2:8" ht="23.25" customHeight="1">
      <c r="B18" s="7" t="s">
        <v>1</v>
      </c>
      <c r="C18" s="23" t="s">
        <v>13</v>
      </c>
      <c r="D18" s="20" t="s">
        <v>13</v>
      </c>
      <c r="E18" s="23" t="s">
        <v>13</v>
      </c>
      <c r="F18" s="20" t="s">
        <v>13</v>
      </c>
      <c r="G18" s="23" t="s">
        <v>13</v>
      </c>
      <c r="H18" s="20" t="s">
        <v>13</v>
      </c>
    </row>
    <row r="19" spans="2:8" ht="25.5" customHeight="1">
      <c r="B19" s="30" t="s">
        <v>22</v>
      </c>
      <c r="C19" s="3">
        <f>C20-C22</f>
        <v>-1154948.2999999989</v>
      </c>
      <c r="D19" s="20" t="s">
        <v>13</v>
      </c>
      <c r="E19" s="3">
        <f>E20-E22</f>
        <v>-2309896.5999999978</v>
      </c>
      <c r="F19" s="20" t="s">
        <v>13</v>
      </c>
      <c r="G19" s="3">
        <f>G20-G22</f>
        <v>-2309896.5999999978</v>
      </c>
      <c r="H19" s="20" t="s">
        <v>13</v>
      </c>
    </row>
    <row r="20" spans="2:8" ht="23.25" customHeight="1">
      <c r="B20" s="7" t="s">
        <v>0</v>
      </c>
      <c r="C20" s="3">
        <f>C21</f>
        <v>12987985</v>
      </c>
      <c r="D20" s="16" t="s">
        <v>5</v>
      </c>
      <c r="E20" s="3">
        <f>E21</f>
        <v>27944558.5</v>
      </c>
      <c r="F20" s="36" t="s">
        <v>6</v>
      </c>
      <c r="G20" s="3">
        <f>G21</f>
        <v>30343515.100000001</v>
      </c>
      <c r="H20" s="36" t="s">
        <v>7</v>
      </c>
    </row>
    <row r="21" spans="2:8" ht="30.75" customHeight="1">
      <c r="B21" s="24" t="s">
        <v>9</v>
      </c>
      <c r="C21" s="3">
        <f>25904950.8-12916965.8</f>
        <v>12987985</v>
      </c>
      <c r="D21" s="16" t="s">
        <v>5</v>
      </c>
      <c r="E21" s="3">
        <v>27944558.5</v>
      </c>
      <c r="F21" s="36" t="s">
        <v>6</v>
      </c>
      <c r="G21" s="3">
        <v>30343515.100000001</v>
      </c>
      <c r="H21" s="36" t="s">
        <v>7</v>
      </c>
    </row>
    <row r="22" spans="2:8" ht="22.5" customHeight="1">
      <c r="B22" s="7" t="s">
        <v>1</v>
      </c>
      <c r="C22" s="3">
        <f>SUM(C23:C27)</f>
        <v>14142933.299999999</v>
      </c>
      <c r="D22" s="16" t="s">
        <v>13</v>
      </c>
      <c r="E22" s="3">
        <f>SUM(E23:E27)</f>
        <v>30254455.099999998</v>
      </c>
      <c r="F22" s="16" t="s">
        <v>13</v>
      </c>
      <c r="G22" s="3">
        <f>SUM(G23:G27)</f>
        <v>32653411.699999999</v>
      </c>
      <c r="H22" s="16" t="s">
        <v>13</v>
      </c>
    </row>
    <row r="23" spans="2:8" ht="30" customHeight="1">
      <c r="B23" s="24" t="s">
        <v>10</v>
      </c>
      <c r="C23" s="3">
        <f>C21</f>
        <v>12987985</v>
      </c>
      <c r="D23" s="16" t="s">
        <v>13</v>
      </c>
      <c r="E23" s="3">
        <f>E21</f>
        <v>27944558.5</v>
      </c>
      <c r="F23" s="16" t="s">
        <v>13</v>
      </c>
      <c r="G23" s="3">
        <f>G21</f>
        <v>30343515.100000001</v>
      </c>
      <c r="H23" s="16" t="s">
        <v>13</v>
      </c>
    </row>
    <row r="24" spans="2:8" ht="89.25" customHeight="1">
      <c r="B24" s="35" t="s">
        <v>23</v>
      </c>
      <c r="C24" s="3">
        <v>30000</v>
      </c>
      <c r="D24" s="16" t="s">
        <v>13</v>
      </c>
      <c r="E24" s="3">
        <v>60000</v>
      </c>
      <c r="F24" s="16" t="s">
        <v>13</v>
      </c>
      <c r="G24" s="3">
        <v>60000</v>
      </c>
      <c r="H24" s="16" t="s">
        <v>13</v>
      </c>
    </row>
    <row r="25" spans="2:8" ht="81.75" customHeight="1">
      <c r="B25" s="35" t="s">
        <v>24</v>
      </c>
      <c r="C25" s="3">
        <v>507648.4</v>
      </c>
      <c r="D25" s="16" t="s">
        <v>13</v>
      </c>
      <c r="E25" s="3">
        <v>1015296.8</v>
      </c>
      <c r="F25" s="16" t="s">
        <v>13</v>
      </c>
      <c r="G25" s="3">
        <v>1015296.8</v>
      </c>
      <c r="H25" s="16" t="s">
        <v>13</v>
      </c>
    </row>
    <row r="26" spans="2:8" ht="87" customHeight="1">
      <c r="B26" s="35" t="s">
        <v>25</v>
      </c>
      <c r="C26" s="3">
        <v>579939.19999999995</v>
      </c>
      <c r="D26" s="16" t="s">
        <v>13</v>
      </c>
      <c r="E26" s="3">
        <v>1159878.3999999999</v>
      </c>
      <c r="F26" s="16" t="s">
        <v>13</v>
      </c>
      <c r="G26" s="3">
        <v>1159878.3999999999</v>
      </c>
      <c r="H26" s="16" t="s">
        <v>13</v>
      </c>
    </row>
    <row r="27" spans="2:8" ht="85.5" customHeight="1">
      <c r="B27" s="35" t="s">
        <v>26</v>
      </c>
      <c r="C27" s="3">
        <v>37360.699999999997</v>
      </c>
      <c r="D27" s="16" t="s">
        <v>13</v>
      </c>
      <c r="E27" s="3">
        <v>74721.399999999994</v>
      </c>
      <c r="F27" s="16" t="s">
        <v>13</v>
      </c>
      <c r="G27" s="3">
        <v>74721.399999999994</v>
      </c>
      <c r="H27" s="16" t="s">
        <v>13</v>
      </c>
    </row>
    <row r="28" spans="2:8" ht="24" customHeight="1">
      <c r="B28" s="30" t="s">
        <v>11</v>
      </c>
      <c r="C28" s="3">
        <f>C29-C30</f>
        <v>8490547.799999997</v>
      </c>
      <c r="D28" s="16" t="s">
        <v>13</v>
      </c>
      <c r="E28" s="3">
        <f>E29-E30</f>
        <v>2993851.6999999993</v>
      </c>
      <c r="F28" s="16" t="s">
        <v>13</v>
      </c>
      <c r="G28" s="3">
        <f>G29-G30</f>
        <v>2234700</v>
      </c>
      <c r="H28" s="16" t="s">
        <v>13</v>
      </c>
    </row>
    <row r="29" spans="2:8" ht="20.25" customHeight="1">
      <c r="B29" s="7" t="s">
        <v>0</v>
      </c>
      <c r="C29" s="3">
        <f>22835599.5+29700000-345051.7</f>
        <v>52190547.799999997</v>
      </c>
      <c r="D29" s="16" t="s">
        <v>14</v>
      </c>
      <c r="E29" s="3">
        <v>16093795.699999999</v>
      </c>
      <c r="F29" s="16" t="s">
        <v>15</v>
      </c>
      <c r="G29" s="3">
        <v>4734700</v>
      </c>
      <c r="H29" s="16" t="s">
        <v>16</v>
      </c>
    </row>
    <row r="30" spans="2:8" ht="24" customHeight="1">
      <c r="B30" s="7" t="s">
        <v>1</v>
      </c>
      <c r="C30" s="3">
        <f>15500000+28200000</f>
        <v>43700000</v>
      </c>
      <c r="D30" s="16" t="s">
        <v>13</v>
      </c>
      <c r="E30" s="3">
        <v>13099944</v>
      </c>
      <c r="F30" s="16" t="s">
        <v>13</v>
      </c>
      <c r="G30" s="3">
        <v>2500000</v>
      </c>
      <c r="H30" s="16" t="s">
        <v>13</v>
      </c>
    </row>
    <row r="31" spans="2:8" ht="23.25" customHeight="1">
      <c r="B31" s="31" t="s">
        <v>21</v>
      </c>
      <c r="C31" s="22" t="s">
        <v>13</v>
      </c>
      <c r="D31" s="16" t="s">
        <v>13</v>
      </c>
      <c r="E31" s="22" t="s">
        <v>13</v>
      </c>
      <c r="F31" s="16" t="s">
        <v>13</v>
      </c>
      <c r="G31" s="22" t="s">
        <v>13</v>
      </c>
      <c r="H31" s="16" t="s">
        <v>13</v>
      </c>
    </row>
    <row r="32" spans="2:8" ht="20.25" customHeight="1">
      <c r="B32" s="7" t="s">
        <v>0</v>
      </c>
      <c r="C32" s="23" t="s">
        <v>13</v>
      </c>
      <c r="D32" s="16" t="s">
        <v>13</v>
      </c>
      <c r="E32" s="23" t="s">
        <v>13</v>
      </c>
      <c r="F32" s="16" t="s">
        <v>13</v>
      </c>
      <c r="G32" s="23" t="s">
        <v>13</v>
      </c>
      <c r="H32" s="16" t="s">
        <v>13</v>
      </c>
    </row>
    <row r="33" spans="2:9" ht="24" customHeight="1">
      <c r="B33" s="8" t="s">
        <v>1</v>
      </c>
      <c r="C33" s="25" t="s">
        <v>13</v>
      </c>
      <c r="D33" s="26" t="s">
        <v>13</v>
      </c>
      <c r="E33" s="25" t="s">
        <v>13</v>
      </c>
      <c r="F33" s="26" t="s">
        <v>13</v>
      </c>
      <c r="G33" s="25" t="s">
        <v>13</v>
      </c>
      <c r="H33" s="26" t="s">
        <v>13</v>
      </c>
      <c r="I33" s="37" t="s">
        <v>29</v>
      </c>
    </row>
    <row r="34" spans="2:9" ht="13.5" customHeight="1"/>
  </sheetData>
  <mergeCells count="10">
    <mergeCell ref="G3:H3"/>
    <mergeCell ref="G4:H4"/>
    <mergeCell ref="B8:H8"/>
    <mergeCell ref="B10:B12"/>
    <mergeCell ref="C10:D10"/>
    <mergeCell ref="E10:F10"/>
    <mergeCell ref="G10:H10"/>
    <mergeCell ref="C12:D12"/>
    <mergeCell ref="E12:F12"/>
    <mergeCell ref="G12:H12"/>
  </mergeCells>
  <phoneticPr fontId="3" type="noConversion"/>
  <pageMargins left="0.6692913385826772" right="0.55118110236220474" top="0.78740157480314965" bottom="0.78740157480314965" header="0.51181102362204722" footer="0.51181102362204722"/>
  <pageSetup paperSize="9" scale="8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2020-05-14T08:38:26Z</cp:lastPrinted>
  <dcterms:created xsi:type="dcterms:W3CDTF">2000-09-19T07:45:36Z</dcterms:created>
  <dcterms:modified xsi:type="dcterms:W3CDTF">2020-05-19T11:54:04Z</dcterms:modified>
</cp:coreProperties>
</file>