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25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E23" i="1"/>
  <c r="D23"/>
  <c r="C23"/>
  <c r="B23"/>
  <c r="F23" s="1"/>
  <c r="G27"/>
  <c r="F27"/>
  <c r="G26"/>
  <c r="F26"/>
  <c r="G22"/>
  <c r="F22"/>
  <c r="G20"/>
  <c r="F20"/>
  <c r="G18"/>
  <c r="F18"/>
  <c r="G16"/>
  <c r="F16"/>
  <c r="G14"/>
  <c r="F14"/>
  <c r="G13"/>
  <c r="F13"/>
  <c r="G12"/>
  <c r="F12"/>
  <c r="G10"/>
  <c r="F10"/>
  <c r="E17" l="1"/>
  <c r="C17" l="1"/>
  <c r="G17" s="1"/>
  <c r="E11"/>
  <c r="D11"/>
  <c r="D9"/>
  <c r="E9"/>
  <c r="E25"/>
  <c r="D25"/>
  <c r="C25"/>
  <c r="B25"/>
  <c r="E21"/>
  <c r="D21"/>
  <c r="C21"/>
  <c r="B21"/>
  <c r="E19"/>
  <c r="D19"/>
  <c r="C19"/>
  <c r="B19"/>
  <c r="D17"/>
  <c r="B17"/>
  <c r="F17" s="1"/>
  <c r="F19" l="1"/>
  <c r="G19"/>
  <c r="F21"/>
  <c r="G21"/>
  <c r="F25"/>
  <c r="G25"/>
  <c r="C15"/>
  <c r="D15"/>
  <c r="D29" s="1"/>
  <c r="E15"/>
  <c r="E29" s="1"/>
  <c r="B15"/>
  <c r="C11"/>
  <c r="G11" s="1"/>
  <c r="C9"/>
  <c r="G9" l="1"/>
  <c r="C29"/>
  <c r="F15"/>
  <c r="G15"/>
  <c r="B11"/>
  <c r="F11" s="1"/>
  <c r="B9"/>
  <c r="F9" l="1"/>
  <c r="B29"/>
  <c r="F29" s="1"/>
  <c r="G29"/>
</calcChain>
</file>

<file path=xl/sharedStrings.xml><?xml version="1.0" encoding="utf-8"?>
<sst xmlns="http://schemas.openxmlformats.org/spreadsheetml/2006/main" count="34" uniqueCount="31">
  <si>
    <t>Наименование муниципального района, городского округа</t>
  </si>
  <si>
    <t>к уточненной сводной бюджетной росписи на год</t>
  </si>
  <si>
    <t>тыс. рублей</t>
  </si>
  <si>
    <t>ИТОГО</t>
  </si>
  <si>
    <t>МО "Северодвинск"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</si>
  <si>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</si>
  <si>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МО "Верхнетоемский муниципальный район"</t>
  </si>
  <si>
    <t>МО "Город Архангельск"</t>
  </si>
  <si>
    <t>7</t>
  </si>
  <si>
    <t>8</t>
  </si>
  <si>
    <t xml:space="preserve">Исполнено </t>
  </si>
  <si>
    <t>Субсидии на мероприятия в сфере общественного пассажирского транспорта и транспортной инфраструктуры</t>
  </si>
  <si>
    <t>Субсидии на создание условий, обеспечивающих доступность дополнительных общеобразовательных программ естественно-научной и технической направленности для обучающихся. Создание детского технопарка "Кванториум"</t>
  </si>
  <si>
    <t>Субсидии на реализацию мероприятий в сфере обращения с отходами производства и потребления, в том числе с твердыми коммунальными отходами</t>
  </si>
  <si>
    <t>Субсидии на проведение ремонтных работ на пассажирских судах водного транспорта</t>
  </si>
  <si>
    <t>МО "Онежский муниципальный район"</t>
  </si>
  <si>
    <t xml:space="preserve">Утверждено на год областным законом                                                от 25.09.2019                      № 125-10-ОЗ
</t>
  </si>
  <si>
    <t>Уточненная сводная бюджетная роспись на 2019 год по состоянию на 30.09.2019</t>
  </si>
  <si>
    <t>Субсидии на создание научно-учебных лабораторий на базе общеобразовательных организаций</t>
  </si>
  <si>
    <t>МО "Вельский муниципальный район"</t>
  </si>
  <si>
    <t>Субсидии на ремонт образовательных учреждений в населенных пунктах Ленского района</t>
  </si>
  <si>
    <t>МО "Ленский муниципальный район"</t>
  </si>
  <si>
    <t>Субсидии на ремонт автомобильных дорог местного значения и объектов мостового хозяйства в Ленском районе</t>
  </si>
  <si>
    <t>Субсидии на укрепление материально-технической базы базовых школ Российской академии наук</t>
  </si>
  <si>
    <t>Приложение № 16 к пояснительной записке к отчету об исполнении областного бюджета за  2019 год по форме таблицы 12 приложения № 19 к областному закону "Об областном бюджете на 2019 год и на плановый период 2020 и 2021 годов "</t>
  </si>
  <si>
    <t>Отчет об исполнении областного бюджета по отдельным субсидиям бюджетам муниципальных образований Архангельской области за 2019 год</t>
  </si>
  <si>
    <t>Исполнение, 
в процентах</t>
  </si>
  <si>
    <t xml:space="preserve">к утвержденным показателям на год </t>
  </si>
  <si>
    <t>МО "Приморский муниципальный район"</t>
  </si>
  <si>
    <t>Субсидии на разработку долгосрочной программы энергосбережения и повышения энергетической эффективности муниципального образования "Сельское поселение Соловецкое" *</t>
  </si>
  <si>
    <t>* - На ноябрьской сессии АОСД ассигнования исключены из Приложения № 12 "Ведомственная структура расходов областного бюджета на 2019 год" в связи  с изысканием средств местного бюджета на оплату муниципального контракта в полном объеме. Из данного приложения ассигнования не исключены по технической ошибке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</si>
</sst>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#,##0.0"/>
    <numFmt numFmtId="166" formatCode="#,##0.0\ _₽"/>
    <numFmt numFmtId="167" formatCode="_-* #,##0.0\ _₽_-;\-* #,##0.0\ _₽_-;_-* &quot;-&quot;??\ _₽_-;_-@_-"/>
  </numFmts>
  <fonts count="2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rgb="FF000000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3" fillId="3" borderId="2">
      <alignment horizontal="center" vertical="center" wrapText="1"/>
    </xf>
    <xf numFmtId="164" fontId="17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vertical="center" wrapText="1"/>
    </xf>
    <xf numFmtId="0" fontId="18" fillId="0" borderId="0" xfId="0" applyFont="1"/>
    <xf numFmtId="166" fontId="15" fillId="2" borderId="1" xfId="0" applyNumberFormat="1" applyFont="1" applyFill="1" applyBorder="1" applyAlignment="1">
      <alignment vertical="center" wrapText="1"/>
    </xf>
    <xf numFmtId="166" fontId="15" fillId="0" borderId="1" xfId="0" applyNumberFormat="1" applyFont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66" fontId="10" fillId="2" borderId="1" xfId="0" applyNumberFormat="1" applyFont="1" applyFill="1" applyBorder="1" applyAlignment="1">
      <alignment vertical="center" wrapText="1"/>
    </xf>
    <xf numFmtId="166" fontId="6" fillId="2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top" wrapText="1"/>
    </xf>
    <xf numFmtId="166" fontId="13" fillId="0" borderId="1" xfId="0" applyNumberFormat="1" applyFont="1" applyBorder="1" applyAlignment="1">
      <alignment wrapText="1"/>
    </xf>
    <xf numFmtId="166" fontId="10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166" fontId="14" fillId="0" borderId="1" xfId="0" applyNumberFormat="1" applyFont="1" applyBorder="1" applyAlignment="1">
      <alignment wrapText="1"/>
    </xf>
    <xf numFmtId="167" fontId="15" fillId="2" borderId="1" xfId="2" applyNumberFormat="1" applyFont="1" applyFill="1" applyBorder="1" applyAlignment="1">
      <alignment horizontal="right" vertical="center" wrapText="1"/>
    </xf>
    <xf numFmtId="165" fontId="16" fillId="2" borderId="1" xfId="0" applyNumberFormat="1" applyFont="1" applyFill="1" applyBorder="1" applyAlignment="1">
      <alignment horizontal="left" vertical="center" wrapText="1"/>
    </xf>
    <xf numFmtId="166" fontId="15" fillId="2" borderId="7" xfId="0" applyNumberFormat="1" applyFont="1" applyFill="1" applyBorder="1" applyAlignment="1">
      <alignment vertical="center" wrapText="1"/>
    </xf>
    <xf numFmtId="0" fontId="7" fillId="0" borderId="8" xfId="0" applyFont="1" applyBorder="1" applyAlignment="1">
      <alignment wrapText="1"/>
    </xf>
    <xf numFmtId="49" fontId="5" fillId="2" borderId="5" xfId="0" applyNumberFormat="1" applyFont="1" applyFill="1" applyBorder="1" applyAlignment="1">
      <alignment horizontal="left" vertical="center" wrapText="1"/>
    </xf>
    <xf numFmtId="165" fontId="16" fillId="2" borderId="6" xfId="0" applyNumberFormat="1" applyFont="1" applyFill="1" applyBorder="1" applyAlignment="1">
      <alignment horizontal="left" vertical="center" wrapText="1"/>
    </xf>
    <xf numFmtId="0" fontId="7" fillId="0" borderId="6" xfId="0" applyFont="1" applyBorder="1" applyAlignment="1">
      <alignment wrapText="1"/>
    </xf>
    <xf numFmtId="166" fontId="10" fillId="2" borderId="7" xfId="0" applyNumberFormat="1" applyFont="1" applyFill="1" applyBorder="1" applyAlignment="1">
      <alignment vertical="center" wrapText="1"/>
    </xf>
    <xf numFmtId="165" fontId="2" fillId="2" borderId="6" xfId="0" applyNumberFormat="1" applyFont="1" applyFill="1" applyBorder="1" applyAlignment="1">
      <alignment horizontal="left" vertical="center" wrapText="1"/>
    </xf>
    <xf numFmtId="166" fontId="8" fillId="2" borderId="1" xfId="0" applyNumberFormat="1" applyFont="1" applyFill="1" applyBorder="1" applyAlignment="1">
      <alignment horizontal="right" vertical="center" wrapText="1"/>
    </xf>
    <xf numFmtId="166" fontId="6" fillId="2" borderId="1" xfId="0" applyNumberFormat="1" applyFont="1" applyFill="1" applyBorder="1" applyAlignment="1">
      <alignment horizontal="right" vertical="center" wrapText="1"/>
    </xf>
    <xf numFmtId="165" fontId="16" fillId="2" borderId="2" xfId="0" applyNumberFormat="1" applyFont="1" applyFill="1" applyBorder="1" applyAlignment="1">
      <alignment horizontal="left" vertical="center" wrapText="1"/>
    </xf>
    <xf numFmtId="0" fontId="7" fillId="0" borderId="1" xfId="0" applyFont="1" applyBorder="1"/>
    <xf numFmtId="0" fontId="2" fillId="0" borderId="0" xfId="0" applyFont="1" applyAlignment="1">
      <alignment horizontal="justify" vertical="center" wrapText="1"/>
    </xf>
    <xf numFmtId="0" fontId="0" fillId="0" borderId="0" xfId="0" applyAlignment="1"/>
    <xf numFmtId="0" fontId="7" fillId="3" borderId="3" xfId="1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6" fontId="15" fillId="2" borderId="10" xfId="0" applyNumberFormat="1" applyFont="1" applyFill="1" applyBorder="1" applyAlignment="1">
      <alignment vertical="center" wrapText="1"/>
    </xf>
    <xf numFmtId="166" fontId="8" fillId="2" borderId="5" xfId="0" applyNumberFormat="1" applyFont="1" applyFill="1" applyBorder="1" applyAlignment="1">
      <alignment vertical="center" wrapText="1"/>
    </xf>
    <xf numFmtId="166" fontId="8" fillId="2" borderId="5" xfId="0" applyNumberFormat="1" applyFont="1" applyFill="1" applyBorder="1" applyAlignment="1">
      <alignment horizontal="right" vertical="center" wrapText="1"/>
    </xf>
    <xf numFmtId="166" fontId="10" fillId="2" borderId="11" xfId="0" applyNumberFormat="1" applyFont="1" applyFill="1" applyBorder="1" applyAlignment="1">
      <alignment vertical="center" wrapText="1"/>
    </xf>
    <xf numFmtId="166" fontId="10" fillId="0" borderId="12" xfId="0" applyNumberFormat="1" applyFont="1" applyBorder="1" applyAlignment="1">
      <alignment vertical="center" wrapText="1"/>
    </xf>
    <xf numFmtId="166" fontId="10" fillId="2" borderId="12" xfId="0" applyNumberFormat="1" applyFont="1" applyFill="1" applyBorder="1" applyAlignment="1">
      <alignment vertical="center" wrapText="1"/>
    </xf>
    <xf numFmtId="166" fontId="6" fillId="2" borderId="12" xfId="0" applyNumberFormat="1" applyFont="1" applyFill="1" applyBorder="1" applyAlignment="1">
      <alignment vertical="center" wrapText="1"/>
    </xf>
    <xf numFmtId="166" fontId="6" fillId="2" borderId="12" xfId="0" applyNumberFormat="1" applyFont="1" applyFill="1" applyBorder="1" applyAlignment="1">
      <alignment horizontal="right" vertical="center" wrapText="1"/>
    </xf>
  </cellXfs>
  <cellStyles count="3">
    <cellStyle name="xl25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view="pageBreakPreview" topLeftCell="A9" zoomScaleSheetLayoutView="100" workbookViewId="0">
      <selection activeCell="A11" sqref="A11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21.5703125" customWidth="1"/>
    <col min="5" max="5" width="14.7109375" customWidth="1"/>
    <col min="6" max="6" width="13.7109375" customWidth="1"/>
    <col min="7" max="7" width="14.7109375" customWidth="1"/>
  </cols>
  <sheetData>
    <row r="1" spans="1:9" ht="66.75" customHeight="1">
      <c r="C1" s="36" t="s">
        <v>24</v>
      </c>
      <c r="D1" s="37"/>
      <c r="E1" s="37"/>
      <c r="F1" s="37"/>
      <c r="G1" s="37"/>
      <c r="H1" s="4"/>
      <c r="I1" s="4"/>
    </row>
    <row r="3" spans="1:9" ht="35.25" customHeight="1">
      <c r="A3" s="48" t="s">
        <v>25</v>
      </c>
      <c r="B3" s="49"/>
      <c r="C3" s="49"/>
      <c r="D3" s="49"/>
      <c r="E3" s="49"/>
      <c r="F3" s="49"/>
      <c r="G3" s="49"/>
    </row>
    <row r="4" spans="1:9" ht="10.5" customHeight="1">
      <c r="A4" s="2"/>
      <c r="B4" s="3"/>
      <c r="C4" s="3"/>
      <c r="D4" s="3"/>
      <c r="E4" s="3"/>
      <c r="F4" s="3"/>
      <c r="G4" s="3"/>
    </row>
    <row r="5" spans="1:9" ht="13.5" customHeight="1">
      <c r="G5" s="5" t="s">
        <v>2</v>
      </c>
    </row>
    <row r="6" spans="1:9" ht="33.75" customHeight="1">
      <c r="A6" s="44" t="s">
        <v>0</v>
      </c>
      <c r="B6" s="38" t="s">
        <v>16</v>
      </c>
      <c r="C6" s="40" t="s">
        <v>17</v>
      </c>
      <c r="D6" s="40" t="s">
        <v>5</v>
      </c>
      <c r="E6" s="40" t="s">
        <v>10</v>
      </c>
      <c r="F6" s="42" t="s">
        <v>26</v>
      </c>
      <c r="G6" s="43"/>
    </row>
    <row r="7" spans="1:9" ht="131.25" customHeight="1">
      <c r="A7" s="44"/>
      <c r="B7" s="39"/>
      <c r="C7" s="41"/>
      <c r="D7" s="45"/>
      <c r="E7" s="41"/>
      <c r="F7" s="10" t="s">
        <v>27</v>
      </c>
      <c r="G7" s="10" t="s">
        <v>1</v>
      </c>
    </row>
    <row r="8" spans="1:9" ht="14.25" customHeight="1">
      <c r="A8" s="6">
        <v>1</v>
      </c>
      <c r="B8" s="7">
        <v>2</v>
      </c>
      <c r="C8" s="8">
        <v>3</v>
      </c>
      <c r="D8" s="7">
        <v>5</v>
      </c>
      <c r="E8" s="8">
        <v>6</v>
      </c>
      <c r="F8" s="9" t="s">
        <v>8</v>
      </c>
      <c r="G8" s="9" t="s">
        <v>9</v>
      </c>
    </row>
    <row r="9" spans="1:9" ht="63" customHeight="1">
      <c r="A9" s="24" t="s">
        <v>11</v>
      </c>
      <c r="B9" s="13">
        <f>B10</f>
        <v>1144.7</v>
      </c>
      <c r="C9" s="14">
        <f>C10</f>
        <v>1144.7</v>
      </c>
      <c r="D9" s="13">
        <f t="shared" ref="D9:E9" si="0">D10</f>
        <v>1144.7</v>
      </c>
      <c r="E9" s="13">
        <f t="shared" si="0"/>
        <v>1144.7</v>
      </c>
      <c r="F9" s="11">
        <f>E9/B9*100</f>
        <v>100</v>
      </c>
      <c r="G9" s="11">
        <f>E9/C9*100</f>
        <v>100</v>
      </c>
    </row>
    <row r="10" spans="1:9" ht="21" customHeight="1">
      <c r="A10" s="15" t="s">
        <v>6</v>
      </c>
      <c r="B10" s="16">
        <v>1144.7</v>
      </c>
      <c r="C10" s="16">
        <v>1144.7</v>
      </c>
      <c r="D10" s="16">
        <v>1144.7</v>
      </c>
      <c r="E10" s="16">
        <v>1144.7</v>
      </c>
      <c r="F10" s="17">
        <f t="shared" ref="F10:F29" si="1">E10/B10*100</f>
        <v>100</v>
      </c>
      <c r="G10" s="17">
        <f t="shared" ref="G10:G29" si="2">E10/C10*100</f>
        <v>100</v>
      </c>
    </row>
    <row r="11" spans="1:9" ht="103.5" customHeight="1">
      <c r="A11" s="24" t="s">
        <v>12</v>
      </c>
      <c r="B11" s="13">
        <f>B12</f>
        <v>9539</v>
      </c>
      <c r="C11" s="13">
        <f>C12</f>
        <v>9539</v>
      </c>
      <c r="D11" s="13">
        <f>D12</f>
        <v>9539</v>
      </c>
      <c r="E11" s="13">
        <f>E12</f>
        <v>9539</v>
      </c>
      <c r="F11" s="11">
        <f t="shared" si="1"/>
        <v>100</v>
      </c>
      <c r="G11" s="11">
        <f t="shared" si="2"/>
        <v>100</v>
      </c>
      <c r="H11" s="12"/>
    </row>
    <row r="12" spans="1:9" ht="16.5" customHeight="1">
      <c r="A12" s="15" t="s">
        <v>4</v>
      </c>
      <c r="B12" s="16">
        <v>9539</v>
      </c>
      <c r="C12" s="16">
        <v>9539</v>
      </c>
      <c r="D12" s="16">
        <v>9539</v>
      </c>
      <c r="E12" s="16">
        <v>9539</v>
      </c>
      <c r="F12" s="17">
        <f t="shared" si="1"/>
        <v>100</v>
      </c>
      <c r="G12" s="17">
        <f t="shared" si="2"/>
        <v>100</v>
      </c>
    </row>
    <row r="13" spans="1:9" ht="42" hidden="1" customHeight="1" thickBot="1">
      <c r="A13" s="18" t="s">
        <v>13</v>
      </c>
      <c r="B13" s="19">
        <v>0</v>
      </c>
      <c r="C13" s="20"/>
      <c r="D13" s="16"/>
      <c r="E13" s="16"/>
      <c r="F13" s="17" t="e">
        <f t="shared" si="1"/>
        <v>#DIV/0!</v>
      </c>
      <c r="G13" s="17" t="e">
        <f t="shared" si="2"/>
        <v>#DIV/0!</v>
      </c>
    </row>
    <row r="14" spans="1:9" ht="17.25" hidden="1" customHeight="1" thickBot="1">
      <c r="A14" s="21" t="s">
        <v>7</v>
      </c>
      <c r="B14" s="22">
        <v>0</v>
      </c>
      <c r="C14" s="20"/>
      <c r="D14" s="16"/>
      <c r="E14" s="16"/>
      <c r="F14" s="17" t="e">
        <f t="shared" si="1"/>
        <v>#DIV/0!</v>
      </c>
      <c r="G14" s="17" t="e">
        <f t="shared" si="2"/>
        <v>#DIV/0!</v>
      </c>
    </row>
    <row r="15" spans="1:9" ht="44.25" customHeight="1">
      <c r="A15" s="24" t="s">
        <v>14</v>
      </c>
      <c r="B15" s="13">
        <f>B16</f>
        <v>10720.3</v>
      </c>
      <c r="C15" s="13">
        <f t="shared" ref="C15:E15" si="3">C16</f>
        <v>10720.3</v>
      </c>
      <c r="D15" s="13">
        <f t="shared" si="3"/>
        <v>10595.8</v>
      </c>
      <c r="E15" s="13">
        <f t="shared" si="3"/>
        <v>10595.8</v>
      </c>
      <c r="F15" s="11">
        <f t="shared" si="1"/>
        <v>98.838651903398215</v>
      </c>
      <c r="G15" s="11">
        <f t="shared" si="2"/>
        <v>98.838651903398215</v>
      </c>
    </row>
    <row r="16" spans="1:9" ht="17.25" customHeight="1">
      <c r="A16" s="15" t="s">
        <v>15</v>
      </c>
      <c r="B16" s="16">
        <v>10720.3</v>
      </c>
      <c r="C16" s="20">
        <v>10720.3</v>
      </c>
      <c r="D16" s="16">
        <v>10595.8</v>
      </c>
      <c r="E16" s="16">
        <v>10595.8</v>
      </c>
      <c r="F16" s="17">
        <f t="shared" si="1"/>
        <v>98.838651903398215</v>
      </c>
      <c r="G16" s="17">
        <f t="shared" si="2"/>
        <v>98.838651903398215</v>
      </c>
    </row>
    <row r="17" spans="1:7" ht="45" customHeight="1">
      <c r="A17" s="24" t="s">
        <v>18</v>
      </c>
      <c r="B17" s="13">
        <f>B18</f>
        <v>3100</v>
      </c>
      <c r="C17" s="13">
        <f>C18</f>
        <v>3100</v>
      </c>
      <c r="D17" s="13">
        <f t="shared" ref="D17" si="4">D18</f>
        <v>3100</v>
      </c>
      <c r="E17" s="13">
        <f>E18</f>
        <v>3100</v>
      </c>
      <c r="F17" s="11">
        <f t="shared" si="1"/>
        <v>100</v>
      </c>
      <c r="G17" s="11">
        <f t="shared" si="2"/>
        <v>100</v>
      </c>
    </row>
    <row r="18" spans="1:7" ht="17.25" customHeight="1">
      <c r="A18" s="15" t="s">
        <v>19</v>
      </c>
      <c r="B18" s="16">
        <v>3100</v>
      </c>
      <c r="C18" s="20">
        <v>3100</v>
      </c>
      <c r="D18" s="20">
        <v>3100</v>
      </c>
      <c r="E18" s="16">
        <v>3100</v>
      </c>
      <c r="F18" s="17">
        <f t="shared" si="1"/>
        <v>100</v>
      </c>
      <c r="G18" s="17">
        <f t="shared" si="2"/>
        <v>100</v>
      </c>
    </row>
    <row r="19" spans="1:7" ht="48.75" customHeight="1">
      <c r="A19" s="24" t="s">
        <v>20</v>
      </c>
      <c r="B19" s="13">
        <f>B20</f>
        <v>11531.4</v>
      </c>
      <c r="C19" s="13">
        <f t="shared" ref="C19:E19" si="5">C20</f>
        <v>11531.4</v>
      </c>
      <c r="D19" s="13">
        <f t="shared" si="5"/>
        <v>11531.4</v>
      </c>
      <c r="E19" s="13">
        <f t="shared" si="5"/>
        <v>11531.4</v>
      </c>
      <c r="F19" s="11">
        <f t="shared" si="1"/>
        <v>100</v>
      </c>
      <c r="G19" s="11">
        <f t="shared" si="2"/>
        <v>100</v>
      </c>
    </row>
    <row r="20" spans="1:7" ht="17.25" customHeight="1">
      <c r="A20" s="26" t="s">
        <v>21</v>
      </c>
      <c r="B20" s="16">
        <v>11531.4</v>
      </c>
      <c r="C20" s="20">
        <v>11531.4</v>
      </c>
      <c r="D20" s="20">
        <v>11531.4</v>
      </c>
      <c r="E20" s="20">
        <v>11531.4</v>
      </c>
      <c r="F20" s="17">
        <f t="shared" si="1"/>
        <v>100</v>
      </c>
      <c r="G20" s="17">
        <f t="shared" si="2"/>
        <v>100</v>
      </c>
    </row>
    <row r="21" spans="1:7" ht="54" customHeight="1">
      <c r="A21" s="28" t="s">
        <v>22</v>
      </c>
      <c r="B21" s="13">
        <f>B22</f>
        <v>47300</v>
      </c>
      <c r="C21" s="13">
        <f t="shared" ref="C21" si="6">C22</f>
        <v>47300</v>
      </c>
      <c r="D21" s="13">
        <f t="shared" ref="D21" si="7">D22</f>
        <v>47300</v>
      </c>
      <c r="E21" s="13">
        <f t="shared" ref="E21" si="8">E22</f>
        <v>47300</v>
      </c>
      <c r="F21" s="11">
        <f t="shared" si="1"/>
        <v>100</v>
      </c>
      <c r="G21" s="32">
        <f t="shared" si="2"/>
        <v>100</v>
      </c>
    </row>
    <row r="22" spans="1:7" ht="17.25" customHeight="1">
      <c r="A22" s="29" t="s">
        <v>21</v>
      </c>
      <c r="B22" s="54">
        <v>47300</v>
      </c>
      <c r="C22" s="55">
        <v>47300</v>
      </c>
      <c r="D22" s="56">
        <v>47300</v>
      </c>
      <c r="E22" s="56">
        <v>47300</v>
      </c>
      <c r="F22" s="57">
        <f t="shared" si="1"/>
        <v>100</v>
      </c>
      <c r="G22" s="58">
        <f t="shared" si="2"/>
        <v>100</v>
      </c>
    </row>
    <row r="23" spans="1:7" ht="96.75" customHeight="1">
      <c r="A23" s="50" t="s">
        <v>29</v>
      </c>
      <c r="B23" s="51">
        <f>B24</f>
        <v>1494.4</v>
      </c>
      <c r="C23" s="51">
        <f t="shared" ref="C23:E23" si="9">C24</f>
        <v>0</v>
      </c>
      <c r="D23" s="51">
        <f t="shared" si="9"/>
        <v>0</v>
      </c>
      <c r="E23" s="51">
        <f t="shared" si="9"/>
        <v>0</v>
      </c>
      <c r="F23" s="52">
        <f t="shared" ref="F23" si="10">E23/B23*100</f>
        <v>0</v>
      </c>
      <c r="G23" s="53"/>
    </row>
    <row r="24" spans="1:7" ht="17.25" customHeight="1">
      <c r="A24" s="35" t="s">
        <v>28</v>
      </c>
      <c r="B24" s="30">
        <v>1494.4</v>
      </c>
      <c r="C24" s="20"/>
      <c r="D24" s="16"/>
      <c r="E24" s="16"/>
      <c r="F24" s="17"/>
      <c r="G24" s="33"/>
    </row>
    <row r="25" spans="1:7" ht="45.75" customHeight="1">
      <c r="A25" s="34" t="s">
        <v>23</v>
      </c>
      <c r="B25" s="13">
        <f>B27+B26</f>
        <v>3219</v>
      </c>
      <c r="C25" s="13">
        <f t="shared" ref="C25:E25" si="11">C27+C26</f>
        <v>3219</v>
      </c>
      <c r="D25" s="13">
        <f t="shared" si="11"/>
        <v>3219</v>
      </c>
      <c r="E25" s="13">
        <f t="shared" si="11"/>
        <v>3219</v>
      </c>
      <c r="F25" s="11">
        <f t="shared" si="1"/>
        <v>100</v>
      </c>
      <c r="G25" s="32">
        <f t="shared" si="2"/>
        <v>100</v>
      </c>
    </row>
    <row r="26" spans="1:7" ht="17.25" customHeight="1">
      <c r="A26" s="29" t="s">
        <v>7</v>
      </c>
      <c r="B26" s="30">
        <v>2146</v>
      </c>
      <c r="C26" s="16">
        <v>2146</v>
      </c>
      <c r="D26" s="16">
        <v>2146</v>
      </c>
      <c r="E26" s="16">
        <v>2146</v>
      </c>
      <c r="F26" s="17">
        <f t="shared" si="1"/>
        <v>100</v>
      </c>
      <c r="G26" s="33">
        <f t="shared" si="2"/>
        <v>100</v>
      </c>
    </row>
    <row r="27" spans="1:7" ht="17.25" customHeight="1">
      <c r="A27" s="31" t="s">
        <v>4</v>
      </c>
      <c r="B27" s="30">
        <v>1073</v>
      </c>
      <c r="C27" s="20">
        <v>1073</v>
      </c>
      <c r="D27" s="20">
        <v>1073</v>
      </c>
      <c r="E27" s="20">
        <v>1073</v>
      </c>
      <c r="F27" s="17">
        <f t="shared" si="1"/>
        <v>100</v>
      </c>
      <c r="G27" s="33">
        <f t="shared" si="2"/>
        <v>100</v>
      </c>
    </row>
    <row r="28" spans="1:7" ht="10.5" customHeight="1">
      <c r="A28" s="29"/>
      <c r="B28" s="25"/>
      <c r="C28" s="14"/>
      <c r="D28" s="13"/>
      <c r="E28" s="13"/>
      <c r="F28" s="11"/>
      <c r="G28" s="11"/>
    </row>
    <row r="29" spans="1:7" ht="18" customHeight="1">
      <c r="A29" s="27" t="s">
        <v>3</v>
      </c>
      <c r="B29" s="23">
        <f>B9+B11+B15+B17+B19+B21+B25</f>
        <v>86554.4</v>
      </c>
      <c r="C29" s="23">
        <f>C9+C11+C15+C17+C19+C21+C25</f>
        <v>86554.4</v>
      </c>
      <c r="D29" s="23">
        <f>D9+D11+D15+D17+D19+D21+D25</f>
        <v>86429.9</v>
      </c>
      <c r="E29" s="23">
        <f>E9+E11+E15+E17+E19+E21+E25</f>
        <v>86429.9</v>
      </c>
      <c r="F29" s="23">
        <f t="shared" si="1"/>
        <v>99.856159825497031</v>
      </c>
      <c r="G29" s="23">
        <f t="shared" si="2"/>
        <v>99.856159825497031</v>
      </c>
    </row>
    <row r="30" spans="1:7" ht="45" customHeight="1">
      <c r="A30" s="46" t="s">
        <v>30</v>
      </c>
      <c r="B30" s="47"/>
      <c r="C30" s="47"/>
      <c r="D30" s="47"/>
      <c r="E30" s="47"/>
      <c r="F30" s="47"/>
      <c r="G30" s="47"/>
    </row>
  </sheetData>
  <mergeCells count="9">
    <mergeCell ref="A30:G30"/>
    <mergeCell ref="C1:G1"/>
    <mergeCell ref="B6:B7"/>
    <mergeCell ref="A3:G3"/>
    <mergeCell ref="C6:C7"/>
    <mergeCell ref="E6:E7"/>
    <mergeCell ref="F6:G6"/>
    <mergeCell ref="A6:A7"/>
    <mergeCell ref="D6:D7"/>
  </mergeCells>
  <pageMargins left="0.98425196850393704" right="0.51181102362204722" top="0.78740157480314965" bottom="0.78740157480314965" header="0.31496062992125984" footer="0.31496062992125984"/>
  <pageSetup paperSize="9" scale="93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2020-03-17T08:21:28Z</cp:lastPrinted>
  <dcterms:created xsi:type="dcterms:W3CDTF">2016-04-12T05:33:06Z</dcterms:created>
  <dcterms:modified xsi:type="dcterms:W3CDTF">2020-03-17T08:21:30Z</dcterms:modified>
</cp:coreProperties>
</file>