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Лист1!$9:$12</definedName>
    <definedName name="_xlnm.Print_Area" localSheetId="0">Лист1!$B$1:$G$32</definedName>
  </definedNames>
  <calcPr calcId="125725"/>
</workbook>
</file>

<file path=xl/calcChain.xml><?xml version="1.0" encoding="utf-8"?>
<calcChain xmlns="http://schemas.openxmlformats.org/spreadsheetml/2006/main">
  <c r="G13" i="2"/>
  <c r="G23"/>
  <c r="G24"/>
  <c r="G25"/>
  <c r="G26"/>
  <c r="G28"/>
  <c r="G29"/>
  <c r="G20"/>
  <c r="C22"/>
  <c r="G22" s="1"/>
  <c r="E21"/>
  <c r="G21" l="1"/>
  <c r="E27"/>
  <c r="C27"/>
  <c r="C21" l="1"/>
  <c r="G19"/>
  <c r="E19"/>
  <c r="C19"/>
  <c r="C18" l="1"/>
  <c r="C13" s="1"/>
  <c r="E18" l="1"/>
  <c r="E13" l="1"/>
</calcChain>
</file>

<file path=xl/sharedStrings.xml><?xml version="1.0" encoding="utf-8"?>
<sst xmlns="http://schemas.openxmlformats.org/spreadsheetml/2006/main" count="84" uniqueCount="25">
  <si>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</si>
  <si>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</si>
  <si>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</si>
  <si>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</si>
  <si>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</si>
  <si>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</si>
  <si>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</si>
  <si>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</si>
  <si>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</si>
  <si>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</si>
  <si>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</si>
  <si>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</si>
  <si>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</si>
  <si>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</si>
  <si>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</si>
  <si>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</si>
  <si>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</si>
  <si>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</si>
  <si>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</si>
  <si>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</si>
  <si>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Утверждено на год областным законом                                                от 13.12.2019 г.                   № 188-13-ОЗ</t>
  </si>
  <si>
    <t>% исполнения к утвержденному плану</t>
  </si>
  <si>
    <t>Исполнено на 01.07.2020 г.</t>
  </si>
  <si>
    <t>Приложение № 52 к пояснительной записке к отчету об исполнении областного бюджета за 1 полугодие 2020 года по форме таблицы 1 приложения № 23 к областному закону "Об областном бюджете на 2020 год и на плановый период 2021 и 2022 годов "</t>
  </si>
  <si>
    <t>Отчет об исполнении областного бюджета по программе государственных внутренних заимствований Архангельской области за I полугодие 2020 года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</si>
</sst>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13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2"/>
    </xf>
    <xf numFmtId="164" fontId="2" fillId="0" borderId="10" xfId="0" quotePrefix="1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2"/>
    </xf>
    <xf numFmtId="164" fontId="2" fillId="0" borderId="11" xfId="0" quotePrefix="1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quotePrefix="1" applyNumberFormat="1" applyFont="1" applyFill="1" applyBorder="1" applyAlignment="1">
      <alignment horizontal="center" vertical="center"/>
    </xf>
    <xf numFmtId="164" fontId="2" fillId="0" borderId="2" xfId="0" quotePrefix="1" applyNumberFormat="1" applyFont="1" applyFill="1" applyBorder="1" applyAlignment="1">
      <alignment horizontal="center" vertical="center"/>
    </xf>
    <xf numFmtId="164" fontId="2" fillId="0" borderId="3" xfId="0" quotePrefix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16" xfId="0" quotePrefix="1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0" fontId="5" fillId="0" borderId="16" xfId="0" quotePrefix="1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13" xfId="0" quotePrefix="1" applyNumberFormat="1" applyFont="1" applyFill="1" applyBorder="1" applyAlignment="1">
      <alignment horizontal="center" vertical="center"/>
    </xf>
    <xf numFmtId="0" fontId="5" fillId="0" borderId="12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indent="2"/>
    </xf>
    <xf numFmtId="164" fontId="5" fillId="0" borderId="10" xfId="0" quotePrefix="1" applyNumberFormat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indent="3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view="pageBreakPreview" topLeftCell="B1" zoomScaleSheetLayoutView="100" workbookViewId="0">
      <selection activeCell="B7" sqref="B7:G7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3" width="18.42578125" style="1" customWidth="1"/>
    <col min="4" max="4" width="12.85546875" style="1" hidden="1" customWidth="1"/>
    <col min="5" max="5" width="16.140625" style="1" customWidth="1"/>
    <col min="6" max="6" width="15.28515625" style="1" hidden="1" customWidth="1"/>
    <col min="7" max="7" width="16.140625" style="1" customWidth="1"/>
    <col min="8" max="8" width="3.28515625" style="1" customWidth="1"/>
    <col min="9" max="16384" width="9.140625" style="1"/>
  </cols>
  <sheetData>
    <row r="1" spans="1:7" ht="12" customHeight="1">
      <c r="B1" s="5"/>
      <c r="C1" s="45" t="s">
        <v>23</v>
      </c>
      <c r="D1" s="45"/>
      <c r="E1" s="45"/>
      <c r="F1" s="45"/>
      <c r="G1" s="45"/>
    </row>
    <row r="2" spans="1:7" ht="14.25" customHeight="1">
      <c r="B2" s="5"/>
      <c r="C2" s="45"/>
      <c r="D2" s="45"/>
      <c r="E2" s="45"/>
      <c r="F2" s="45"/>
      <c r="G2" s="45"/>
    </row>
    <row r="3" spans="1:7">
      <c r="B3" s="5"/>
      <c r="C3" s="45"/>
      <c r="D3" s="45"/>
      <c r="E3" s="45"/>
      <c r="F3" s="45"/>
      <c r="G3" s="45"/>
    </row>
    <row r="4" spans="1:7" ht="14.25" customHeight="1">
      <c r="B4" s="5"/>
      <c r="C4" s="45"/>
      <c r="D4" s="45"/>
      <c r="E4" s="45"/>
      <c r="F4" s="45"/>
      <c r="G4" s="45"/>
    </row>
    <row r="5" spans="1:7" ht="12" customHeight="1">
      <c r="B5" s="5"/>
      <c r="C5" s="45"/>
      <c r="D5" s="45"/>
      <c r="E5" s="45"/>
      <c r="F5" s="45"/>
      <c r="G5" s="45"/>
    </row>
    <row r="6" spans="1:7" ht="12" customHeight="1">
      <c r="B6" s="5"/>
      <c r="C6" s="5"/>
      <c r="D6" s="5"/>
      <c r="E6" s="6"/>
      <c r="F6" s="6"/>
      <c r="G6" s="5"/>
    </row>
    <row r="7" spans="1:7" ht="35.25" customHeight="1">
      <c r="B7" s="46" t="s">
        <v>24</v>
      </c>
      <c r="C7" s="46"/>
      <c r="D7" s="46"/>
      <c r="E7" s="46"/>
      <c r="F7" s="46"/>
      <c r="G7" s="46"/>
    </row>
    <row r="8" spans="1:7" ht="14.25" customHeight="1">
      <c r="B8" s="7"/>
      <c r="C8" s="8"/>
      <c r="D8" s="8"/>
      <c r="E8" s="9"/>
      <c r="F8" s="9"/>
      <c r="G8" s="9"/>
    </row>
    <row r="9" spans="1:7" ht="21.75" customHeight="1">
      <c r="B9" s="47" t="s">
        <v>2</v>
      </c>
      <c r="C9" s="52" t="s">
        <v>20</v>
      </c>
      <c r="D9" s="10"/>
      <c r="E9" s="52" t="s">
        <v>22</v>
      </c>
      <c r="F9" s="10"/>
      <c r="G9" s="54" t="s">
        <v>21</v>
      </c>
    </row>
    <row r="10" spans="1:7" ht="44.25" customHeight="1">
      <c r="B10" s="48"/>
      <c r="C10" s="53"/>
      <c r="D10" s="22" t="s">
        <v>6</v>
      </c>
      <c r="E10" s="53"/>
      <c r="F10" s="22" t="s">
        <v>6</v>
      </c>
      <c r="G10" s="55"/>
    </row>
    <row r="11" spans="1:7" ht="27" hidden="1" customHeight="1">
      <c r="A11" s="2"/>
      <c r="B11" s="49"/>
      <c r="C11" s="50" t="s">
        <v>4</v>
      </c>
      <c r="D11" s="51"/>
      <c r="E11" s="50" t="s">
        <v>4</v>
      </c>
      <c r="F11" s="51"/>
      <c r="G11" s="23" t="s">
        <v>4</v>
      </c>
    </row>
    <row r="12" spans="1:7" s="4" customFormat="1" ht="14.25" customHeight="1">
      <c r="A12" s="3"/>
      <c r="B12" s="11">
        <v>1</v>
      </c>
      <c r="C12" s="12">
        <v>2</v>
      </c>
      <c r="D12" s="13">
        <v>3</v>
      </c>
      <c r="E12" s="12">
        <v>3</v>
      </c>
      <c r="F12" s="13">
        <v>5</v>
      </c>
      <c r="G12" s="11">
        <v>4</v>
      </c>
    </row>
    <row r="13" spans="1:7" ht="32.25" customHeight="1">
      <c r="B13" s="27" t="s">
        <v>10</v>
      </c>
      <c r="C13" s="28">
        <f>C18+C27</f>
        <v>6180651.200000003</v>
      </c>
      <c r="D13" s="29" t="s">
        <v>11</v>
      </c>
      <c r="E13" s="28">
        <f>E18+E27</f>
        <v>-107076</v>
      </c>
      <c r="F13" s="29" t="s">
        <v>11</v>
      </c>
      <c r="G13" s="30">
        <f>G18+G27</f>
        <v>0</v>
      </c>
    </row>
    <row r="14" spans="1:7" ht="17.25" customHeight="1">
      <c r="B14" s="31" t="s">
        <v>3</v>
      </c>
      <c r="C14" s="32"/>
      <c r="D14" s="33"/>
      <c r="E14" s="32"/>
      <c r="F14" s="33"/>
      <c r="G14" s="34"/>
    </row>
    <row r="15" spans="1:7" ht="23.25" customHeight="1">
      <c r="B15" s="35" t="s">
        <v>13</v>
      </c>
      <c r="C15" s="36" t="s">
        <v>11</v>
      </c>
      <c r="D15" s="33" t="s">
        <v>11</v>
      </c>
      <c r="E15" s="36" t="s">
        <v>11</v>
      </c>
      <c r="F15" s="33" t="s">
        <v>11</v>
      </c>
      <c r="G15" s="37" t="s">
        <v>11</v>
      </c>
    </row>
    <row r="16" spans="1:7" ht="20.25" customHeight="1">
      <c r="B16" s="38" t="s">
        <v>0</v>
      </c>
      <c r="C16" s="39" t="s">
        <v>11</v>
      </c>
      <c r="D16" s="33" t="s">
        <v>11</v>
      </c>
      <c r="E16" s="39" t="s">
        <v>11</v>
      </c>
      <c r="F16" s="33" t="s">
        <v>11</v>
      </c>
      <c r="G16" s="40" t="s">
        <v>11</v>
      </c>
    </row>
    <row r="17" spans="2:7" ht="23.25" customHeight="1">
      <c r="B17" s="38" t="s">
        <v>1</v>
      </c>
      <c r="C17" s="39" t="s">
        <v>11</v>
      </c>
      <c r="D17" s="33" t="s">
        <v>11</v>
      </c>
      <c r="E17" s="39" t="s">
        <v>11</v>
      </c>
      <c r="F17" s="33" t="s">
        <v>11</v>
      </c>
      <c r="G17" s="40" t="s">
        <v>11</v>
      </c>
    </row>
    <row r="18" spans="2:7" ht="25.5" customHeight="1">
      <c r="B18" s="35" t="s">
        <v>15</v>
      </c>
      <c r="C18" s="41">
        <f>C19-C21</f>
        <v>-1154948.299999997</v>
      </c>
      <c r="D18" s="33" t="s">
        <v>11</v>
      </c>
      <c r="E18" s="41">
        <f>E19-E21</f>
        <v>6492868</v>
      </c>
      <c r="F18" s="33" t="s">
        <v>11</v>
      </c>
      <c r="G18" s="42">
        <v>0</v>
      </c>
    </row>
    <row r="19" spans="2:7" ht="23.25" customHeight="1">
      <c r="B19" s="38" t="s">
        <v>0</v>
      </c>
      <c r="C19" s="41">
        <f>C20</f>
        <v>25904950.800000001</v>
      </c>
      <c r="D19" s="43" t="s">
        <v>5</v>
      </c>
      <c r="E19" s="41">
        <f>E20</f>
        <v>6492868</v>
      </c>
      <c r="F19" s="43"/>
      <c r="G19" s="42">
        <f>G20</f>
        <v>25.064197381143067</v>
      </c>
    </row>
    <row r="20" spans="2:7" ht="30.75" customHeight="1">
      <c r="B20" s="44" t="s">
        <v>7</v>
      </c>
      <c r="C20" s="41">
        <v>25904950.800000001</v>
      </c>
      <c r="D20" s="43" t="s">
        <v>5</v>
      </c>
      <c r="E20" s="41">
        <v>6492868</v>
      </c>
      <c r="F20" s="43"/>
      <c r="G20" s="42">
        <f>E20/C20*100</f>
        <v>25.064197381143067</v>
      </c>
    </row>
    <row r="21" spans="2:7" ht="22.5" customHeight="1">
      <c r="B21" s="38" t="s">
        <v>1</v>
      </c>
      <c r="C21" s="41">
        <f>SUM(C22:C26)</f>
        <v>27059899.099999998</v>
      </c>
      <c r="D21" s="43" t="s">
        <v>11</v>
      </c>
      <c r="E21" s="41">
        <f>SUM(E22:E26)</f>
        <v>0</v>
      </c>
      <c r="F21" s="43" t="s">
        <v>11</v>
      </c>
      <c r="G21" s="42">
        <f>SUM(G22:G26)</f>
        <v>0</v>
      </c>
    </row>
    <row r="22" spans="2:7" ht="30" customHeight="1">
      <c r="B22" s="44" t="s">
        <v>8</v>
      </c>
      <c r="C22" s="41">
        <f>C20</f>
        <v>25904950.800000001</v>
      </c>
      <c r="D22" s="43" t="s">
        <v>11</v>
      </c>
      <c r="E22" s="41">
        <v>0</v>
      </c>
      <c r="F22" s="43" t="s">
        <v>11</v>
      </c>
      <c r="G22" s="42">
        <f>E22/C22*100</f>
        <v>0</v>
      </c>
    </row>
    <row r="23" spans="2:7" ht="99.75" customHeight="1">
      <c r="B23" s="44" t="s">
        <v>16</v>
      </c>
      <c r="C23" s="41">
        <v>30000</v>
      </c>
      <c r="D23" s="43" t="s">
        <v>11</v>
      </c>
      <c r="E23" s="41">
        <v>0</v>
      </c>
      <c r="F23" s="43" t="s">
        <v>11</v>
      </c>
      <c r="G23" s="42">
        <f t="shared" ref="G23:G29" si="0">E23/C23*100</f>
        <v>0</v>
      </c>
    </row>
    <row r="24" spans="2:7" ht="99.75" customHeight="1">
      <c r="B24" s="44" t="s">
        <v>17</v>
      </c>
      <c r="C24" s="41">
        <v>507648.4</v>
      </c>
      <c r="D24" s="43" t="s">
        <v>11</v>
      </c>
      <c r="E24" s="41">
        <v>0</v>
      </c>
      <c r="F24" s="43" t="s">
        <v>11</v>
      </c>
      <c r="G24" s="42">
        <f t="shared" si="0"/>
        <v>0</v>
      </c>
    </row>
    <row r="25" spans="2:7" ht="99.75" customHeight="1">
      <c r="B25" s="44" t="s">
        <v>18</v>
      </c>
      <c r="C25" s="41">
        <v>579939.19999999995</v>
      </c>
      <c r="D25" s="43" t="s">
        <v>11</v>
      </c>
      <c r="E25" s="41">
        <v>0</v>
      </c>
      <c r="F25" s="43" t="s">
        <v>11</v>
      </c>
      <c r="G25" s="42">
        <f t="shared" si="0"/>
        <v>0</v>
      </c>
    </row>
    <row r="26" spans="2:7" ht="99.75" customHeight="1">
      <c r="B26" s="44" t="s">
        <v>19</v>
      </c>
      <c r="C26" s="41">
        <v>37360.699999999997</v>
      </c>
      <c r="D26" s="43" t="s">
        <v>11</v>
      </c>
      <c r="E26" s="41">
        <v>0</v>
      </c>
      <c r="F26" s="43" t="s">
        <v>11</v>
      </c>
      <c r="G26" s="42">
        <f t="shared" si="0"/>
        <v>0</v>
      </c>
    </row>
    <row r="27" spans="2:7" ht="24" customHeight="1">
      <c r="B27" s="35" t="s">
        <v>9</v>
      </c>
      <c r="C27" s="41">
        <f>C28-C29</f>
        <v>7335599.5</v>
      </c>
      <c r="D27" s="43" t="s">
        <v>11</v>
      </c>
      <c r="E27" s="41">
        <f>E28-E29</f>
        <v>-6599944</v>
      </c>
      <c r="F27" s="43" t="s">
        <v>11</v>
      </c>
      <c r="G27" s="42">
        <v>0</v>
      </c>
    </row>
    <row r="28" spans="2:7" ht="20.25" customHeight="1">
      <c r="B28" s="38" t="s">
        <v>0</v>
      </c>
      <c r="C28" s="41">
        <v>22835599.5</v>
      </c>
      <c r="D28" s="43" t="s">
        <v>12</v>
      </c>
      <c r="E28" s="41">
        <v>25800400</v>
      </c>
      <c r="F28" s="43"/>
      <c r="G28" s="42">
        <f t="shared" si="0"/>
        <v>112.98323917443025</v>
      </c>
    </row>
    <row r="29" spans="2:7" ht="24" customHeight="1">
      <c r="B29" s="38" t="s">
        <v>1</v>
      </c>
      <c r="C29" s="41">
        <v>15500000</v>
      </c>
      <c r="D29" s="43" t="s">
        <v>11</v>
      </c>
      <c r="E29" s="41">
        <v>32400344</v>
      </c>
      <c r="F29" s="43" t="s">
        <v>11</v>
      </c>
      <c r="G29" s="42">
        <f t="shared" si="0"/>
        <v>209.03447741935483</v>
      </c>
    </row>
    <row r="30" spans="2:7" ht="23.25" customHeight="1">
      <c r="B30" s="18" t="s">
        <v>14</v>
      </c>
      <c r="C30" s="14" t="s">
        <v>11</v>
      </c>
      <c r="D30" s="17" t="s">
        <v>11</v>
      </c>
      <c r="E30" s="14" t="s">
        <v>11</v>
      </c>
      <c r="F30" s="17" t="s">
        <v>11</v>
      </c>
      <c r="G30" s="24" t="s">
        <v>11</v>
      </c>
    </row>
    <row r="31" spans="2:7" ht="20.25" customHeight="1">
      <c r="B31" s="15" t="s">
        <v>0</v>
      </c>
      <c r="C31" s="16" t="s">
        <v>11</v>
      </c>
      <c r="D31" s="17" t="s">
        <v>11</v>
      </c>
      <c r="E31" s="16" t="s">
        <v>11</v>
      </c>
      <c r="F31" s="17" t="s">
        <v>11</v>
      </c>
      <c r="G31" s="25" t="s">
        <v>11</v>
      </c>
    </row>
    <row r="32" spans="2:7" ht="24" customHeight="1">
      <c r="B32" s="19" t="s">
        <v>1</v>
      </c>
      <c r="C32" s="20" t="s">
        <v>11</v>
      </c>
      <c r="D32" s="21" t="s">
        <v>11</v>
      </c>
      <c r="E32" s="20" t="s">
        <v>11</v>
      </c>
      <c r="F32" s="21" t="s">
        <v>11</v>
      </c>
      <c r="G32" s="26" t="s">
        <v>11</v>
      </c>
    </row>
    <row r="33" ht="13.5" customHeight="1"/>
  </sheetData>
  <mergeCells count="8">
    <mergeCell ref="C1:G5"/>
    <mergeCell ref="B7:G7"/>
    <mergeCell ref="B9:B11"/>
    <mergeCell ref="C11:D11"/>
    <mergeCell ref="E11:F11"/>
    <mergeCell ref="C9:C10"/>
    <mergeCell ref="E9:E10"/>
    <mergeCell ref="G9:G10"/>
  </mergeCells>
  <phoneticPr fontId="1" type="noConversion"/>
  <pageMargins left="0.6692913385826772" right="0.59055118110236227" top="0.78740157480314965" bottom="0.78740157480314965" header="0.51181102362204722" footer="0.51181102362204722"/>
  <pageSetup paperSize="9" scale="74" fitToWidth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Pavlenko</cp:lastModifiedBy>
  <cp:lastPrinted>2020-04-21T09:35:07Z</cp:lastPrinted>
  <dcterms:created xsi:type="dcterms:W3CDTF">2000-09-19T07:45:36Z</dcterms:created>
  <dcterms:modified xsi:type="dcterms:W3CDTF">2020-07-22T05:34:59Z</dcterms:modified>
</cp:coreProperties>
</file>