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65" windowWidth="11340" windowHeight="5505" firstSheet="2" activeTab="2"/>
  </bookViews>
  <sheets>
    <sheet name="для руководства" sheetId="7" state="hidden" r:id="rId1"/>
    <sheet name="доходы по федер бюдж" sheetId="5" state="hidden" r:id="rId2"/>
    <sheet name="доходы" sheetId="6" r:id="rId3"/>
  </sheets>
  <definedNames>
    <definedName name="OLE_LINK1" localSheetId="0">'для руководства'!#REF!</definedName>
    <definedName name="OLE_LINK1" localSheetId="2">доходы!#REF!</definedName>
    <definedName name="OLE_LINK1" localSheetId="1">'доходы по федер бюдж'!#REF!</definedName>
    <definedName name="_xlnm.Print_Titles" localSheetId="0">'для руководства'!$10:$12</definedName>
    <definedName name="_xlnm.Print_Titles" localSheetId="2">доходы!$17:$19</definedName>
    <definedName name="_xlnm.Print_Titles" localSheetId="1">'доходы по федер бюдж'!$10:$12</definedName>
    <definedName name="_xlnm.Print_Area" localSheetId="0">'для руководства'!$A$1:$K$193</definedName>
    <definedName name="_xlnm.Print_Area" localSheetId="2">доходы!$A$1:$L$207</definedName>
    <definedName name="_xlnm.Print_Area" localSheetId="1">'доходы по федер бюдж'!$A$1:$K$193</definedName>
  </definedNames>
  <calcPr calcId="125725"/>
</workbook>
</file>

<file path=xl/calcChain.xml><?xml version="1.0" encoding="utf-8"?>
<calcChain xmlns="http://schemas.openxmlformats.org/spreadsheetml/2006/main">
  <c r="K80" i="6"/>
  <c r="J80"/>
  <c r="I80"/>
  <c r="F178"/>
  <c r="G178"/>
  <c r="H178"/>
  <c r="K179"/>
  <c r="J179"/>
  <c r="I179"/>
  <c r="K120" l="1"/>
  <c r="J120"/>
  <c r="I120"/>
  <c r="K119" l="1"/>
  <c r="J119"/>
  <c r="I119"/>
  <c r="F200"/>
  <c r="F199" s="1"/>
  <c r="G200"/>
  <c r="G199" s="1"/>
  <c r="H200"/>
  <c r="H199"/>
  <c r="K205"/>
  <c r="K204" s="1"/>
  <c r="J205"/>
  <c r="I205"/>
  <c r="F204"/>
  <c r="G204"/>
  <c r="H204"/>
  <c r="J204" l="1"/>
  <c r="I204"/>
  <c r="K188"/>
  <c r="J188"/>
  <c r="I188"/>
  <c r="K186"/>
  <c r="J186"/>
  <c r="I186"/>
  <c r="K201"/>
  <c r="J201"/>
  <c r="I201"/>
  <c r="K148"/>
  <c r="J148"/>
  <c r="I148"/>
  <c r="K202" l="1"/>
  <c r="J202"/>
  <c r="I202"/>
  <c r="K197"/>
  <c r="J197"/>
  <c r="I197"/>
  <c r="I181"/>
  <c r="J181"/>
  <c r="K181"/>
  <c r="I182"/>
  <c r="J182"/>
  <c r="K182"/>
  <c r="I183"/>
  <c r="J183"/>
  <c r="K183"/>
  <c r="I184"/>
  <c r="J184"/>
  <c r="K184"/>
  <c r="I185"/>
  <c r="J185"/>
  <c r="K185"/>
  <c r="I187"/>
  <c r="J187"/>
  <c r="K187"/>
  <c r="I189"/>
  <c r="J189"/>
  <c r="K189"/>
  <c r="I190"/>
  <c r="J190"/>
  <c r="K190"/>
  <c r="I191"/>
  <c r="J191"/>
  <c r="K191"/>
  <c r="I192"/>
  <c r="J192"/>
  <c r="K192"/>
  <c r="I193"/>
  <c r="J193"/>
  <c r="K193"/>
  <c r="K180"/>
  <c r="J180"/>
  <c r="I180"/>
  <c r="I156"/>
  <c r="J156"/>
  <c r="K156"/>
  <c r="I157"/>
  <c r="J157"/>
  <c r="K157"/>
  <c r="I158"/>
  <c r="J158"/>
  <c r="K158"/>
  <c r="I159"/>
  <c r="J159"/>
  <c r="K159"/>
  <c r="I160"/>
  <c r="J160"/>
  <c r="K160"/>
  <c r="I161"/>
  <c r="J161"/>
  <c r="K161"/>
  <c r="I162"/>
  <c r="J162"/>
  <c r="K162"/>
  <c r="I163"/>
  <c r="J163"/>
  <c r="K163"/>
  <c r="I164"/>
  <c r="J164"/>
  <c r="K164"/>
  <c r="I165"/>
  <c r="J165"/>
  <c r="K165"/>
  <c r="I166"/>
  <c r="J166"/>
  <c r="K166"/>
  <c r="I167"/>
  <c r="J167"/>
  <c r="K167"/>
  <c r="I168"/>
  <c r="J168"/>
  <c r="K168"/>
  <c r="I169"/>
  <c r="J169"/>
  <c r="K169"/>
  <c r="I170"/>
  <c r="J170"/>
  <c r="K170"/>
  <c r="I171"/>
  <c r="J171"/>
  <c r="K171"/>
  <c r="I172"/>
  <c r="J172"/>
  <c r="K172"/>
  <c r="I173"/>
  <c r="J173"/>
  <c r="K173"/>
  <c r="I174"/>
  <c r="J174"/>
  <c r="K174"/>
  <c r="I175"/>
  <c r="J175"/>
  <c r="K175"/>
  <c r="I176"/>
  <c r="J176"/>
  <c r="K176"/>
  <c r="K155"/>
  <c r="J155"/>
  <c r="I155"/>
  <c r="I86"/>
  <c r="J86"/>
  <c r="K86"/>
  <c r="I87"/>
  <c r="J87"/>
  <c r="K87"/>
  <c r="I88"/>
  <c r="J88"/>
  <c r="K88"/>
  <c r="I89"/>
  <c r="J89"/>
  <c r="K89"/>
  <c r="I90"/>
  <c r="J90"/>
  <c r="K90"/>
  <c r="I91"/>
  <c r="J91"/>
  <c r="K91"/>
  <c r="I92"/>
  <c r="J92"/>
  <c r="K92"/>
  <c r="I93"/>
  <c r="J93"/>
  <c r="K93"/>
  <c r="I94"/>
  <c r="J94"/>
  <c r="K94"/>
  <c r="I95"/>
  <c r="J95"/>
  <c r="K95"/>
  <c r="I96"/>
  <c r="J96"/>
  <c r="K96"/>
  <c r="I97"/>
  <c r="J97"/>
  <c r="K97"/>
  <c r="I98"/>
  <c r="J98"/>
  <c r="K98"/>
  <c r="I99"/>
  <c r="J99"/>
  <c r="K99"/>
  <c r="I100"/>
  <c r="J100"/>
  <c r="K100"/>
  <c r="I101"/>
  <c r="J101"/>
  <c r="K101"/>
  <c r="I102"/>
  <c r="J102"/>
  <c r="K102"/>
  <c r="I103"/>
  <c r="J103"/>
  <c r="K103"/>
  <c r="I104"/>
  <c r="J104"/>
  <c r="K104"/>
  <c r="I105"/>
  <c r="J105"/>
  <c r="K105"/>
  <c r="I106"/>
  <c r="J106"/>
  <c r="K106"/>
  <c r="I107"/>
  <c r="J107"/>
  <c r="K107"/>
  <c r="I108"/>
  <c r="J108"/>
  <c r="K108"/>
  <c r="I109"/>
  <c r="J109"/>
  <c r="K109"/>
  <c r="I110"/>
  <c r="J110"/>
  <c r="K110"/>
  <c r="I111"/>
  <c r="J111"/>
  <c r="K111"/>
  <c r="I112"/>
  <c r="J112"/>
  <c r="K112"/>
  <c r="I113"/>
  <c r="J113"/>
  <c r="K113"/>
  <c r="I114"/>
  <c r="J114"/>
  <c r="K114"/>
  <c r="I115"/>
  <c r="J115"/>
  <c r="K115"/>
  <c r="I116"/>
  <c r="J116"/>
  <c r="K116"/>
  <c r="I117"/>
  <c r="J117"/>
  <c r="K117"/>
  <c r="I118"/>
  <c r="J118"/>
  <c r="K118"/>
  <c r="I121"/>
  <c r="J121"/>
  <c r="K121"/>
  <c r="I122"/>
  <c r="J122"/>
  <c r="K122"/>
  <c r="I123"/>
  <c r="J123"/>
  <c r="K123"/>
  <c r="I124"/>
  <c r="J124"/>
  <c r="K124"/>
  <c r="I125"/>
  <c r="J125"/>
  <c r="K125"/>
  <c r="I126"/>
  <c r="J126"/>
  <c r="K126"/>
  <c r="I127"/>
  <c r="J127"/>
  <c r="K127"/>
  <c r="I128"/>
  <c r="J128"/>
  <c r="K128"/>
  <c r="I129"/>
  <c r="J129"/>
  <c r="K129"/>
  <c r="I130"/>
  <c r="J130"/>
  <c r="K130"/>
  <c r="I131"/>
  <c r="J131"/>
  <c r="K131"/>
  <c r="I132"/>
  <c r="J132"/>
  <c r="K132"/>
  <c r="I133"/>
  <c r="J133"/>
  <c r="K133"/>
  <c r="I134"/>
  <c r="J134"/>
  <c r="K134"/>
  <c r="I135"/>
  <c r="J135"/>
  <c r="K135"/>
  <c r="I136"/>
  <c r="J136"/>
  <c r="K136"/>
  <c r="I137"/>
  <c r="J137"/>
  <c r="K137"/>
  <c r="I138"/>
  <c r="J138"/>
  <c r="K138"/>
  <c r="I139"/>
  <c r="J139"/>
  <c r="K139"/>
  <c r="I140"/>
  <c r="J140"/>
  <c r="K140"/>
  <c r="I141"/>
  <c r="J141"/>
  <c r="K141"/>
  <c r="I142"/>
  <c r="J142"/>
  <c r="K142"/>
  <c r="I143"/>
  <c r="J143"/>
  <c r="K143"/>
  <c r="I144"/>
  <c r="J144"/>
  <c r="K144"/>
  <c r="I145"/>
  <c r="J145"/>
  <c r="K145"/>
  <c r="I146"/>
  <c r="J146"/>
  <c r="K146"/>
  <c r="I147"/>
  <c r="J147"/>
  <c r="K147"/>
  <c r="I149"/>
  <c r="J149"/>
  <c r="K149"/>
  <c r="I150"/>
  <c r="J150"/>
  <c r="K150"/>
  <c r="I151"/>
  <c r="J151"/>
  <c r="K151"/>
  <c r="I152"/>
  <c r="J152"/>
  <c r="K152"/>
  <c r="K85"/>
  <c r="J85"/>
  <c r="I85"/>
  <c r="K82"/>
  <c r="J82"/>
  <c r="I82"/>
  <c r="K81"/>
  <c r="J81"/>
  <c r="I81"/>
  <c r="K79"/>
  <c r="J79"/>
  <c r="I79"/>
  <c r="K73"/>
  <c r="J73"/>
  <c r="I73"/>
  <c r="K72"/>
  <c r="J72"/>
  <c r="I72"/>
  <c r="K71"/>
  <c r="J71"/>
  <c r="I71"/>
  <c r="K70"/>
  <c r="J70"/>
  <c r="I70"/>
  <c r="K67"/>
  <c r="J67"/>
  <c r="I67"/>
  <c r="K64"/>
  <c r="J64"/>
  <c r="I64"/>
  <c r="K61"/>
  <c r="J61"/>
  <c r="I61"/>
  <c r="K60"/>
  <c r="J60"/>
  <c r="I60"/>
  <c r="K57"/>
  <c r="J57"/>
  <c r="I57"/>
  <c r="K56"/>
  <c r="J56"/>
  <c r="I56"/>
  <c r="K55"/>
  <c r="J55"/>
  <c r="I55"/>
  <c r="K52"/>
  <c r="J52"/>
  <c r="I52"/>
  <c r="K51"/>
  <c r="J51"/>
  <c r="I51"/>
  <c r="K50"/>
  <c r="J50"/>
  <c r="I50"/>
  <c r="K49"/>
  <c r="J49"/>
  <c r="I49"/>
  <c r="K48"/>
  <c r="J48"/>
  <c r="I48"/>
  <c r="K45"/>
  <c r="J45"/>
  <c r="I45"/>
  <c r="K44"/>
  <c r="J44"/>
  <c r="I44"/>
  <c r="K41"/>
  <c r="J41"/>
  <c r="I41"/>
  <c r="K40"/>
  <c r="J40"/>
  <c r="I40"/>
  <c r="K39"/>
  <c r="J39"/>
  <c r="I39"/>
  <c r="K36"/>
  <c r="J36"/>
  <c r="I36"/>
  <c r="K35"/>
  <c r="J35"/>
  <c r="I35"/>
  <c r="K34"/>
  <c r="J34"/>
  <c r="I34"/>
  <c r="K31"/>
  <c r="J31"/>
  <c r="I31"/>
  <c r="K28"/>
  <c r="J28"/>
  <c r="I28"/>
  <c r="K25"/>
  <c r="J25"/>
  <c r="I25"/>
  <c r="K24"/>
  <c r="J24"/>
  <c r="I24"/>
  <c r="F23"/>
  <c r="G23"/>
  <c r="H23"/>
  <c r="K196"/>
  <c r="J196"/>
  <c r="I196"/>
  <c r="H196"/>
  <c r="H195" s="1"/>
  <c r="G196"/>
  <c r="G195" s="1"/>
  <c r="F196"/>
  <c r="F195" s="1"/>
  <c r="H154"/>
  <c r="G154"/>
  <c r="F154"/>
  <c r="H84"/>
  <c r="G84"/>
  <c r="F84"/>
  <c r="H78"/>
  <c r="G78"/>
  <c r="F78"/>
  <c r="H69"/>
  <c r="G69"/>
  <c r="F69"/>
  <c r="H66"/>
  <c r="G66"/>
  <c r="F66"/>
  <c r="H63"/>
  <c r="G63"/>
  <c r="F63"/>
  <c r="H59"/>
  <c r="G59"/>
  <c r="F59"/>
  <c r="H54"/>
  <c r="G54"/>
  <c r="F54"/>
  <c r="H47"/>
  <c r="G47"/>
  <c r="F47"/>
  <c r="H43"/>
  <c r="G43"/>
  <c r="F43"/>
  <c r="H38"/>
  <c r="G38"/>
  <c r="F38"/>
  <c r="H33"/>
  <c r="G33"/>
  <c r="F33"/>
  <c r="H30"/>
  <c r="G30"/>
  <c r="F30"/>
  <c r="H27"/>
  <c r="G27"/>
  <c r="F27"/>
  <c r="I23" l="1"/>
  <c r="K195"/>
  <c r="J195"/>
  <c r="I27"/>
  <c r="J30"/>
  <c r="I63"/>
  <c r="J66"/>
  <c r="K200"/>
  <c r="I66"/>
  <c r="I178"/>
  <c r="J200"/>
  <c r="I195"/>
  <c r="I200"/>
  <c r="I30"/>
  <c r="K30"/>
  <c r="K154"/>
  <c r="J178"/>
  <c r="K178"/>
  <c r="K23"/>
  <c r="K59"/>
  <c r="K33"/>
  <c r="I43"/>
  <c r="K27"/>
  <c r="K54"/>
  <c r="K78"/>
  <c r="J27"/>
  <c r="J33"/>
  <c r="J63"/>
  <c r="J47"/>
  <c r="K66"/>
  <c r="K69"/>
  <c r="J43"/>
  <c r="I84"/>
  <c r="K38"/>
  <c r="K63"/>
  <c r="K84"/>
  <c r="J23"/>
  <c r="K43"/>
  <c r="I59"/>
  <c r="K47"/>
  <c r="I154"/>
  <c r="I54"/>
  <c r="J84"/>
  <c r="J154"/>
  <c r="I78"/>
  <c r="J78"/>
  <c r="I69"/>
  <c r="J69"/>
  <c r="J59"/>
  <c r="J54"/>
  <c r="I47"/>
  <c r="I38"/>
  <c r="J38"/>
  <c r="I33"/>
  <c r="F77"/>
  <c r="F75" s="1"/>
  <c r="H21"/>
  <c r="G21"/>
  <c r="F21"/>
  <c r="G77"/>
  <c r="G75" s="1"/>
  <c r="H77"/>
  <c r="H75" s="1"/>
  <c r="L195" i="7"/>
  <c r="L193"/>
  <c r="K191"/>
  <c r="K190" s="1"/>
  <c r="K189" s="1"/>
  <c r="J191"/>
  <c r="J190" s="1"/>
  <c r="J189" s="1"/>
  <c r="I191"/>
  <c r="I190"/>
  <c r="I189" s="1"/>
  <c r="H190"/>
  <c r="H189" s="1"/>
  <c r="G190"/>
  <c r="F190"/>
  <c r="E190"/>
  <c r="E189" s="1"/>
  <c r="D190"/>
  <c r="D189" s="1"/>
  <c r="C190"/>
  <c r="L189"/>
  <c r="G189"/>
  <c r="F189"/>
  <c r="C189"/>
  <c r="K187"/>
  <c r="J187"/>
  <c r="I187"/>
  <c r="K186"/>
  <c r="K185" s="1"/>
  <c r="J186"/>
  <c r="J185" s="1"/>
  <c r="I186"/>
  <c r="I185" s="1"/>
  <c r="H186"/>
  <c r="G186"/>
  <c r="G185" s="1"/>
  <c r="F186"/>
  <c r="F185" s="1"/>
  <c r="E186"/>
  <c r="E185" s="1"/>
  <c r="D186"/>
  <c r="C186"/>
  <c r="C185" s="1"/>
  <c r="H185"/>
  <c r="D185"/>
  <c r="H183"/>
  <c r="G183"/>
  <c r="F183"/>
  <c r="H182"/>
  <c r="G182"/>
  <c r="F182"/>
  <c r="H181"/>
  <c r="G181"/>
  <c r="F181"/>
  <c r="H180"/>
  <c r="G180"/>
  <c r="F180"/>
  <c r="H179"/>
  <c r="G179"/>
  <c r="F179"/>
  <c r="H178"/>
  <c r="G178"/>
  <c r="F178"/>
  <c r="H177"/>
  <c r="G177"/>
  <c r="F177"/>
  <c r="H176"/>
  <c r="G176"/>
  <c r="F176"/>
  <c r="H175"/>
  <c r="G175"/>
  <c r="F175"/>
  <c r="H174"/>
  <c r="G174"/>
  <c r="F174"/>
  <c r="H173"/>
  <c r="H169" s="1"/>
  <c r="G173"/>
  <c r="F173"/>
  <c r="H172"/>
  <c r="G172"/>
  <c r="F172"/>
  <c r="H171"/>
  <c r="G171"/>
  <c r="F171"/>
  <c r="G170"/>
  <c r="G169" s="1"/>
  <c r="F170"/>
  <c r="K169"/>
  <c r="J169"/>
  <c r="I169"/>
  <c r="F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H145" s="1"/>
  <c r="G147"/>
  <c r="F147"/>
  <c r="H146"/>
  <c r="G146"/>
  <c r="G145" s="1"/>
  <c r="F146"/>
  <c r="F145" s="1"/>
  <c r="K145"/>
  <c r="J145"/>
  <c r="I145"/>
  <c r="E145"/>
  <c r="D145"/>
  <c r="C145"/>
  <c r="H143"/>
  <c r="G143"/>
  <c r="F143"/>
  <c r="H142"/>
  <c r="G142"/>
  <c r="G76" s="1"/>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H76" s="1"/>
  <c r="G77"/>
  <c r="F77"/>
  <c r="K76"/>
  <c r="J76"/>
  <c r="I76"/>
  <c r="E76"/>
  <c r="D76"/>
  <c r="C76"/>
  <c r="H74"/>
  <c r="G74"/>
  <c r="F74"/>
  <c r="H73"/>
  <c r="H71" s="1"/>
  <c r="G73"/>
  <c r="F73"/>
  <c r="H72"/>
  <c r="G72"/>
  <c r="G71" s="1"/>
  <c r="F72"/>
  <c r="F71" s="1"/>
  <c r="K71"/>
  <c r="J71"/>
  <c r="I71"/>
  <c r="I70" s="1"/>
  <c r="E71"/>
  <c r="E70" s="1"/>
  <c r="E68" s="1"/>
  <c r="D71"/>
  <c r="D70" s="1"/>
  <c r="D68" s="1"/>
  <c r="C71"/>
  <c r="L70"/>
  <c r="K70"/>
  <c r="K68" s="1"/>
  <c r="J70"/>
  <c r="C70"/>
  <c r="C68" s="1"/>
  <c r="K66"/>
  <c r="J66"/>
  <c r="I66"/>
  <c r="K65"/>
  <c r="J65"/>
  <c r="I65"/>
  <c r="K64"/>
  <c r="K62" s="1"/>
  <c r="J64"/>
  <c r="I64"/>
  <c r="K63"/>
  <c r="J63"/>
  <c r="J62" s="1"/>
  <c r="I63"/>
  <c r="I62"/>
  <c r="H62"/>
  <c r="G62"/>
  <c r="F62"/>
  <c r="E62"/>
  <c r="D62"/>
  <c r="C62"/>
  <c r="K60"/>
  <c r="J60"/>
  <c r="J59" s="1"/>
  <c r="I60"/>
  <c r="K59"/>
  <c r="I59"/>
  <c r="H59"/>
  <c r="G59"/>
  <c r="F59"/>
  <c r="E59"/>
  <c r="D59"/>
  <c r="C59"/>
  <c r="K57"/>
  <c r="J57"/>
  <c r="J56" s="1"/>
  <c r="I57"/>
  <c r="K56"/>
  <c r="I56"/>
  <c r="H56"/>
  <c r="G56"/>
  <c r="F56"/>
  <c r="E56"/>
  <c r="D56"/>
  <c r="C56"/>
  <c r="K54"/>
  <c r="J54"/>
  <c r="J52" s="1"/>
  <c r="I54"/>
  <c r="K53"/>
  <c r="J53"/>
  <c r="I53"/>
  <c r="I52" s="1"/>
  <c r="K52"/>
  <c r="H52"/>
  <c r="G52"/>
  <c r="F52"/>
  <c r="E52"/>
  <c r="D52"/>
  <c r="C52"/>
  <c r="K50"/>
  <c r="J50"/>
  <c r="I50"/>
  <c r="I47" s="1"/>
  <c r="K49"/>
  <c r="J49"/>
  <c r="I49"/>
  <c r="K48"/>
  <c r="K47" s="1"/>
  <c r="J48"/>
  <c r="I48"/>
  <c r="J47"/>
  <c r="H47"/>
  <c r="G47"/>
  <c r="F47"/>
  <c r="E47"/>
  <c r="D47"/>
  <c r="C47"/>
  <c r="K45"/>
  <c r="J45"/>
  <c r="I45"/>
  <c r="K44"/>
  <c r="J44"/>
  <c r="I44"/>
  <c r="K43"/>
  <c r="J43"/>
  <c r="I43"/>
  <c r="I40" s="1"/>
  <c r="K42"/>
  <c r="J42"/>
  <c r="I42"/>
  <c r="K41"/>
  <c r="K40" s="1"/>
  <c r="J41"/>
  <c r="I41"/>
  <c r="J40"/>
  <c r="H40"/>
  <c r="G40"/>
  <c r="F40"/>
  <c r="E40"/>
  <c r="D40"/>
  <c r="C40"/>
  <c r="K38"/>
  <c r="K36" s="1"/>
  <c r="J38"/>
  <c r="I38"/>
  <c r="K37"/>
  <c r="J37"/>
  <c r="J36" s="1"/>
  <c r="I37"/>
  <c r="I36"/>
  <c r="H36"/>
  <c r="G36"/>
  <c r="F36"/>
  <c r="E36"/>
  <c r="D36"/>
  <c r="C36"/>
  <c r="K34"/>
  <c r="J34"/>
  <c r="J31" s="1"/>
  <c r="I34"/>
  <c r="K33"/>
  <c r="J33"/>
  <c r="I33"/>
  <c r="I31" s="1"/>
  <c r="K32"/>
  <c r="J32"/>
  <c r="I32"/>
  <c r="K31"/>
  <c r="H31"/>
  <c r="G31"/>
  <c r="F31"/>
  <c r="E31"/>
  <c r="D31"/>
  <c r="C31"/>
  <c r="K29"/>
  <c r="J29"/>
  <c r="I29"/>
  <c r="K28"/>
  <c r="K26" s="1"/>
  <c r="J28"/>
  <c r="I28"/>
  <c r="K27"/>
  <c r="J27"/>
  <c r="J26" s="1"/>
  <c r="I27"/>
  <c r="I26"/>
  <c r="H26"/>
  <c r="G26"/>
  <c r="F26"/>
  <c r="E26"/>
  <c r="D26"/>
  <c r="C26"/>
  <c r="K24"/>
  <c r="J24"/>
  <c r="J23" s="1"/>
  <c r="I24"/>
  <c r="K23"/>
  <c r="I23"/>
  <c r="H23"/>
  <c r="G23"/>
  <c r="F23"/>
  <c r="E23"/>
  <c r="D23"/>
  <c r="C23"/>
  <c r="K21"/>
  <c r="J21"/>
  <c r="J20" s="1"/>
  <c r="I21"/>
  <c r="K20"/>
  <c r="I20"/>
  <c r="H20"/>
  <c r="G20"/>
  <c r="F20"/>
  <c r="E20"/>
  <c r="D20"/>
  <c r="C20"/>
  <c r="K18"/>
  <c r="J18"/>
  <c r="J16" s="1"/>
  <c r="I18"/>
  <c r="K17"/>
  <c r="J17"/>
  <c r="I17"/>
  <c r="I16" s="1"/>
  <c r="K16"/>
  <c r="K14" s="1"/>
  <c r="K193" s="1"/>
  <c r="H16"/>
  <c r="H14" s="1"/>
  <c r="G16"/>
  <c r="G14" s="1"/>
  <c r="F16"/>
  <c r="F14" s="1"/>
  <c r="E16"/>
  <c r="D16"/>
  <c r="D14" s="1"/>
  <c r="D193" s="1"/>
  <c r="C16"/>
  <c r="C14" s="1"/>
  <c r="C193" s="1"/>
  <c r="E14"/>
  <c r="D76" i="5"/>
  <c r="E76"/>
  <c r="G76"/>
  <c r="H76"/>
  <c r="I76"/>
  <c r="J76"/>
  <c r="K76"/>
  <c r="C76"/>
  <c r="G125"/>
  <c r="H125"/>
  <c r="F125"/>
  <c r="G175"/>
  <c r="H175"/>
  <c r="H169" s="1"/>
  <c r="F175"/>
  <c r="G181"/>
  <c r="H181"/>
  <c r="F181"/>
  <c r="G143"/>
  <c r="H143"/>
  <c r="F143"/>
  <c r="G142"/>
  <c r="H142"/>
  <c r="F142"/>
  <c r="K169"/>
  <c r="J169"/>
  <c r="I169"/>
  <c r="G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F76" s="1"/>
  <c r="G130"/>
  <c r="H130"/>
  <c r="F130"/>
  <c r="H119"/>
  <c r="G119"/>
  <c r="F119"/>
  <c r="G94"/>
  <c r="H94"/>
  <c r="F94"/>
  <c r="G110"/>
  <c r="H110"/>
  <c r="F110"/>
  <c r="G109"/>
  <c r="H109"/>
  <c r="F109"/>
  <c r="G84"/>
  <c r="H84"/>
  <c r="F84"/>
  <c r="G132"/>
  <c r="H132"/>
  <c r="F132"/>
  <c r="G89"/>
  <c r="H89"/>
  <c r="F89"/>
  <c r="G141"/>
  <c r="H141"/>
  <c r="F141"/>
  <c r="I199" i="6" l="1"/>
  <c r="K199"/>
  <c r="J199"/>
  <c r="I21"/>
  <c r="K77"/>
  <c r="K21"/>
  <c r="I77"/>
  <c r="J77"/>
  <c r="J21"/>
  <c r="H207"/>
  <c r="F207"/>
  <c r="G207"/>
  <c r="F76" i="7"/>
  <c r="F70" s="1"/>
  <c r="F68" s="1"/>
  <c r="F193" s="1"/>
  <c r="E193"/>
  <c r="I14"/>
  <c r="I193" s="1"/>
  <c r="J14"/>
  <c r="I68"/>
  <c r="G70"/>
  <c r="G68" s="1"/>
  <c r="G193" s="1"/>
  <c r="H70"/>
  <c r="H68" s="1"/>
  <c r="H193"/>
  <c r="J68"/>
  <c r="F169" i="5"/>
  <c r="J75" i="6" l="1"/>
  <c r="K75"/>
  <c r="I75"/>
  <c r="J193" i="7"/>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J207" i="6" l="1"/>
  <c r="K207"/>
  <c r="I207"/>
  <c r="G88" i="5"/>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F79"/>
  <c r="I79"/>
  <c r="G86"/>
  <c r="H86"/>
  <c r="F86"/>
  <c r="G82"/>
  <c r="H82"/>
  <c r="F82"/>
  <c r="G150"/>
  <c r="H150"/>
  <c r="F150"/>
  <c r="G147"/>
  <c r="H147"/>
  <c r="F147"/>
  <c r="G149"/>
  <c r="H149"/>
  <c r="F149"/>
  <c r="G179"/>
  <c r="H179"/>
  <c r="F179"/>
  <c r="G157"/>
  <c r="H157"/>
  <c r="F157"/>
  <c r="G151"/>
  <c r="H151"/>
  <c r="F151"/>
  <c r="G159"/>
  <c r="H159"/>
  <c r="F159"/>
  <c r="G158"/>
  <c r="H158"/>
  <c r="F158"/>
  <c r="G160"/>
  <c r="H160"/>
  <c r="F160"/>
  <c r="G156"/>
  <c r="H156"/>
  <c r="F156"/>
  <c r="G153"/>
  <c r="H153"/>
  <c r="F153"/>
  <c r="G155"/>
  <c r="H155"/>
  <c r="F155"/>
  <c r="G146"/>
  <c r="H146"/>
  <c r="F146"/>
  <c r="G170"/>
  <c r="F170"/>
  <c r="K191"/>
  <c r="J191"/>
  <c r="I191"/>
  <c r="K187"/>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K190"/>
  <c r="K189" s="1"/>
  <c r="J190"/>
  <c r="J189" s="1"/>
  <c r="I190"/>
  <c r="I189" s="1"/>
  <c r="K186"/>
  <c r="K185" s="1"/>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K16" l="1"/>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s="1"/>
  <c r="E145" l="1"/>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<sst xmlns="http://schemas.openxmlformats.org/spreadsheetml/2006/main" count="1042" uniqueCount="381">
  <si>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</si>
  <si>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</si>
  <si>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</si>
  <si>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</si>
  <si>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</si>
  <si>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</si>
  <si>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</si>
  <si>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</si>
  <si>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</si>
  <si>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</si>
  <si>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</si>
  <si>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</si>
  <si>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</si>
  <si>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</si>
  <si>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</si>
  <si>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</si>
  <si>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</si>
  <si>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</si>
  <si>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</si>
  <si>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</si>
  <si>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</si>
  <si>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</si>
  <si>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</si>
  <si>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</si>
  <si>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</si>
  <si>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</si>
  <si>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</si>
  <si>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</si>
  <si>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</si>
  <si>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</si>
  <si>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</si>
  <si>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</si>
  <si>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</si>
  <si>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</si>
  <si>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</si>
  <si>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</si>
  <si>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</si>
  <si>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</si>
  <si>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</si>
  <si>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</si>
  <si>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</si>
  <si>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</si>
  <si>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</si>
  <si>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</si>
  <si>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</si>
  <si>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</si>
  <si>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</si>
  <si>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</si>
  <si>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</si>
  <si>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</si>
  <si>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</si>
  <si>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</si>
  <si>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</si>
  <si>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</si>
  <si>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</si>
  <si>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</si>
  <si>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</si>
  <si>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</si>
  <si>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</si>
  <si>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</si>
  <si>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</si>
  <si>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</si>
  <si>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</si>
  <si>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</si>
  <si>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</si>
  <si>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</si>
  <si>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</si>
  <si>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</si>
  <si>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</si>
  <si>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</si>
  <si>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</si>
  <si>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</si>
  <si>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</si>
  <si>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</si>
  <si>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</si>
  <si>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</si>
  <si>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</si>
  <si>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</si>
  <si>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</si>
  <si>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</si>
  <si>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</si>
  <si>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</si>
  <si>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</si>
  <si>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</si>
  <si>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</si>
  <si>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</si>
  <si>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</si>
  <si>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</si>
  <si>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</si>
  <si>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</si>
  <si>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</si>
  <si>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</si>
  <si>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</si>
  <si>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</si>
  <si>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</si>
  <si>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</si>
  <si>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</si>
  <si>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</si>
  <si>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</si>
  <si>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</si>
  <si>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</si>
  <si>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</si>
  <si>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</si>
  <si>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</si>
  <si>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</si>
  <si>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</si>
  <si>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</si>
  <si>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</si>
  <si>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</si>
  <si>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</si>
  <si>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</si>
  <si>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</si>
  <si>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</si>
  <si>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</si>
  <si>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</si>
  <si>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</si>
  <si>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</si>
  <si>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</si>
  <si>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</si>
  <si>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</si>
  <si>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</si>
  <si>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</si>
  <si>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</si>
  <si>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</si>
  <si>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</si>
  <si>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</si>
  <si>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</si>
  <si>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</si>
  <si>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</si>
  <si>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</si>
  <si>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</si>
  <si>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</si>
  <si>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</si>
  <si>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</si>
  <si>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</si>
  <si>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</si>
  <si>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</si>
  <si>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</si>
  <si>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</si>
  <si>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</si>
  <si>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</si>
  <si>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</si>
  <si>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</si>
  <si>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</si>
  <si>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</si>
  <si>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</si>
  <si>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</si>
  <si>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</si>
  <si>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</si>
  <si>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</si>
  <si>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</si>
  <si>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</si>
  <si>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</si>
  <si>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</si>
  <si>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</si>
  <si>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</si>
  <si>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</si>
  <si>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</si>
  <si>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</si>
  <si>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</si>
  <si>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</si>
  <si>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</si>
  <si>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</si>
  <si>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</si>
  <si>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</si>
  <si>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</si>
  <si>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</si>
  <si>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</si>
  <si>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</si>
  <si>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</si>
  <si>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</si>
  <si>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</si>
  <si>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</si>
  <si>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</si>
  <si>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</si>
  <si>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</si>
  <si>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</si>
  <si>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</si>
  <si>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</si>
  <si>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</si>
  <si>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</si>
  <si>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</si>
  <si>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</si>
  <si>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</si>
  <si>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</si>
  <si>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</si>
  <si>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</si>
  <si>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</si>
  <si>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</si>
  <si>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</si>
  <si>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</si>
  <si>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</si>
  <si>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</si>
  <si>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</si>
  <si>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</si>
  <si>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</si>
  <si>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</si>
  <si>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</si>
  <si>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</si>
  <si>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</si>
  <si>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</si>
  <si>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</si>
  <si>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</si>
  <si>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</si>
  <si>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</si>
  <si>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</si>
  <si>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</si>
  <si>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</si>
  <si>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</si>
  <si>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</si>
  <si>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</si>
  <si>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</si>
  <si>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</si>
  <si>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</si>
  <si>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</si>
  <si>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</si>
  <si>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</si>
  <si>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</si>
  <si>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</si>
  <si>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</si>
  <si>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</si>
  <si>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</si>
  <si>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</si>
  <si>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</si>
  <si>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</si>
  <si>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</si>
  <si>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</si>
  <si>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</si>
  <si>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</si>
  <si>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</si>
  <si>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</si>
  <si>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</si>
  <si>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</si>
  <si>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</si>
  <si>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</si>
  <si>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</si>
  <si>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</si>
  <si>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</si>
  <si>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</si>
  <si>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</si>
  <si>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</si>
  <si>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</si>
  <si>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</si>
  <si>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</si>
  <si>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</si>
  <si>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</si>
  <si>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</si>
  <si>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</si>
  <si>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</si>
  <si>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</si>
  <si>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</si>
  <si>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</si>
  <si>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</si>
  <si>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</si>
  <si>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</si>
  <si>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</si>
  <si>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</si>
  <si>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</si>
  <si>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</si>
  <si>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</si>
  <si>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</si>
  <si>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</si>
  <si>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</si>
  <si>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</si>
  <si>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</si>
  <si>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</si>
  <si>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</si>
  <si>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</si>
  <si>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</si>
  <si>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</si>
  <si>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</si>
  <si>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</si>
  <si>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</si>
  <si>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</si>
  <si>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</si>
  <si>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</si>
  <si>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</si>
  <si>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</si>
  <si>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</si>
  <si>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</si>
  <si>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</si>
  <si>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</si>
  <si>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</si>
  <si>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</si>
  <si>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</si>
  <si>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</si>
  <si>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</si>
  <si>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</si>
  <si>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</si>
  <si>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</si>
  <si>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</si>
  <si>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</si>
  <si>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</si>
  <si>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</si>
  <si>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</si>
  <si>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</si>
  <si>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</si>
  <si>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</si>
  <si>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</si>
  <si>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</si>
  <si>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</si>
  <si>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</si>
  <si>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</si>
  <si>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</si>
  <si>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</si>
  <si>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</si>
  <si>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</si>
  <si>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</si>
  <si>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</si>
  <si>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</si>
  <si>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</si>
  <si>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</si>
  <si>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</si>
  <si>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</si>
  <si>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</si>
  <si>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</si>
  <si>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</si>
  <si>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</si>
  <si>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</si>
  <si>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</si>
  <si>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</si>
  <si>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</si>
  <si>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</si>
  <si>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</si>
  <si>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</si>
  <si>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</si>
  <si>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</si>
  <si>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</si>
  <si>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</si>
  <si>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</si>
  <si>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</si>
  <si>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</si>
  <si>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</si>
  <si>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</si>
  <si>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</si>
  <si>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</si>
  <si>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</si>
  <si>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</si>
  <si>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</si>
  <si>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Сумма, тыс. рублей</t>
  </si>
  <si>
    <t>Утверждено</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</si>
  <si>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</si>
  <si>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</si>
  <si>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Субсидии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</si>
  <si>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</si>
  <si>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</si>
  <si>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</si>
  <si>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</si>
  <si>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</si>
  <si>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</si>
  <si>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бюджету Архангельской области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</si>
  <si>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</si>
  <si>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2 02 27139 02 0000 150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</si>
  <si>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</si>
  <si>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Предлагаемые изменения</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</si>
  <si>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</si>
  <si>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2 07 02010 02 0000 150</t>
  </si>
  <si>
    <t>2 02 45390 02 0000 150</t>
  </si>
  <si>
    <t>Межбюджетные трансферты, передаваемые бюджетам субъектов Российской Федерации на финансовое обеспечение дорожной деятельности</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</si>
  <si>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</si>
  <si>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</si>
  <si>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ВОЗВРАТ ОСТАТКОВ СУБСИДИЙ, СУБВЕНЦИЙ И ИНЫХ МЕЖБЮДЖЕТНЫХ ТРАНСФЕРТОВ, ИМЕЮЩИХ ЦЕЛЕВОЕ НАЗНАЧЕНИЕ, ПРОШЛЫХ ЛЕТ</t>
  </si>
  <si>
    <t>2 19 00000 00 0000 000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</si>
  <si>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</si>
  <si>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2 19 00000 02 0000 150</t>
  </si>
  <si>
    <t>Субсидии бюджетам субъектов Российской Федерации на осуществление ежемесячных выплат на детей в возрасте от 3 до 7 лет включительно</t>
  </si>
  <si>
    <t>2 02 25302 02 0000 150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</si>
  <si>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</si>
  <si>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2 02 25306 02 0000 150</t>
  </si>
  <si>
    <t xml:space="preserve">Субсидии бюджетам субъектов Российской Федерации на реализацию мероприятий по оснащению объектов спортивной инфраструктуры спортивно-технологическим оборудованием </t>
  </si>
  <si>
    <t>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</si>
  <si>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2 02 45159 02 0000 150</t>
  </si>
  <si>
    <t>Прогнозируемое поступление доходов областного бюджета на 2020 год и на плановый период 2021 и 2022 годов</t>
  </si>
  <si>
    <t>2 02 15002 02 0000 150</t>
  </si>
  <si>
    <t>Дотации бюджетам субъектов Российской Федерации на поддержку мер по обеспечению сбалансированности бюджетов</t>
  </si>
  <si>
    <t>"</t>
  </si>
  <si>
    <t xml:space="preserve">                              от 13 декабря 2019 г.</t>
  </si>
  <si>
    <t xml:space="preserve">                              № 188-13-ОЗ</t>
  </si>
  <si>
    <t xml:space="preserve">                              к областному закону</t>
  </si>
  <si>
    <t xml:space="preserve">                              "Приложение № 6</t>
  </si>
  <si>
    <t xml:space="preserve">                              Приложение № 1</t>
  </si>
</sst>
</file>

<file path=xl/styles.xml><?xml version="1.0" encoding="utf-8"?>
<styleSheet xmlns="http://schemas.openxmlformats.org/spreadsheetml/2006/main">
  <numFmts count="1">
    <numFmt numFmtId="164" formatCode="_-* #,##0.0_р_._-;\-* #,##0.0_р_._-;_-* &quot;-&quot;?_р_._-;_-@_-"/>
  </numFmts>
  <fonts count="22">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sz val="10"/>
      <color theme="1"/>
      <name val="Arial Cyr"/>
      <charset val="204"/>
    </font>
    <font>
      <b/>
      <sz val="10"/>
      <color theme="1"/>
      <name val="Arial Cyr"/>
      <charset val="204"/>
    </font>
    <font>
      <sz val="7"/>
      <color theme="1"/>
      <name val="Arial Cyr"/>
      <family val="2"/>
      <charset val="204"/>
    </font>
    <font>
      <sz val="10"/>
      <color theme="1"/>
      <name val="Arial Cyr"/>
      <family val="2"/>
      <charset val="204"/>
    </font>
    <font>
      <b/>
      <sz val="10"/>
      <color theme="1"/>
      <name val="Arial Cyr"/>
      <family val="2"/>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1" fillId="0" borderId="0"/>
  </cellStyleXfs>
  <cellXfs count="256">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7" fillId="0" borderId="0" xfId="0" applyFont="1" applyFill="1"/>
    <xf numFmtId="0" fontId="12" fillId="0" borderId="0" xfId="0" applyFont="1" applyFill="1" applyAlignment="1">
      <alignment horizontal="right"/>
    </xf>
    <xf numFmtId="0" fontId="17"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20" fillId="0" borderId="18" xfId="0" applyFont="1" applyFill="1" applyBorder="1" applyAlignment="1"/>
    <xf numFmtId="0" fontId="20" fillId="0" borderId="19" xfId="0" applyFont="1" applyFill="1" applyBorder="1" applyAlignment="1"/>
    <xf numFmtId="0" fontId="20" fillId="0" borderId="20" xfId="0" applyFont="1" applyFill="1" applyBorder="1" applyAlignment="1"/>
    <xf numFmtId="164" fontId="20" fillId="0" borderId="9" xfId="0" applyNumberFormat="1" applyFont="1" applyFill="1" applyBorder="1" applyAlignment="1">
      <alignment vertical="center"/>
    </xf>
    <xf numFmtId="164" fontId="20" fillId="0" borderId="21" xfId="0" applyNumberFormat="1" applyFont="1" applyFill="1" applyBorder="1" applyAlignment="1">
      <alignment vertical="center"/>
    </xf>
    <xf numFmtId="164" fontId="20" fillId="0" borderId="22" xfId="0" applyNumberFormat="1" applyFont="1" applyFill="1" applyBorder="1" applyAlignment="1">
      <alignment vertical="center"/>
    </xf>
    <xf numFmtId="0" fontId="20" fillId="0" borderId="0" xfId="0" applyFont="1" applyFill="1"/>
    <xf numFmtId="164" fontId="18" fillId="0" borderId="9" xfId="0" applyNumberFormat="1" applyFont="1" applyFill="1" applyBorder="1" applyAlignment="1">
      <alignment vertical="center"/>
    </xf>
    <xf numFmtId="164" fontId="18" fillId="0" borderId="21" xfId="0" applyNumberFormat="1" applyFont="1" applyFill="1" applyBorder="1" applyAlignment="1">
      <alignment vertical="center"/>
    </xf>
    <xf numFmtId="164" fontId="18" fillId="0" borderId="22" xfId="0" applyNumberFormat="1" applyFont="1" applyFill="1" applyBorder="1" applyAlignment="1">
      <alignment vertical="center"/>
    </xf>
    <xf numFmtId="164" fontId="17" fillId="0" borderId="9" xfId="0" applyNumberFormat="1" applyFont="1" applyFill="1" applyBorder="1" applyAlignment="1">
      <alignment vertical="center"/>
    </xf>
    <xf numFmtId="164" fontId="17" fillId="0" borderId="21" xfId="0" applyNumberFormat="1" applyFont="1" applyFill="1" applyBorder="1" applyAlignment="1">
      <alignment vertical="center"/>
    </xf>
    <xf numFmtId="164" fontId="17" fillId="0" borderId="22" xfId="0" applyNumberFormat="1" applyFont="1" applyFill="1" applyBorder="1" applyAlignment="1">
      <alignment vertical="center"/>
    </xf>
    <xf numFmtId="164" fontId="17" fillId="0" borderId="0" xfId="0" applyNumberFormat="1" applyFont="1" applyFill="1"/>
    <xf numFmtId="0" fontId="0" fillId="0" borderId="0" xfId="0" applyFill="1" applyAlignment="1">
      <alignment wrapText="1"/>
    </xf>
    <xf numFmtId="164" fontId="21" fillId="0" borderId="9" xfId="0" applyNumberFormat="1" applyFont="1" applyFill="1" applyBorder="1" applyAlignment="1">
      <alignment vertical="center"/>
    </xf>
    <xf numFmtId="164" fontId="21" fillId="0" borderId="21" xfId="0" applyNumberFormat="1" applyFont="1" applyFill="1" applyBorder="1" applyAlignment="1">
      <alignment vertical="center"/>
    </xf>
    <xf numFmtId="164" fontId="21" fillId="0" borderId="22" xfId="0" applyNumberFormat="1" applyFont="1" applyFill="1" applyBorder="1" applyAlignment="1">
      <alignment vertical="center"/>
    </xf>
    <xf numFmtId="0" fontId="0" fillId="0" borderId="2" xfId="0" applyFont="1" applyFill="1" applyBorder="1" applyAlignment="1">
      <alignment horizontal="left" vertical="center" wrapText="1" indent="2"/>
    </xf>
    <xf numFmtId="164" fontId="0" fillId="0" borderId="9" xfId="0" applyNumberFormat="1" applyFont="1" applyFill="1" applyBorder="1" applyAlignment="1">
      <alignment horizontal="center" vertical="center"/>
    </xf>
    <xf numFmtId="164" fontId="17" fillId="0" borderId="9" xfId="0" applyNumberFormat="1" applyFont="1" applyFill="1" applyBorder="1" applyAlignment="1">
      <alignment horizontal="center" vertical="center"/>
    </xf>
    <xf numFmtId="0" fontId="2" fillId="0" borderId="28" xfId="0" applyFont="1" applyFill="1" applyBorder="1" applyAlignment="1">
      <alignment horizontal="left" vertical="center" wrapText="1" indent="2"/>
    </xf>
    <xf numFmtId="164" fontId="2" fillId="0" borderId="28" xfId="0" applyNumberFormat="1" applyFont="1" applyFill="1" applyBorder="1" applyAlignment="1">
      <alignment horizontal="center" vertical="center"/>
    </xf>
    <xf numFmtId="0" fontId="2" fillId="0" borderId="13" xfId="0" applyFont="1" applyFill="1" applyBorder="1" applyAlignment="1">
      <alignment horizontal="left" vertical="center" wrapText="1" indent="2"/>
    </xf>
    <xf numFmtId="164" fontId="2" fillId="0" borderId="31" xfId="0" applyNumberFormat="1" applyFont="1" applyFill="1" applyBorder="1" applyAlignment="1">
      <alignment vertical="center"/>
    </xf>
    <xf numFmtId="164" fontId="2" fillId="0" borderId="32" xfId="0" applyNumberFormat="1" applyFont="1" applyFill="1" applyBorder="1" applyAlignment="1">
      <alignment vertical="center"/>
    </xf>
    <xf numFmtId="164" fontId="2" fillId="0" borderId="33" xfId="0" applyNumberFormat="1" applyFont="1" applyFill="1" applyBorder="1" applyAlignment="1">
      <alignment vertical="center"/>
    </xf>
    <xf numFmtId="164" fontId="20" fillId="0" borderId="31" xfId="0" applyNumberFormat="1" applyFont="1" applyFill="1" applyBorder="1" applyAlignment="1">
      <alignment vertical="center"/>
    </xf>
    <xf numFmtId="164" fontId="20" fillId="0" borderId="32" xfId="0" applyNumberFormat="1" applyFont="1" applyFill="1" applyBorder="1" applyAlignment="1">
      <alignment vertical="center"/>
    </xf>
    <xf numFmtId="164" fontId="20" fillId="0" borderId="33" xfId="0" applyNumberFormat="1" applyFont="1" applyFill="1" applyBorder="1" applyAlignment="1">
      <alignment vertical="center"/>
    </xf>
    <xf numFmtId="0" fontId="2" fillId="0" borderId="34" xfId="0" applyFont="1" applyFill="1" applyBorder="1" applyAlignment="1">
      <alignment horizontal="left" vertical="center" wrapText="1" indent="1"/>
    </xf>
    <xf numFmtId="49" fontId="2" fillId="0" borderId="34" xfId="0" applyNumberFormat="1" applyFont="1" applyFill="1" applyBorder="1" applyAlignment="1">
      <alignment horizontal="center" vertical="center"/>
    </xf>
    <xf numFmtId="164" fontId="20" fillId="0" borderId="23" xfId="0" applyNumberFormat="1" applyFont="1" applyFill="1" applyBorder="1" applyAlignment="1">
      <alignment vertical="center"/>
    </xf>
    <xf numFmtId="164" fontId="20" fillId="0" borderId="24" xfId="0" applyNumberFormat="1" applyFont="1" applyFill="1" applyBorder="1" applyAlignment="1">
      <alignment vertical="center"/>
    </xf>
    <xf numFmtId="164" fontId="20" fillId="0" borderId="25" xfId="0" applyNumberFormat="1" applyFont="1" applyFill="1" applyBorder="1" applyAlignment="1">
      <alignment vertical="center"/>
    </xf>
    <xf numFmtId="0" fontId="17" fillId="0" borderId="3" xfId="0" applyFont="1" applyFill="1" applyBorder="1" applyAlignment="1">
      <alignment horizontal="center" vertical="center" wrapText="1"/>
    </xf>
    <xf numFmtId="164" fontId="0" fillId="0" borderId="13" xfId="0" applyNumberFormat="1" applyFill="1" applyBorder="1" applyAlignment="1">
      <alignment horizontal="center" vertical="center"/>
    </xf>
    <xf numFmtId="0" fontId="2" fillId="0" borderId="14" xfId="0" applyFont="1" applyFill="1" applyBorder="1" applyAlignment="1">
      <alignment horizontal="left" vertical="center" wrapText="1" indent="2"/>
    </xf>
    <xf numFmtId="164" fontId="2" fillId="0" borderId="14" xfId="0" applyNumberFormat="1" applyFont="1" applyFill="1" applyBorder="1" applyAlignment="1">
      <alignment horizontal="center" vertical="center"/>
    </xf>
    <xf numFmtId="164" fontId="2" fillId="0" borderId="10" xfId="0" applyNumberFormat="1" applyFont="1" applyFill="1" applyBorder="1" applyAlignment="1">
      <alignment vertical="center"/>
    </xf>
    <xf numFmtId="164" fontId="2" fillId="0" borderId="29" xfId="0" applyNumberFormat="1" applyFont="1" applyFill="1" applyBorder="1" applyAlignment="1">
      <alignment vertical="center"/>
    </xf>
    <xf numFmtId="164" fontId="2" fillId="0" borderId="30" xfId="0" applyNumberFormat="1" applyFont="1" applyFill="1" applyBorder="1" applyAlignment="1">
      <alignment vertical="center"/>
    </xf>
    <xf numFmtId="164" fontId="20" fillId="0" borderId="10" xfId="0" applyNumberFormat="1" applyFont="1" applyFill="1" applyBorder="1" applyAlignment="1">
      <alignment vertical="center"/>
    </xf>
    <xf numFmtId="164" fontId="20" fillId="0" borderId="29" xfId="0" applyNumberFormat="1" applyFont="1" applyFill="1" applyBorder="1" applyAlignment="1">
      <alignment vertical="center"/>
    </xf>
    <xf numFmtId="164" fontId="20" fillId="0" borderId="30" xfId="0" applyNumberFormat="1" applyFont="1" applyFill="1" applyBorder="1" applyAlignment="1">
      <alignment vertical="center"/>
    </xf>
    <xf numFmtId="164" fontId="21" fillId="0" borderId="3" xfId="0" applyNumberFormat="1" applyFont="1" applyFill="1" applyBorder="1" applyAlignment="1">
      <alignment vertical="center"/>
    </xf>
    <xf numFmtId="164" fontId="21" fillId="0" borderId="16" xfId="0" applyNumberFormat="1" applyFont="1" applyFill="1" applyBorder="1" applyAlignment="1">
      <alignment vertical="center"/>
    </xf>
    <xf numFmtId="164" fontId="21" fillId="0" borderId="17" xfId="0" applyNumberFormat="1" applyFont="1" applyFill="1" applyBorder="1" applyAlignment="1">
      <alignment vertical="center"/>
    </xf>
    <xf numFmtId="0" fontId="0" fillId="0" borderId="2" xfId="0" applyFill="1" applyBorder="1" applyAlignment="1">
      <alignment horizontal="left" vertical="center" wrapText="1" indent="2"/>
    </xf>
    <xf numFmtId="0" fontId="0" fillId="0" borderId="0" xfId="0" applyFill="1" applyAlignment="1">
      <alignment horizontal="left"/>
    </xf>
    <xf numFmtId="0" fontId="8" fillId="0" borderId="0" xfId="0" applyFont="1" applyFill="1"/>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cellXfs>
  <cellStyles count="2">
    <cellStyle name="Обычный" xfId="0" builtinId="0"/>
    <cellStyle name="Обычный 3" xfId="1"/>
  </cellStyles>
  <dxfs count="0"/>
  <tableStyles count="0" defaultTableStyle="TableStyleMedium9" defaultPivotStyle="PivotStyleLight16"/>
  <colors>
    <mruColors>
      <color rgb="FF95F868"/>
      <color rgb="FFE10D3F"/>
      <color rgb="FF31EF75"/>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Normal="10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41" t="s">
        <v>336</v>
      </c>
      <c r="B8" s="241"/>
      <c r="C8" s="242"/>
      <c r="D8" s="242"/>
      <c r="E8" s="242"/>
      <c r="F8" s="242"/>
      <c r="G8" s="242"/>
      <c r="H8" s="242"/>
      <c r="I8" s="242"/>
      <c r="J8" s="242"/>
      <c r="K8" s="128"/>
      <c r="L8" s="128"/>
    </row>
    <row r="9" spans="1:12" ht="12" customHeight="1">
      <c r="A9" s="3"/>
      <c r="B9" s="5"/>
      <c r="C9" s="5"/>
      <c r="D9" s="5"/>
      <c r="E9" s="5"/>
      <c r="F9" s="5"/>
      <c r="G9" s="5"/>
      <c r="H9" s="5"/>
      <c r="I9" s="5"/>
      <c r="J9" s="5"/>
      <c r="K9" s="5"/>
      <c r="L9" s="11"/>
    </row>
    <row r="10" spans="1:12" ht="30" customHeight="1">
      <c r="A10" s="243" t="s">
        <v>50</v>
      </c>
      <c r="B10" s="245" t="s">
        <v>51</v>
      </c>
      <c r="C10" s="247" t="s">
        <v>337</v>
      </c>
      <c r="D10" s="248"/>
      <c r="E10" s="249"/>
      <c r="F10" s="247" t="s">
        <v>290</v>
      </c>
      <c r="G10" s="248"/>
      <c r="H10" s="249"/>
      <c r="I10" s="250" t="s">
        <v>338</v>
      </c>
      <c r="J10" s="251"/>
      <c r="K10" s="252"/>
      <c r="L10" s="11"/>
    </row>
    <row r="11" spans="1:12" ht="22.5" customHeight="1">
      <c r="A11" s="244"/>
      <c r="B11" s="246"/>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Normal="10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41" t="s">
        <v>292</v>
      </c>
      <c r="B8" s="241"/>
      <c r="C8" s="242"/>
      <c r="D8" s="242"/>
      <c r="E8" s="242"/>
      <c r="F8" s="242"/>
      <c r="G8" s="242"/>
      <c r="H8" s="242"/>
      <c r="I8" s="242"/>
      <c r="J8" s="242"/>
      <c r="K8" s="19"/>
      <c r="L8" s="19"/>
    </row>
    <row r="9" spans="1:12" ht="12" customHeight="1">
      <c r="A9" s="3"/>
      <c r="B9" s="5"/>
      <c r="C9" s="5"/>
      <c r="D9" s="5"/>
      <c r="E9" s="5"/>
      <c r="F9" s="5"/>
      <c r="G9" s="5"/>
      <c r="H9" s="5"/>
      <c r="I9" s="5"/>
      <c r="J9" s="5"/>
      <c r="K9" s="5"/>
      <c r="L9" s="11"/>
    </row>
    <row r="10" spans="1:12" ht="20.25" customHeight="1">
      <c r="A10" s="243" t="s">
        <v>50</v>
      </c>
      <c r="B10" s="245" t="s">
        <v>51</v>
      </c>
      <c r="C10" s="247" t="s">
        <v>289</v>
      </c>
      <c r="D10" s="248"/>
      <c r="E10" s="249"/>
      <c r="F10" s="247" t="s">
        <v>290</v>
      </c>
      <c r="G10" s="248"/>
      <c r="H10" s="249"/>
      <c r="I10" s="250" t="s">
        <v>291</v>
      </c>
      <c r="J10" s="251"/>
      <c r="K10" s="252"/>
      <c r="L10" s="11"/>
    </row>
    <row r="11" spans="1:12" ht="22.5" customHeight="1">
      <c r="A11" s="244"/>
      <c r="B11" s="246"/>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M215"/>
  <sheetViews>
    <sheetView tabSelected="1" view="pageBreakPreview" zoomScaleNormal="100" zoomScaleSheetLayoutView="100" workbookViewId="0">
      <pane xSplit="1" ySplit="19" topLeftCell="B20" activePane="bottomRight" state="frozen"/>
      <selection pane="topRight" activeCell="B1" sqref="B1"/>
      <selection pane="bottomLeft" activeCell="A13" sqref="A13"/>
      <selection pane="bottomRight" activeCell="J2" sqref="J2"/>
    </sheetView>
  </sheetViews>
  <sheetFormatPr defaultColWidth="9.140625" defaultRowHeight="12.75"/>
  <cols>
    <col min="1" max="1" width="69.7109375" style="2" customWidth="1"/>
    <col min="2" max="2" width="26.28515625" style="2" customWidth="1"/>
    <col min="3" max="4" width="16.28515625" style="20" hidden="1" customWidth="1"/>
    <col min="5" max="5" width="18" style="20" hidden="1" customWidth="1"/>
    <col min="6" max="8" width="18" style="183" hidden="1" customWidth="1"/>
    <col min="9" max="11" width="18" style="183" customWidth="1"/>
    <col min="12" max="12" width="1.28515625" style="183" customWidth="1"/>
    <col min="13" max="13" width="9.140625" style="183" customWidth="1"/>
    <col min="14" max="16384" width="9.140625" style="2"/>
  </cols>
  <sheetData>
    <row r="1" spans="1:11">
      <c r="D1" s="10"/>
      <c r="J1" s="10" t="s">
        <v>380</v>
      </c>
      <c r="K1" s="4"/>
    </row>
    <row r="2" spans="1:11">
      <c r="D2" s="10"/>
      <c r="J2" s="4" t="s">
        <v>378</v>
      </c>
      <c r="K2" s="4"/>
    </row>
    <row r="3" spans="1:11">
      <c r="D3" s="10"/>
      <c r="J3" s="239"/>
      <c r="K3" s="4"/>
    </row>
    <row r="4" spans="1:11">
      <c r="D4" s="10"/>
      <c r="J4" s="239"/>
      <c r="K4" s="4"/>
    </row>
    <row r="5" spans="1:11">
      <c r="D5" s="10"/>
      <c r="J5" s="10"/>
      <c r="K5" s="4"/>
    </row>
    <row r="6" spans="1:11">
      <c r="D6" s="10"/>
      <c r="J6" s="10"/>
      <c r="K6" s="4"/>
    </row>
    <row r="7" spans="1:11">
      <c r="D7" s="10"/>
      <c r="J7" s="10" t="s">
        <v>379</v>
      </c>
      <c r="K7" s="4"/>
    </row>
    <row r="8" spans="1:11">
      <c r="D8" s="10"/>
      <c r="J8" s="10" t="s">
        <v>378</v>
      </c>
      <c r="K8" s="4"/>
    </row>
    <row r="9" spans="1:11">
      <c r="D9" s="10"/>
      <c r="J9" s="10" t="s">
        <v>376</v>
      </c>
      <c r="K9" s="4"/>
    </row>
    <row r="10" spans="1:11">
      <c r="D10" s="10"/>
      <c r="J10" s="10" t="s">
        <v>377</v>
      </c>
      <c r="K10" s="4"/>
    </row>
    <row r="11" spans="1:11">
      <c r="D11" s="10"/>
      <c r="J11" s="23"/>
      <c r="K11" s="4"/>
    </row>
    <row r="12" spans="1:11">
      <c r="D12" s="10"/>
      <c r="J12" s="23"/>
      <c r="K12" s="4"/>
    </row>
    <row r="14" spans="1:11" ht="13.5" customHeight="1">
      <c r="B14" s="4"/>
    </row>
    <row r="15" spans="1:11" ht="24.75" customHeight="1">
      <c r="A15" s="241" t="s">
        <v>372</v>
      </c>
      <c r="B15" s="241"/>
      <c r="C15" s="242"/>
      <c r="D15" s="242"/>
      <c r="E15" s="242"/>
      <c r="F15" s="242"/>
      <c r="G15" s="242"/>
      <c r="H15" s="242"/>
      <c r="I15" s="242"/>
      <c r="J15" s="242"/>
      <c r="K15" s="242"/>
    </row>
    <row r="16" spans="1:11" ht="14.25" customHeight="1">
      <c r="A16" s="3"/>
      <c r="B16" s="5"/>
      <c r="C16" s="5"/>
      <c r="D16" s="5"/>
      <c r="E16" s="5"/>
      <c r="F16" s="184"/>
      <c r="G16" s="184"/>
      <c r="H16" s="184"/>
      <c r="I16" s="184"/>
      <c r="J16" s="184"/>
      <c r="K16" s="184"/>
    </row>
    <row r="17" spans="1:11" ht="20.25" customHeight="1">
      <c r="A17" s="243" t="s">
        <v>50</v>
      </c>
      <c r="B17" s="245" t="s">
        <v>51</v>
      </c>
      <c r="C17" s="250" t="s">
        <v>340</v>
      </c>
      <c r="D17" s="251"/>
      <c r="E17" s="252"/>
      <c r="F17" s="253" t="s">
        <v>354</v>
      </c>
      <c r="G17" s="254"/>
      <c r="H17" s="255"/>
      <c r="I17" s="253" t="s">
        <v>339</v>
      </c>
      <c r="J17" s="254"/>
      <c r="K17" s="255"/>
    </row>
    <row r="18" spans="1:11" ht="22.5" customHeight="1">
      <c r="A18" s="244"/>
      <c r="B18" s="246"/>
      <c r="C18" s="66" t="s">
        <v>132</v>
      </c>
      <c r="D18" s="67" t="s">
        <v>139</v>
      </c>
      <c r="E18" s="68" t="s">
        <v>191</v>
      </c>
      <c r="F18" s="225" t="s">
        <v>132</v>
      </c>
      <c r="G18" s="185" t="s">
        <v>139</v>
      </c>
      <c r="H18" s="186" t="s">
        <v>191</v>
      </c>
      <c r="I18" s="225" t="s">
        <v>132</v>
      </c>
      <c r="J18" s="185" t="s">
        <v>139</v>
      </c>
      <c r="K18" s="186" t="s">
        <v>191</v>
      </c>
    </row>
    <row r="19" spans="1:11">
      <c r="A19" s="6">
        <v>1</v>
      </c>
      <c r="B19" s="48">
        <v>2</v>
      </c>
      <c r="C19" s="69">
        <v>3</v>
      </c>
      <c r="D19" s="70">
        <v>4</v>
      </c>
      <c r="E19" s="71">
        <v>5</v>
      </c>
      <c r="F19" s="187">
        <v>3</v>
      </c>
      <c r="G19" s="188">
        <v>4</v>
      </c>
      <c r="H19" s="189">
        <v>5</v>
      </c>
      <c r="I19" s="187">
        <v>3</v>
      </c>
      <c r="J19" s="188">
        <v>4</v>
      </c>
      <c r="K19" s="189">
        <v>5</v>
      </c>
    </row>
    <row r="20" spans="1:11">
      <c r="A20" s="45"/>
      <c r="B20" s="49"/>
      <c r="C20" s="72"/>
      <c r="D20" s="73"/>
      <c r="E20" s="74"/>
      <c r="F20" s="190"/>
      <c r="G20" s="191"/>
      <c r="H20" s="192"/>
      <c r="I20" s="190"/>
      <c r="J20" s="191"/>
      <c r="K20" s="192"/>
    </row>
    <row r="21" spans="1:11" ht="21" customHeight="1">
      <c r="A21" s="32" t="s">
        <v>59</v>
      </c>
      <c r="B21" s="51" t="s">
        <v>22</v>
      </c>
      <c r="C21" s="136">
        <v>63632256.100000001</v>
      </c>
      <c r="D21" s="137">
        <v>69571167.200000003</v>
      </c>
      <c r="E21" s="138">
        <v>74041068.200000003</v>
      </c>
      <c r="F21" s="205">
        <f>F23+F27+F30+F33+F38+F43+F47+F54+F59+F63+F66+F69</f>
        <v>-8131214</v>
      </c>
      <c r="G21" s="206">
        <f t="shared" ref="G21:H21" si="0">G23+G27+G30+G33+G38+G43+G47+G54+G59+G63+G66+G69</f>
        <v>0</v>
      </c>
      <c r="H21" s="207">
        <f t="shared" si="0"/>
        <v>0</v>
      </c>
      <c r="I21" s="205">
        <f>I23+I27+I30+I33+I38+I43+I47+I54+I59+I63+I66+I69</f>
        <v>55501042.100000001</v>
      </c>
      <c r="J21" s="206">
        <f t="shared" ref="J21:K21" si="1">J23+J27+J30+J33+J38+J43+J47+J54+J59+J63+J66+J69</f>
        <v>69571167.200000003</v>
      </c>
      <c r="K21" s="207">
        <f t="shared" si="1"/>
        <v>74041068.200000003</v>
      </c>
    </row>
    <row r="22" spans="1:11">
      <c r="A22" s="32"/>
      <c r="B22" s="51"/>
      <c r="C22" s="78"/>
      <c r="D22" s="79"/>
      <c r="E22" s="80"/>
      <c r="F22" s="193"/>
      <c r="G22" s="194"/>
      <c r="H22" s="195"/>
      <c r="I22" s="193"/>
      <c r="J22" s="194"/>
      <c r="K22" s="195"/>
    </row>
    <row r="23" spans="1:11" ht="16.5" customHeight="1">
      <c r="A23" s="139" t="s">
        <v>18</v>
      </c>
      <c r="B23" s="53" t="s">
        <v>23</v>
      </c>
      <c r="C23" s="78">
        <v>38972774.900000006</v>
      </c>
      <c r="D23" s="79">
        <v>41662215.5</v>
      </c>
      <c r="E23" s="80">
        <v>44058458</v>
      </c>
      <c r="F23" s="193">
        <f t="shared" ref="F23:K23" si="2">F24+F25</f>
        <v>-6100066</v>
      </c>
      <c r="G23" s="194">
        <f t="shared" si="2"/>
        <v>0</v>
      </c>
      <c r="H23" s="195">
        <f t="shared" si="2"/>
        <v>0</v>
      </c>
      <c r="I23" s="193">
        <f t="shared" si="2"/>
        <v>32872708.900000002</v>
      </c>
      <c r="J23" s="194">
        <f t="shared" si="2"/>
        <v>41662215.5</v>
      </c>
      <c r="K23" s="195">
        <f t="shared" si="2"/>
        <v>44058458</v>
      </c>
    </row>
    <row r="24" spans="1:11" ht="18" customHeight="1">
      <c r="A24" s="7" t="s">
        <v>0</v>
      </c>
      <c r="B24" s="53" t="s">
        <v>24</v>
      </c>
      <c r="C24" s="78">
        <v>18600066</v>
      </c>
      <c r="D24" s="79">
        <v>20025878</v>
      </c>
      <c r="E24" s="80">
        <v>20956360</v>
      </c>
      <c r="F24" s="193">
        <v>-6100066</v>
      </c>
      <c r="G24" s="194"/>
      <c r="H24" s="195"/>
      <c r="I24" s="193">
        <f t="shared" ref="I24:K25" si="3">C24+F24</f>
        <v>12500000</v>
      </c>
      <c r="J24" s="194">
        <f t="shared" si="3"/>
        <v>20025878</v>
      </c>
      <c r="K24" s="195">
        <f t="shared" si="3"/>
        <v>20956360</v>
      </c>
    </row>
    <row r="25" spans="1:11" ht="18" customHeight="1">
      <c r="A25" s="7" t="s">
        <v>1</v>
      </c>
      <c r="B25" s="53" t="s">
        <v>25</v>
      </c>
      <c r="C25" s="78">
        <v>20372708.900000002</v>
      </c>
      <c r="D25" s="79">
        <v>21636337.5</v>
      </c>
      <c r="E25" s="80">
        <v>23102098</v>
      </c>
      <c r="F25" s="193"/>
      <c r="G25" s="194"/>
      <c r="H25" s="195"/>
      <c r="I25" s="193">
        <f t="shared" si="3"/>
        <v>20372708.900000002</v>
      </c>
      <c r="J25" s="194">
        <f t="shared" si="3"/>
        <v>21636337.5</v>
      </c>
      <c r="K25" s="195">
        <f t="shared" si="3"/>
        <v>23102098</v>
      </c>
    </row>
    <row r="26" spans="1:11" ht="15" customHeight="1">
      <c r="A26" s="7"/>
      <c r="B26" s="53"/>
      <c r="C26" s="78"/>
      <c r="D26" s="79"/>
      <c r="E26" s="80"/>
      <c r="F26" s="193"/>
      <c r="G26" s="194"/>
      <c r="H26" s="195"/>
      <c r="I26" s="193"/>
      <c r="J26" s="194"/>
      <c r="K26" s="195"/>
    </row>
    <row r="27" spans="1:11" ht="30" customHeight="1">
      <c r="A27" s="140" t="s">
        <v>9</v>
      </c>
      <c r="B27" s="53" t="s">
        <v>26</v>
      </c>
      <c r="C27" s="78">
        <v>7114668.7999999998</v>
      </c>
      <c r="D27" s="79">
        <v>8847988.5999999996</v>
      </c>
      <c r="E27" s="80">
        <v>10313975.5</v>
      </c>
      <c r="F27" s="193">
        <f>F28</f>
        <v>-296998</v>
      </c>
      <c r="G27" s="194">
        <f t="shared" ref="G27:K27" si="4">G28</f>
        <v>0</v>
      </c>
      <c r="H27" s="195">
        <f t="shared" si="4"/>
        <v>0</v>
      </c>
      <c r="I27" s="193">
        <f>I28</f>
        <v>6817670.7999999998</v>
      </c>
      <c r="J27" s="194">
        <f t="shared" si="4"/>
        <v>8847988.5999999996</v>
      </c>
      <c r="K27" s="195">
        <f t="shared" si="4"/>
        <v>10313975.5</v>
      </c>
    </row>
    <row r="28" spans="1:11" ht="27.75" customHeight="1">
      <c r="A28" s="7" t="s">
        <v>10</v>
      </c>
      <c r="B28" s="53" t="s">
        <v>27</v>
      </c>
      <c r="C28" s="78">
        <v>7114668.7999999998</v>
      </c>
      <c r="D28" s="79">
        <v>8847988.5999999996</v>
      </c>
      <c r="E28" s="80">
        <v>10313975.5</v>
      </c>
      <c r="F28" s="193">
        <v>-296998</v>
      </c>
      <c r="G28" s="194"/>
      <c r="H28" s="195"/>
      <c r="I28" s="193">
        <f>C28+F28</f>
        <v>6817670.7999999998</v>
      </c>
      <c r="J28" s="194">
        <f>D28+G28</f>
        <v>8847988.5999999996</v>
      </c>
      <c r="K28" s="195">
        <f>E28+H28</f>
        <v>10313975.5</v>
      </c>
    </row>
    <row r="29" spans="1:11" ht="15" customHeight="1">
      <c r="A29" s="7"/>
      <c r="B29" s="53"/>
      <c r="C29" s="78"/>
      <c r="D29" s="79"/>
      <c r="E29" s="80"/>
      <c r="F29" s="193"/>
      <c r="G29" s="194"/>
      <c r="H29" s="195"/>
      <c r="I29" s="193"/>
      <c r="J29" s="194"/>
      <c r="K29" s="195"/>
    </row>
    <row r="30" spans="1:11" ht="18" customHeight="1">
      <c r="A30" s="140" t="s">
        <v>2</v>
      </c>
      <c r="B30" s="53" t="s">
        <v>28</v>
      </c>
      <c r="C30" s="78">
        <v>3802103</v>
      </c>
      <c r="D30" s="79">
        <v>4647767</v>
      </c>
      <c r="E30" s="80">
        <v>4833952</v>
      </c>
      <c r="F30" s="193">
        <f>F31</f>
        <v>-1099320</v>
      </c>
      <c r="G30" s="194">
        <f t="shared" ref="G30:K30" si="5">G31</f>
        <v>0</v>
      </c>
      <c r="H30" s="195">
        <f t="shared" si="5"/>
        <v>0</v>
      </c>
      <c r="I30" s="193">
        <f>I31</f>
        <v>2702783</v>
      </c>
      <c r="J30" s="194">
        <f t="shared" si="5"/>
        <v>4647767</v>
      </c>
      <c r="K30" s="195">
        <f t="shared" si="5"/>
        <v>4833952</v>
      </c>
    </row>
    <row r="31" spans="1:11" ht="27.75" customHeight="1">
      <c r="A31" s="7" t="s">
        <v>58</v>
      </c>
      <c r="B31" s="53" t="s">
        <v>29</v>
      </c>
      <c r="C31" s="78">
        <v>3802103</v>
      </c>
      <c r="D31" s="79">
        <v>4647767</v>
      </c>
      <c r="E31" s="80">
        <v>4833952</v>
      </c>
      <c r="F31" s="193">
        <v>-1099320</v>
      </c>
      <c r="G31" s="194"/>
      <c r="H31" s="195"/>
      <c r="I31" s="193">
        <f>C31+F31</f>
        <v>2702783</v>
      </c>
      <c r="J31" s="194">
        <f>D31+G31</f>
        <v>4647767</v>
      </c>
      <c r="K31" s="195">
        <f>E31+H31</f>
        <v>4833952</v>
      </c>
    </row>
    <row r="32" spans="1:11" ht="14.25" customHeight="1">
      <c r="A32" s="7"/>
      <c r="B32" s="53"/>
      <c r="C32" s="78"/>
      <c r="D32" s="79"/>
      <c r="E32" s="80"/>
      <c r="F32" s="193"/>
      <c r="G32" s="194"/>
      <c r="H32" s="195"/>
      <c r="I32" s="193"/>
      <c r="J32" s="194"/>
      <c r="K32" s="195"/>
    </row>
    <row r="33" spans="1:13" ht="17.25" customHeight="1">
      <c r="A33" s="140" t="s">
        <v>3</v>
      </c>
      <c r="B33" s="53" t="s">
        <v>30</v>
      </c>
      <c r="C33" s="78">
        <v>9139810</v>
      </c>
      <c r="D33" s="79">
        <v>9522327</v>
      </c>
      <c r="E33" s="80">
        <v>9778355</v>
      </c>
      <c r="F33" s="193">
        <f>SUM(F34:F36)</f>
        <v>-634830</v>
      </c>
      <c r="G33" s="194">
        <f t="shared" ref="G33:H33" si="6">SUM(G34:G36)</f>
        <v>0</v>
      </c>
      <c r="H33" s="195">
        <f t="shared" si="6"/>
        <v>0</v>
      </c>
      <c r="I33" s="193">
        <f>SUM(I34:I36)</f>
        <v>8504980</v>
      </c>
      <c r="J33" s="194">
        <f t="shared" ref="J33:K33" si="7">SUM(J34:J36)</f>
        <v>9522327</v>
      </c>
      <c r="K33" s="195">
        <f t="shared" si="7"/>
        <v>9778355</v>
      </c>
    </row>
    <row r="34" spans="1:13" ht="15.75" customHeight="1">
      <c r="A34" s="7" t="s">
        <v>4</v>
      </c>
      <c r="B34" s="53" t="s">
        <v>31</v>
      </c>
      <c r="C34" s="78">
        <v>7833689</v>
      </c>
      <c r="D34" s="79">
        <v>8179013</v>
      </c>
      <c r="E34" s="80">
        <v>8382193</v>
      </c>
      <c r="F34" s="193">
        <v>-633689</v>
      </c>
      <c r="G34" s="194"/>
      <c r="H34" s="195"/>
      <c r="I34" s="193">
        <f t="shared" ref="I34:K36" si="8">C34+F34</f>
        <v>7200000</v>
      </c>
      <c r="J34" s="194">
        <f t="shared" si="8"/>
        <v>8179013</v>
      </c>
      <c r="K34" s="195">
        <f t="shared" si="8"/>
        <v>8382193</v>
      </c>
    </row>
    <row r="35" spans="1:13" ht="15.75" customHeight="1">
      <c r="A35" s="7" t="s">
        <v>6</v>
      </c>
      <c r="B35" s="53" t="s">
        <v>32</v>
      </c>
      <c r="C35" s="78">
        <v>1303097</v>
      </c>
      <c r="D35" s="79">
        <v>1340290</v>
      </c>
      <c r="E35" s="80">
        <v>1393138</v>
      </c>
      <c r="F35" s="193"/>
      <c r="G35" s="194"/>
      <c r="H35" s="195"/>
      <c r="I35" s="193">
        <f t="shared" si="8"/>
        <v>1303097</v>
      </c>
      <c r="J35" s="194">
        <f t="shared" si="8"/>
        <v>1340290</v>
      </c>
      <c r="K35" s="195">
        <f t="shared" si="8"/>
        <v>1393138</v>
      </c>
    </row>
    <row r="36" spans="1:13" ht="17.25" customHeight="1">
      <c r="A36" s="7" t="s">
        <v>68</v>
      </c>
      <c r="B36" s="53" t="s">
        <v>69</v>
      </c>
      <c r="C36" s="78">
        <v>3024</v>
      </c>
      <c r="D36" s="79">
        <v>3024</v>
      </c>
      <c r="E36" s="80">
        <v>3024</v>
      </c>
      <c r="F36" s="193">
        <v>-1141</v>
      </c>
      <c r="G36" s="194"/>
      <c r="H36" s="195"/>
      <c r="I36" s="193">
        <f t="shared" si="8"/>
        <v>1883</v>
      </c>
      <c r="J36" s="194">
        <f t="shared" si="8"/>
        <v>3024</v>
      </c>
      <c r="K36" s="195">
        <f t="shared" si="8"/>
        <v>3024</v>
      </c>
    </row>
    <row r="37" spans="1:13" ht="15" customHeight="1">
      <c r="A37" s="7"/>
      <c r="B37" s="53"/>
      <c r="C37" s="78"/>
      <c r="D37" s="79"/>
      <c r="E37" s="80"/>
      <c r="F37" s="193"/>
      <c r="G37" s="194"/>
      <c r="H37" s="195"/>
      <c r="I37" s="193"/>
      <c r="J37" s="194"/>
      <c r="K37" s="195"/>
    </row>
    <row r="38" spans="1:13" ht="26.25" customHeight="1">
      <c r="A38" s="140" t="s">
        <v>11</v>
      </c>
      <c r="B38" s="53" t="s">
        <v>34</v>
      </c>
      <c r="C38" s="78">
        <v>2931854</v>
      </c>
      <c r="D38" s="79">
        <v>3179830.5</v>
      </c>
      <c r="E38" s="80">
        <v>3303767</v>
      </c>
      <c r="F38" s="193">
        <f>SUM(F39:F41)</f>
        <v>0</v>
      </c>
      <c r="G38" s="194">
        <f t="shared" ref="G38:H38" si="9">SUM(G39:G41)</f>
        <v>0</v>
      </c>
      <c r="H38" s="195">
        <f t="shared" si="9"/>
        <v>0</v>
      </c>
      <c r="I38" s="193">
        <f>SUM(I39:I41)</f>
        <v>2931854</v>
      </c>
      <c r="J38" s="194">
        <f t="shared" ref="J38:K38" si="10">SUM(J39:J41)</f>
        <v>3179830.5</v>
      </c>
      <c r="K38" s="195">
        <f t="shared" si="10"/>
        <v>3303767</v>
      </c>
    </row>
    <row r="39" spans="1:13" ht="18" customHeight="1">
      <c r="A39" s="7" t="s">
        <v>5</v>
      </c>
      <c r="B39" s="53" t="s">
        <v>35</v>
      </c>
      <c r="C39" s="78">
        <v>2803660.5</v>
      </c>
      <c r="D39" s="79">
        <v>3064074</v>
      </c>
      <c r="E39" s="80">
        <v>3201241</v>
      </c>
      <c r="F39" s="193"/>
      <c r="G39" s="194"/>
      <c r="H39" s="195"/>
      <c r="I39" s="193">
        <f t="shared" ref="I39:K41" si="11">C39+F39</f>
        <v>2803660.5</v>
      </c>
      <c r="J39" s="194">
        <f t="shared" si="11"/>
        <v>3064074</v>
      </c>
      <c r="K39" s="195">
        <f t="shared" si="11"/>
        <v>3201241</v>
      </c>
    </row>
    <row r="40" spans="1:13" ht="29.25" customHeight="1">
      <c r="A40" s="7" t="s">
        <v>21</v>
      </c>
      <c r="B40" s="53" t="s">
        <v>33</v>
      </c>
      <c r="C40" s="78">
        <v>80325</v>
      </c>
      <c r="D40" s="79">
        <v>69897</v>
      </c>
      <c r="E40" s="80">
        <v>58452</v>
      </c>
      <c r="F40" s="193"/>
      <c r="G40" s="194"/>
      <c r="H40" s="195"/>
      <c r="I40" s="193">
        <f t="shared" si="11"/>
        <v>80325</v>
      </c>
      <c r="J40" s="194">
        <f t="shared" si="11"/>
        <v>69897</v>
      </c>
      <c r="K40" s="195">
        <f t="shared" si="11"/>
        <v>58452</v>
      </c>
    </row>
    <row r="41" spans="1:13" ht="27.75" customHeight="1">
      <c r="A41" s="7" t="s">
        <v>12</v>
      </c>
      <c r="B41" s="53" t="s">
        <v>36</v>
      </c>
      <c r="C41" s="78">
        <v>47868.5</v>
      </c>
      <c r="D41" s="79">
        <v>45859.5</v>
      </c>
      <c r="E41" s="80">
        <v>44074</v>
      </c>
      <c r="F41" s="193"/>
      <c r="G41" s="194"/>
      <c r="H41" s="195"/>
      <c r="I41" s="193">
        <f t="shared" si="11"/>
        <v>47868.5</v>
      </c>
      <c r="J41" s="194">
        <f t="shared" si="11"/>
        <v>45859.5</v>
      </c>
      <c r="K41" s="195">
        <f t="shared" si="11"/>
        <v>44074</v>
      </c>
    </row>
    <row r="42" spans="1:13" ht="15" customHeight="1">
      <c r="A42" s="7"/>
      <c r="B42" s="53"/>
      <c r="C42" s="78"/>
      <c r="D42" s="79"/>
      <c r="E42" s="80"/>
      <c r="F42" s="193"/>
      <c r="G42" s="194"/>
      <c r="H42" s="195"/>
      <c r="I42" s="193"/>
      <c r="J42" s="194"/>
      <c r="K42" s="195"/>
    </row>
    <row r="43" spans="1:13" ht="19.5" customHeight="1">
      <c r="A43" s="140" t="s">
        <v>56</v>
      </c>
      <c r="B43" s="53" t="s">
        <v>37</v>
      </c>
      <c r="C43" s="78">
        <v>161162.5</v>
      </c>
      <c r="D43" s="79">
        <v>166145.29999999999</v>
      </c>
      <c r="E43" s="80">
        <v>165935.1</v>
      </c>
      <c r="F43" s="193">
        <f>SUM(F44:F45)</f>
        <v>0</v>
      </c>
      <c r="G43" s="194">
        <f t="shared" ref="G43:H43" si="12">SUM(G44:G45)</f>
        <v>0</v>
      </c>
      <c r="H43" s="195">
        <f t="shared" si="12"/>
        <v>0</v>
      </c>
      <c r="I43" s="193">
        <f>SUM(I44:I45)</f>
        <v>161162.5</v>
      </c>
      <c r="J43" s="194">
        <f t="shared" ref="J43:K43" si="13">SUM(J44:J45)</f>
        <v>166145.29999999999</v>
      </c>
      <c r="K43" s="195">
        <f t="shared" si="13"/>
        <v>165935.1</v>
      </c>
    </row>
    <row r="44" spans="1:13" ht="56.25" customHeight="1">
      <c r="A44" s="7" t="s">
        <v>78</v>
      </c>
      <c r="B44" s="53" t="s">
        <v>72</v>
      </c>
      <c r="C44" s="78">
        <v>4642.8999999999996</v>
      </c>
      <c r="D44" s="79">
        <v>4411.3999999999996</v>
      </c>
      <c r="E44" s="80">
        <v>4359.6000000000004</v>
      </c>
      <c r="F44" s="193"/>
      <c r="G44" s="194"/>
      <c r="H44" s="195"/>
      <c r="I44" s="193">
        <f t="shared" ref="I44:K45" si="14">C44+F44</f>
        <v>4642.8999999999996</v>
      </c>
      <c r="J44" s="194">
        <f t="shared" si="14"/>
        <v>4411.3999999999996</v>
      </c>
      <c r="K44" s="195">
        <f t="shared" si="14"/>
        <v>4359.6000000000004</v>
      </c>
    </row>
    <row r="45" spans="1:13" ht="31.5" customHeight="1">
      <c r="A45" s="7" t="s">
        <v>17</v>
      </c>
      <c r="B45" s="53" t="s">
        <v>38</v>
      </c>
      <c r="C45" s="78">
        <v>156519.6</v>
      </c>
      <c r="D45" s="79">
        <v>161733.9</v>
      </c>
      <c r="E45" s="80">
        <v>161575.5</v>
      </c>
      <c r="F45" s="193"/>
      <c r="G45" s="194"/>
      <c r="H45" s="195"/>
      <c r="I45" s="193">
        <f t="shared" si="14"/>
        <v>156519.6</v>
      </c>
      <c r="J45" s="194">
        <f t="shared" si="14"/>
        <v>161733.9</v>
      </c>
      <c r="K45" s="195">
        <f t="shared" si="14"/>
        <v>161575.5</v>
      </c>
    </row>
    <row r="46" spans="1:13" ht="15.75" customHeight="1">
      <c r="A46" s="7"/>
      <c r="B46" s="53"/>
      <c r="C46" s="78"/>
      <c r="D46" s="79"/>
      <c r="E46" s="80"/>
      <c r="F46" s="193"/>
      <c r="G46" s="194"/>
      <c r="H46" s="195"/>
      <c r="I46" s="193"/>
      <c r="J46" s="194"/>
      <c r="K46" s="195"/>
    </row>
    <row r="47" spans="1:13" s="22" customFormat="1" ht="32.25" customHeight="1">
      <c r="A47" s="139" t="s">
        <v>13</v>
      </c>
      <c r="B47" s="53" t="s">
        <v>39</v>
      </c>
      <c r="C47" s="78">
        <v>33414.199999999997</v>
      </c>
      <c r="D47" s="79">
        <v>37535.699999999997</v>
      </c>
      <c r="E47" s="80">
        <v>36478.9</v>
      </c>
      <c r="F47" s="193">
        <f>SUM(F48:F52)</f>
        <v>0</v>
      </c>
      <c r="G47" s="194">
        <f t="shared" ref="G47:H47" si="15">SUM(G48:G52)</f>
        <v>0</v>
      </c>
      <c r="H47" s="195">
        <f t="shared" si="15"/>
        <v>0</v>
      </c>
      <c r="I47" s="193">
        <f>SUM(I48:I52)</f>
        <v>33414.199999999997</v>
      </c>
      <c r="J47" s="194">
        <f t="shared" ref="J47:K47" si="16">SUM(J48:J52)</f>
        <v>37535.699999999997</v>
      </c>
      <c r="K47" s="195">
        <f t="shared" si="16"/>
        <v>36478.9</v>
      </c>
      <c r="L47" s="196"/>
      <c r="M47" s="196"/>
    </row>
    <row r="48" spans="1:13" s="22" customFormat="1" ht="57" customHeight="1">
      <c r="A48" s="7" t="s">
        <v>53</v>
      </c>
      <c r="B48" s="53" t="s">
        <v>40</v>
      </c>
      <c r="C48" s="78">
        <v>14153</v>
      </c>
      <c r="D48" s="79">
        <v>17637</v>
      </c>
      <c r="E48" s="80">
        <v>15896</v>
      </c>
      <c r="F48" s="193"/>
      <c r="G48" s="194"/>
      <c r="H48" s="195"/>
      <c r="I48" s="193">
        <f t="shared" ref="I48:K52" si="17">C48+F48</f>
        <v>14153</v>
      </c>
      <c r="J48" s="194">
        <f t="shared" si="17"/>
        <v>17637</v>
      </c>
      <c r="K48" s="195">
        <f t="shared" si="17"/>
        <v>15896</v>
      </c>
      <c r="L48" s="196"/>
      <c r="M48" s="196"/>
    </row>
    <row r="49" spans="1:13" s="22" customFormat="1" ht="30" customHeight="1">
      <c r="A49" s="7" t="s">
        <v>61</v>
      </c>
      <c r="B49" s="53" t="s">
        <v>62</v>
      </c>
      <c r="C49" s="78">
        <v>711.5</v>
      </c>
      <c r="D49" s="79">
        <v>711.5</v>
      </c>
      <c r="E49" s="80">
        <v>711.5</v>
      </c>
      <c r="F49" s="193"/>
      <c r="G49" s="194"/>
      <c r="H49" s="195"/>
      <c r="I49" s="193">
        <f t="shared" si="17"/>
        <v>711.5</v>
      </c>
      <c r="J49" s="194">
        <f t="shared" si="17"/>
        <v>711.5</v>
      </c>
      <c r="K49" s="195">
        <f t="shared" si="17"/>
        <v>711.5</v>
      </c>
      <c r="L49" s="196"/>
      <c r="M49" s="196"/>
    </row>
    <row r="50" spans="1:13" s="22" customFormat="1" ht="69" customHeight="1">
      <c r="A50" s="7" t="s">
        <v>60</v>
      </c>
      <c r="B50" s="53" t="s">
        <v>41</v>
      </c>
      <c r="C50" s="78">
        <v>13488.699999999999</v>
      </c>
      <c r="D50" s="79">
        <v>13898.2</v>
      </c>
      <c r="E50" s="80">
        <v>14306.4</v>
      </c>
      <c r="F50" s="193"/>
      <c r="G50" s="194"/>
      <c r="H50" s="195"/>
      <c r="I50" s="193">
        <f t="shared" si="17"/>
        <v>13488.699999999999</v>
      </c>
      <c r="J50" s="194">
        <f t="shared" si="17"/>
        <v>13898.2</v>
      </c>
      <c r="K50" s="195">
        <f t="shared" si="17"/>
        <v>14306.4</v>
      </c>
      <c r="L50" s="196"/>
      <c r="M50" s="196"/>
    </row>
    <row r="51" spans="1:13" s="22" customFormat="1" ht="21" customHeight="1">
      <c r="A51" s="7" t="s">
        <v>14</v>
      </c>
      <c r="B51" s="53" t="s">
        <v>42</v>
      </c>
      <c r="C51" s="78">
        <v>4061</v>
      </c>
      <c r="D51" s="79">
        <v>4289</v>
      </c>
      <c r="E51" s="80">
        <v>4565</v>
      </c>
      <c r="F51" s="193"/>
      <c r="G51" s="194"/>
      <c r="H51" s="195"/>
      <c r="I51" s="193">
        <f t="shared" si="17"/>
        <v>4061</v>
      </c>
      <c r="J51" s="194">
        <f t="shared" si="17"/>
        <v>4289</v>
      </c>
      <c r="K51" s="195">
        <f t="shared" si="17"/>
        <v>4565</v>
      </c>
      <c r="L51" s="196"/>
      <c r="M51" s="196"/>
    </row>
    <row r="52" spans="1:13" s="22" customFormat="1" ht="67.5" customHeight="1">
      <c r="A52" s="37" t="s">
        <v>80</v>
      </c>
      <c r="B52" s="53" t="s">
        <v>77</v>
      </c>
      <c r="C52" s="78">
        <v>1000</v>
      </c>
      <c r="D52" s="79">
        <v>1000</v>
      </c>
      <c r="E52" s="80">
        <v>1000</v>
      </c>
      <c r="F52" s="193"/>
      <c r="G52" s="194"/>
      <c r="H52" s="195"/>
      <c r="I52" s="193">
        <f t="shared" si="17"/>
        <v>1000</v>
      </c>
      <c r="J52" s="194">
        <f t="shared" si="17"/>
        <v>1000</v>
      </c>
      <c r="K52" s="195">
        <f t="shared" si="17"/>
        <v>1000</v>
      </c>
      <c r="L52" s="196"/>
      <c r="M52" s="196"/>
    </row>
    <row r="53" spans="1:13" ht="12.75" customHeight="1">
      <c r="A53" s="37"/>
      <c r="B53" s="53"/>
      <c r="C53" s="78"/>
      <c r="D53" s="79"/>
      <c r="E53" s="80"/>
      <c r="F53" s="193"/>
      <c r="G53" s="194"/>
      <c r="H53" s="195"/>
      <c r="I53" s="193"/>
      <c r="J53" s="194"/>
      <c r="K53" s="195"/>
    </row>
    <row r="54" spans="1:13" s="22" customFormat="1" ht="19.5" customHeight="1">
      <c r="A54" s="140" t="s">
        <v>19</v>
      </c>
      <c r="B54" s="53" t="s">
        <v>43</v>
      </c>
      <c r="C54" s="78">
        <v>1060091.3999999999</v>
      </c>
      <c r="D54" s="79">
        <v>1101150.7</v>
      </c>
      <c r="E54" s="80">
        <v>1147334.2</v>
      </c>
      <c r="F54" s="193">
        <f>SUM(F55:F57)</f>
        <v>0</v>
      </c>
      <c r="G54" s="194">
        <f t="shared" ref="G54:H54" si="18">SUM(G55:G57)</f>
        <v>0</v>
      </c>
      <c r="H54" s="195">
        <f t="shared" si="18"/>
        <v>0</v>
      </c>
      <c r="I54" s="193">
        <f>SUM(I55:I57)</f>
        <v>1060091.3999999999</v>
      </c>
      <c r="J54" s="194">
        <f t="shared" ref="J54:K54" si="19">SUM(J55:J57)</f>
        <v>1101150.7</v>
      </c>
      <c r="K54" s="195">
        <f t="shared" si="19"/>
        <v>1147334.2</v>
      </c>
      <c r="L54" s="196"/>
      <c r="M54" s="196"/>
    </row>
    <row r="55" spans="1:13" s="22" customFormat="1" ht="19.5" customHeight="1">
      <c r="A55" s="7" t="s">
        <v>7</v>
      </c>
      <c r="B55" s="53" t="s">
        <v>44</v>
      </c>
      <c r="C55" s="78">
        <v>40550.299999999981</v>
      </c>
      <c r="D55" s="79">
        <v>40706.199999999997</v>
      </c>
      <c r="E55" s="80">
        <v>40706.199999999997</v>
      </c>
      <c r="F55" s="193"/>
      <c r="G55" s="194"/>
      <c r="H55" s="195"/>
      <c r="I55" s="193">
        <f t="shared" ref="I55:K57" si="20">C55+F55</f>
        <v>40550.299999999981</v>
      </c>
      <c r="J55" s="194">
        <f t="shared" si="20"/>
        <v>40706.199999999997</v>
      </c>
      <c r="K55" s="195">
        <f t="shared" si="20"/>
        <v>40706.199999999997</v>
      </c>
      <c r="L55" s="196"/>
      <c r="M55" s="196"/>
    </row>
    <row r="56" spans="1:13" s="22" customFormat="1" ht="18" customHeight="1">
      <c r="A56" s="7" t="s">
        <v>16</v>
      </c>
      <c r="B56" s="53" t="s">
        <v>140</v>
      </c>
      <c r="C56" s="78">
        <v>11006</v>
      </c>
      <c r="D56" s="79">
        <v>12608</v>
      </c>
      <c r="E56" s="80">
        <v>11927</v>
      </c>
      <c r="F56" s="193"/>
      <c r="G56" s="194"/>
      <c r="H56" s="195"/>
      <c r="I56" s="193">
        <f t="shared" si="20"/>
        <v>11006</v>
      </c>
      <c r="J56" s="194">
        <f t="shared" si="20"/>
        <v>12608</v>
      </c>
      <c r="K56" s="195">
        <f t="shared" si="20"/>
        <v>11927</v>
      </c>
      <c r="L56" s="196"/>
      <c r="M56" s="196"/>
    </row>
    <row r="57" spans="1:13" s="22" customFormat="1" ht="18.75" customHeight="1">
      <c r="A57" s="7" t="s">
        <v>52</v>
      </c>
      <c r="B57" s="53" t="s">
        <v>45</v>
      </c>
      <c r="C57" s="78">
        <v>1008535.1</v>
      </c>
      <c r="D57" s="79">
        <v>1047836.5</v>
      </c>
      <c r="E57" s="80">
        <v>1094701</v>
      </c>
      <c r="F57" s="193"/>
      <c r="G57" s="194"/>
      <c r="H57" s="195"/>
      <c r="I57" s="193">
        <f t="shared" si="20"/>
        <v>1008535.1</v>
      </c>
      <c r="J57" s="194">
        <f t="shared" si="20"/>
        <v>1047836.5</v>
      </c>
      <c r="K57" s="195">
        <f t="shared" si="20"/>
        <v>1094701</v>
      </c>
      <c r="L57" s="196"/>
      <c r="M57" s="196"/>
    </row>
    <row r="58" spans="1:13" ht="13.5" customHeight="1">
      <c r="A58" s="7"/>
      <c r="B58" s="53"/>
      <c r="C58" s="78"/>
      <c r="D58" s="79"/>
      <c r="E58" s="80"/>
      <c r="F58" s="193"/>
      <c r="G58" s="194"/>
      <c r="H58" s="195"/>
      <c r="I58" s="193"/>
      <c r="J58" s="194"/>
      <c r="K58" s="195"/>
    </row>
    <row r="59" spans="1:13" s="22" customFormat="1" ht="30" customHeight="1">
      <c r="A59" s="140" t="s">
        <v>141</v>
      </c>
      <c r="B59" s="53" t="s">
        <v>46</v>
      </c>
      <c r="C59" s="78">
        <v>74879.600000000006</v>
      </c>
      <c r="D59" s="79">
        <v>64472.000000000007</v>
      </c>
      <c r="E59" s="80">
        <v>61215.799999999996</v>
      </c>
      <c r="F59" s="193">
        <f>SUM(F60:F61)</f>
        <v>0</v>
      </c>
      <c r="G59" s="194">
        <f t="shared" ref="G59:H59" si="21">SUM(G60:G61)</f>
        <v>0</v>
      </c>
      <c r="H59" s="195">
        <f t="shared" si="21"/>
        <v>0</v>
      </c>
      <c r="I59" s="193">
        <f>SUM(I60:I61)</f>
        <v>74879.600000000006</v>
      </c>
      <c r="J59" s="194">
        <f t="shared" ref="J59:K59" si="22">SUM(J60:J61)</f>
        <v>64472.000000000007</v>
      </c>
      <c r="K59" s="195">
        <f t="shared" si="22"/>
        <v>61215.799999999996</v>
      </c>
      <c r="L59" s="196"/>
      <c r="M59" s="196"/>
    </row>
    <row r="60" spans="1:13" s="22" customFormat="1" ht="19.5" customHeight="1">
      <c r="A60" s="7" t="s">
        <v>63</v>
      </c>
      <c r="B60" s="53" t="s">
        <v>64</v>
      </c>
      <c r="C60" s="78">
        <v>2307</v>
      </c>
      <c r="D60" s="79">
        <v>2340.4</v>
      </c>
      <c r="E60" s="80">
        <v>2374.1</v>
      </c>
      <c r="F60" s="193"/>
      <c r="G60" s="194"/>
      <c r="H60" s="195"/>
      <c r="I60" s="193">
        <f t="shared" ref="I60:K61" si="23">C60+F60</f>
        <v>2307</v>
      </c>
      <c r="J60" s="194">
        <f t="shared" si="23"/>
        <v>2340.4</v>
      </c>
      <c r="K60" s="195">
        <f t="shared" si="23"/>
        <v>2374.1</v>
      </c>
      <c r="L60" s="196"/>
      <c r="M60" s="196"/>
    </row>
    <row r="61" spans="1:13" s="22" customFormat="1" ht="18" customHeight="1">
      <c r="A61" s="7" t="s">
        <v>67</v>
      </c>
      <c r="B61" s="53" t="s">
        <v>70</v>
      </c>
      <c r="C61" s="78">
        <v>72572.600000000006</v>
      </c>
      <c r="D61" s="79">
        <v>62131.600000000006</v>
      </c>
      <c r="E61" s="80">
        <v>58841.7</v>
      </c>
      <c r="F61" s="193"/>
      <c r="G61" s="194"/>
      <c r="H61" s="195"/>
      <c r="I61" s="193">
        <f t="shared" si="23"/>
        <v>72572.600000000006</v>
      </c>
      <c r="J61" s="194">
        <f t="shared" si="23"/>
        <v>62131.600000000006</v>
      </c>
      <c r="K61" s="195">
        <f t="shared" si="23"/>
        <v>58841.7</v>
      </c>
      <c r="L61" s="196"/>
      <c r="M61" s="196"/>
    </row>
    <row r="62" spans="1:13" s="22" customFormat="1" ht="15" customHeight="1">
      <c r="A62" s="7"/>
      <c r="B62" s="53"/>
      <c r="C62" s="78"/>
      <c r="D62" s="79"/>
      <c r="E62" s="80"/>
      <c r="F62" s="193"/>
      <c r="G62" s="194"/>
      <c r="H62" s="195"/>
      <c r="I62" s="193"/>
      <c r="J62" s="194"/>
      <c r="K62" s="195"/>
      <c r="L62" s="196"/>
      <c r="M62" s="196"/>
    </row>
    <row r="63" spans="1:13" s="22" customFormat="1" ht="21.75" customHeight="1">
      <c r="A63" s="140" t="s">
        <v>20</v>
      </c>
      <c r="B63" s="53" t="s">
        <v>47</v>
      </c>
      <c r="C63" s="78">
        <v>200</v>
      </c>
      <c r="D63" s="79">
        <v>200</v>
      </c>
      <c r="E63" s="80">
        <v>200</v>
      </c>
      <c r="F63" s="193">
        <f t="shared" ref="F63:J63" si="24">F64</f>
        <v>0</v>
      </c>
      <c r="G63" s="194">
        <f t="shared" si="24"/>
        <v>0</v>
      </c>
      <c r="H63" s="195">
        <f>H64</f>
        <v>0</v>
      </c>
      <c r="I63" s="193">
        <f t="shared" si="24"/>
        <v>200</v>
      </c>
      <c r="J63" s="194">
        <f t="shared" si="24"/>
        <v>200</v>
      </c>
      <c r="K63" s="195">
        <f>K64</f>
        <v>200</v>
      </c>
      <c r="L63" s="196"/>
      <c r="M63" s="196"/>
    </row>
    <row r="64" spans="1:13" s="22" customFormat="1" ht="29.25" customHeight="1">
      <c r="A64" s="7" t="s">
        <v>79</v>
      </c>
      <c r="B64" s="53" t="s">
        <v>55</v>
      </c>
      <c r="C64" s="78">
        <v>200</v>
      </c>
      <c r="D64" s="79">
        <v>200</v>
      </c>
      <c r="E64" s="80">
        <v>200</v>
      </c>
      <c r="F64" s="193"/>
      <c r="G64" s="194"/>
      <c r="H64" s="195"/>
      <c r="I64" s="193">
        <f>C64+F64</f>
        <v>200</v>
      </c>
      <c r="J64" s="194">
        <f>D64+G64</f>
        <v>200</v>
      </c>
      <c r="K64" s="195">
        <f>E64+H64</f>
        <v>200</v>
      </c>
      <c r="L64" s="196"/>
      <c r="M64" s="196"/>
    </row>
    <row r="65" spans="1:13" s="22" customFormat="1" ht="14.25" customHeight="1">
      <c r="A65" s="7"/>
      <c r="B65" s="53"/>
      <c r="C65" s="78"/>
      <c r="D65" s="79"/>
      <c r="E65" s="80"/>
      <c r="F65" s="193"/>
      <c r="G65" s="194"/>
      <c r="H65" s="195"/>
      <c r="I65" s="193"/>
      <c r="J65" s="194"/>
      <c r="K65" s="195"/>
      <c r="L65" s="196"/>
      <c r="M65" s="196"/>
    </row>
    <row r="66" spans="1:13" s="22" customFormat="1" ht="20.25" customHeight="1">
      <c r="A66" s="140" t="s">
        <v>8</v>
      </c>
      <c r="B66" s="53" t="s">
        <v>48</v>
      </c>
      <c r="C66" s="78">
        <v>123.4</v>
      </c>
      <c r="D66" s="79">
        <v>123.4</v>
      </c>
      <c r="E66" s="80">
        <v>123.4</v>
      </c>
      <c r="F66" s="193">
        <f t="shared" ref="F66:J66" si="25">F67</f>
        <v>0</v>
      </c>
      <c r="G66" s="194">
        <f t="shared" si="25"/>
        <v>0</v>
      </c>
      <c r="H66" s="195">
        <f>H67</f>
        <v>0</v>
      </c>
      <c r="I66" s="193">
        <f t="shared" si="25"/>
        <v>123.4</v>
      </c>
      <c r="J66" s="194">
        <f t="shared" si="25"/>
        <v>123.4</v>
      </c>
      <c r="K66" s="195">
        <f>K67</f>
        <v>123.4</v>
      </c>
      <c r="L66" s="196"/>
      <c r="M66" s="196"/>
    </row>
    <row r="67" spans="1:13" s="22" customFormat="1" ht="45" customHeight="1">
      <c r="A67" s="7" t="s">
        <v>74</v>
      </c>
      <c r="B67" s="53" t="s">
        <v>73</v>
      </c>
      <c r="C67" s="78">
        <v>123.4</v>
      </c>
      <c r="D67" s="79">
        <v>123.4</v>
      </c>
      <c r="E67" s="80">
        <v>123.4</v>
      </c>
      <c r="F67" s="193"/>
      <c r="G67" s="194"/>
      <c r="H67" s="195"/>
      <c r="I67" s="193">
        <f>C67+F67</f>
        <v>123.4</v>
      </c>
      <c r="J67" s="194">
        <f>D67+G67</f>
        <v>123.4</v>
      </c>
      <c r="K67" s="195">
        <f>E67+H67</f>
        <v>123.4</v>
      </c>
      <c r="L67" s="196"/>
      <c r="M67" s="196"/>
    </row>
    <row r="68" spans="1:13" s="22" customFormat="1" ht="15" customHeight="1">
      <c r="A68" s="7"/>
      <c r="B68" s="53"/>
      <c r="C68" s="78"/>
      <c r="D68" s="79"/>
      <c r="E68" s="80"/>
      <c r="F68" s="193"/>
      <c r="G68" s="194"/>
      <c r="H68" s="195"/>
      <c r="I68" s="193"/>
      <c r="J68" s="194"/>
      <c r="K68" s="195"/>
      <c r="L68" s="196"/>
      <c r="M68" s="196"/>
    </row>
    <row r="69" spans="1:13" s="22" customFormat="1" ht="19.5" customHeight="1">
      <c r="A69" s="140" t="s">
        <v>15</v>
      </c>
      <c r="B69" s="53" t="s">
        <v>49</v>
      </c>
      <c r="C69" s="78">
        <v>341174.3</v>
      </c>
      <c r="D69" s="79">
        <v>341411.5</v>
      </c>
      <c r="E69" s="80">
        <v>341273.29999999993</v>
      </c>
      <c r="F69" s="193">
        <f>SUM(F70:F73)</f>
        <v>0</v>
      </c>
      <c r="G69" s="194">
        <f t="shared" ref="G69:H69" si="26">SUM(G70:G73)</f>
        <v>0</v>
      </c>
      <c r="H69" s="195">
        <f t="shared" si="26"/>
        <v>0</v>
      </c>
      <c r="I69" s="193">
        <f>SUM(I70:I73)</f>
        <v>341174.3</v>
      </c>
      <c r="J69" s="194">
        <f t="shared" ref="J69:K69" si="27">SUM(J70:J73)</f>
        <v>341411.5</v>
      </c>
      <c r="K69" s="195">
        <f t="shared" si="27"/>
        <v>341273.29999999993</v>
      </c>
      <c r="L69" s="196"/>
      <c r="M69" s="196"/>
    </row>
    <row r="70" spans="1:13" s="22" customFormat="1" ht="32.25" customHeight="1">
      <c r="A70" s="7" t="s">
        <v>282</v>
      </c>
      <c r="B70" s="54" t="s">
        <v>263</v>
      </c>
      <c r="C70" s="78">
        <v>319424.8</v>
      </c>
      <c r="D70" s="79">
        <v>319535.8</v>
      </c>
      <c r="E70" s="80">
        <v>319290.09999999992</v>
      </c>
      <c r="F70" s="193"/>
      <c r="G70" s="194"/>
      <c r="H70" s="195"/>
      <c r="I70" s="193">
        <f t="shared" ref="I70:K73" si="28">C70+F70</f>
        <v>319424.8</v>
      </c>
      <c r="J70" s="194">
        <f t="shared" si="28"/>
        <v>319535.8</v>
      </c>
      <c r="K70" s="195">
        <f t="shared" si="28"/>
        <v>319290.09999999992</v>
      </c>
      <c r="L70" s="196"/>
      <c r="M70" s="196"/>
    </row>
    <row r="71" spans="1:13" s="22" customFormat="1" ht="82.5" customHeight="1">
      <c r="A71" s="7" t="s">
        <v>260</v>
      </c>
      <c r="B71" s="53" t="s">
        <v>264</v>
      </c>
      <c r="C71" s="78">
        <v>4464.6000000000004</v>
      </c>
      <c r="D71" s="79">
        <v>4594.9000000000005</v>
      </c>
      <c r="E71" s="80">
        <v>4704</v>
      </c>
      <c r="F71" s="193"/>
      <c r="G71" s="194"/>
      <c r="H71" s="195"/>
      <c r="I71" s="193">
        <f t="shared" si="28"/>
        <v>4464.6000000000004</v>
      </c>
      <c r="J71" s="194">
        <f t="shared" si="28"/>
        <v>4594.9000000000005</v>
      </c>
      <c r="K71" s="195">
        <f t="shared" si="28"/>
        <v>4704</v>
      </c>
      <c r="L71" s="196"/>
      <c r="M71" s="196"/>
    </row>
    <row r="72" spans="1:13" s="22" customFormat="1" ht="20.25" customHeight="1">
      <c r="A72" s="7" t="s">
        <v>261</v>
      </c>
      <c r="B72" s="53" t="s">
        <v>283</v>
      </c>
      <c r="C72" s="78">
        <v>284.89999999999998</v>
      </c>
      <c r="D72" s="79">
        <v>280.8</v>
      </c>
      <c r="E72" s="80">
        <v>279.2</v>
      </c>
      <c r="F72" s="193"/>
      <c r="G72" s="194"/>
      <c r="H72" s="195"/>
      <c r="I72" s="193">
        <f t="shared" si="28"/>
        <v>284.89999999999998</v>
      </c>
      <c r="J72" s="194">
        <f t="shared" si="28"/>
        <v>280.8</v>
      </c>
      <c r="K72" s="195">
        <f t="shared" si="28"/>
        <v>279.2</v>
      </c>
      <c r="L72" s="196"/>
      <c r="M72" s="196"/>
    </row>
    <row r="73" spans="1:13" s="22" customFormat="1" ht="19.5" customHeight="1">
      <c r="A73" s="7" t="s">
        <v>262</v>
      </c>
      <c r="B73" s="53" t="s">
        <v>265</v>
      </c>
      <c r="C73" s="78">
        <v>17000</v>
      </c>
      <c r="D73" s="79">
        <v>17000</v>
      </c>
      <c r="E73" s="80">
        <v>17000</v>
      </c>
      <c r="F73" s="193"/>
      <c r="G73" s="194"/>
      <c r="H73" s="195"/>
      <c r="I73" s="193">
        <f t="shared" si="28"/>
        <v>17000</v>
      </c>
      <c r="J73" s="194">
        <f t="shared" si="28"/>
        <v>17000</v>
      </c>
      <c r="K73" s="195">
        <f t="shared" si="28"/>
        <v>17000</v>
      </c>
      <c r="L73" s="196"/>
      <c r="M73" s="196"/>
    </row>
    <row r="74" spans="1:13" ht="14.25" customHeight="1">
      <c r="A74" s="7"/>
      <c r="B74" s="53"/>
      <c r="C74" s="78"/>
      <c r="D74" s="79"/>
      <c r="E74" s="80"/>
      <c r="F74" s="193"/>
      <c r="G74" s="194"/>
      <c r="H74" s="195"/>
      <c r="I74" s="193"/>
      <c r="J74" s="194"/>
      <c r="K74" s="195"/>
    </row>
    <row r="75" spans="1:13" ht="18" customHeight="1">
      <c r="A75" s="33" t="s">
        <v>270</v>
      </c>
      <c r="B75" s="55" t="s">
        <v>271</v>
      </c>
      <c r="C75" s="84">
        <v>32438941.100000001</v>
      </c>
      <c r="D75" s="85">
        <v>28750522.400000002</v>
      </c>
      <c r="E75" s="86">
        <v>30260955.800000001</v>
      </c>
      <c r="F75" s="197">
        <f t="shared" ref="F75:K75" si="29">F77+F195+F199+F204</f>
        <v>3431985.5</v>
      </c>
      <c r="G75" s="198">
        <f t="shared" si="29"/>
        <v>0</v>
      </c>
      <c r="H75" s="199">
        <f t="shared" si="29"/>
        <v>0</v>
      </c>
      <c r="I75" s="197">
        <f t="shared" si="29"/>
        <v>35870926.600000001</v>
      </c>
      <c r="J75" s="198">
        <f t="shared" si="29"/>
        <v>28750522.400000002</v>
      </c>
      <c r="K75" s="199">
        <f t="shared" si="29"/>
        <v>30260955.800000001</v>
      </c>
    </row>
    <row r="76" spans="1:13" ht="15" customHeight="1">
      <c r="A76" s="7"/>
      <c r="B76" s="53"/>
      <c r="C76" s="78"/>
      <c r="D76" s="79"/>
      <c r="E76" s="80"/>
      <c r="F76" s="193"/>
      <c r="G76" s="194"/>
      <c r="H76" s="195"/>
      <c r="I76" s="193"/>
      <c r="J76" s="194"/>
      <c r="K76" s="195"/>
    </row>
    <row r="77" spans="1:13" ht="28.5" customHeight="1">
      <c r="A77" s="141" t="s">
        <v>65</v>
      </c>
      <c r="B77" s="142" t="s">
        <v>57</v>
      </c>
      <c r="C77" s="143">
        <v>29833184.600000001</v>
      </c>
      <c r="D77" s="144">
        <v>25956660.100000001</v>
      </c>
      <c r="E77" s="145">
        <v>24743625.600000001</v>
      </c>
      <c r="F77" s="200">
        <f t="shared" ref="F77:K77" si="30">F78+F84+F154+F178</f>
        <v>3431985.5</v>
      </c>
      <c r="G77" s="201">
        <f t="shared" si="30"/>
        <v>0</v>
      </c>
      <c r="H77" s="202">
        <f t="shared" si="30"/>
        <v>0</v>
      </c>
      <c r="I77" s="200">
        <f t="shared" si="30"/>
        <v>33265170.100000001</v>
      </c>
      <c r="J77" s="201">
        <f t="shared" si="30"/>
        <v>25956660.100000001</v>
      </c>
      <c r="K77" s="202">
        <f t="shared" si="30"/>
        <v>24743625.600000001</v>
      </c>
    </row>
    <row r="78" spans="1:13" s="20" customFormat="1" ht="21" customHeight="1">
      <c r="A78" s="146" t="s">
        <v>75</v>
      </c>
      <c r="B78" s="147" t="s">
        <v>134</v>
      </c>
      <c r="C78" s="143">
        <v>11703401.6</v>
      </c>
      <c r="D78" s="144">
        <v>11468646</v>
      </c>
      <c r="E78" s="145">
        <v>11472147</v>
      </c>
      <c r="F78" s="200">
        <f t="shared" ref="F78:H78" si="31">SUM(F79:F82)</f>
        <v>3431985.5</v>
      </c>
      <c r="G78" s="201">
        <f t="shared" si="31"/>
        <v>0</v>
      </c>
      <c r="H78" s="202">
        <f t="shared" si="31"/>
        <v>0</v>
      </c>
      <c r="I78" s="200">
        <f t="shared" ref="I78:K78" si="32">SUM(I79:I82)</f>
        <v>15135387.1</v>
      </c>
      <c r="J78" s="201">
        <f t="shared" si="32"/>
        <v>11468646</v>
      </c>
      <c r="K78" s="202">
        <f t="shared" si="32"/>
        <v>11472147</v>
      </c>
      <c r="L78" s="183"/>
      <c r="M78" s="183"/>
    </row>
    <row r="79" spans="1:13" s="20" customFormat="1" ht="33" customHeight="1">
      <c r="A79" s="208" t="s">
        <v>81</v>
      </c>
      <c r="B79" s="142" t="s">
        <v>98</v>
      </c>
      <c r="C79" s="143">
        <v>9557096.5999999996</v>
      </c>
      <c r="D79" s="144">
        <v>9629281</v>
      </c>
      <c r="E79" s="145">
        <v>9629281</v>
      </c>
      <c r="F79" s="200"/>
      <c r="G79" s="201"/>
      <c r="H79" s="202"/>
      <c r="I79" s="193">
        <f t="shared" ref="I79:K82" si="33">C79+F79</f>
        <v>9557096.5999999996</v>
      </c>
      <c r="J79" s="194">
        <f t="shared" si="33"/>
        <v>9629281</v>
      </c>
      <c r="K79" s="195">
        <f t="shared" si="33"/>
        <v>9629281</v>
      </c>
      <c r="L79" s="183"/>
      <c r="M79" s="183"/>
    </row>
    <row r="80" spans="1:13" s="20" customFormat="1" ht="33" customHeight="1">
      <c r="A80" s="238" t="s">
        <v>374</v>
      </c>
      <c r="B80" s="226" t="s">
        <v>373</v>
      </c>
      <c r="C80" s="143">
        <v>0</v>
      </c>
      <c r="D80" s="144">
        <v>0</v>
      </c>
      <c r="E80" s="145">
        <v>0</v>
      </c>
      <c r="F80" s="200">
        <v>3431985.5</v>
      </c>
      <c r="G80" s="201"/>
      <c r="H80" s="202"/>
      <c r="I80" s="193">
        <f t="shared" ref="I80" si="34">C80+F80</f>
        <v>3431985.5</v>
      </c>
      <c r="J80" s="194">
        <f t="shared" ref="J80" si="35">D80+G80</f>
        <v>0</v>
      </c>
      <c r="K80" s="195">
        <f t="shared" ref="K80" si="36">E80+H80</f>
        <v>0</v>
      </c>
      <c r="L80" s="183"/>
      <c r="M80" s="183"/>
    </row>
    <row r="81" spans="1:13" s="20" customFormat="1" ht="42" customHeight="1">
      <c r="A81" s="208" t="s">
        <v>99</v>
      </c>
      <c r="B81" s="142" t="s">
        <v>100</v>
      </c>
      <c r="C81" s="143">
        <v>1981159</v>
      </c>
      <c r="D81" s="144">
        <v>1709407</v>
      </c>
      <c r="E81" s="145">
        <v>1709407</v>
      </c>
      <c r="F81" s="200"/>
      <c r="G81" s="201"/>
      <c r="H81" s="202"/>
      <c r="I81" s="193">
        <f t="shared" si="33"/>
        <v>1981159</v>
      </c>
      <c r="J81" s="194">
        <f t="shared" si="33"/>
        <v>1709407</v>
      </c>
      <c r="K81" s="195">
        <f t="shared" si="33"/>
        <v>1709407</v>
      </c>
      <c r="L81" s="183"/>
      <c r="M81" s="183"/>
    </row>
    <row r="82" spans="1:13" s="20" customFormat="1" ht="44.25" customHeight="1">
      <c r="A82" s="208" t="s">
        <v>82</v>
      </c>
      <c r="B82" s="142" t="s">
        <v>101</v>
      </c>
      <c r="C82" s="143">
        <v>165146</v>
      </c>
      <c r="D82" s="144">
        <v>129958</v>
      </c>
      <c r="E82" s="145">
        <v>133459</v>
      </c>
      <c r="F82" s="200"/>
      <c r="G82" s="201"/>
      <c r="H82" s="202"/>
      <c r="I82" s="193">
        <f t="shared" si="33"/>
        <v>165146</v>
      </c>
      <c r="J82" s="194">
        <f t="shared" si="33"/>
        <v>129958</v>
      </c>
      <c r="K82" s="195">
        <f t="shared" si="33"/>
        <v>133459</v>
      </c>
      <c r="L82" s="183"/>
      <c r="M82" s="183"/>
    </row>
    <row r="83" spans="1:13" ht="14.25" customHeight="1">
      <c r="A83" s="17"/>
      <c r="B83" s="59"/>
      <c r="C83" s="78"/>
      <c r="D83" s="79"/>
      <c r="E83" s="80"/>
      <c r="F83" s="193"/>
      <c r="G83" s="194"/>
      <c r="H83" s="195"/>
      <c r="I83" s="193"/>
      <c r="J83" s="194"/>
      <c r="K83" s="195"/>
    </row>
    <row r="84" spans="1:13" ht="32.25" customHeight="1">
      <c r="A84" s="146" t="s">
        <v>71</v>
      </c>
      <c r="B84" s="142" t="s">
        <v>135</v>
      </c>
      <c r="C84" s="143">
        <v>11483429.400000002</v>
      </c>
      <c r="D84" s="144">
        <v>8193909.1000000034</v>
      </c>
      <c r="E84" s="145">
        <v>7262394.8000000017</v>
      </c>
      <c r="F84" s="200">
        <f>SUM(F85:F152)</f>
        <v>0</v>
      </c>
      <c r="G84" s="201">
        <f t="shared" ref="G84" si="37">SUM(G85:G152)</f>
        <v>0</v>
      </c>
      <c r="H84" s="202">
        <f t="shared" ref="H84" si="38">SUM(H85:H152)</f>
        <v>0</v>
      </c>
      <c r="I84" s="200">
        <f>SUM(I85:I152)</f>
        <v>11483429.400000002</v>
      </c>
      <c r="J84" s="201">
        <f t="shared" ref="J84:K84" si="39">SUM(J85:J152)</f>
        <v>8193909.1000000034</v>
      </c>
      <c r="K84" s="202">
        <f t="shared" si="39"/>
        <v>7262394.8000000017</v>
      </c>
    </row>
    <row r="85" spans="1:13" ht="36" customHeight="1">
      <c r="A85" s="17" t="s">
        <v>242</v>
      </c>
      <c r="B85" s="59" t="s">
        <v>243</v>
      </c>
      <c r="C85" s="143">
        <v>988659.1</v>
      </c>
      <c r="D85" s="144">
        <v>918411.2</v>
      </c>
      <c r="E85" s="145">
        <v>843036</v>
      </c>
      <c r="F85" s="200"/>
      <c r="G85" s="201"/>
      <c r="H85" s="202"/>
      <c r="I85" s="193">
        <f>C85+F85</f>
        <v>988659.1</v>
      </c>
      <c r="J85" s="194">
        <f>D85+G85</f>
        <v>918411.2</v>
      </c>
      <c r="K85" s="195">
        <f>E85+H85</f>
        <v>843036</v>
      </c>
    </row>
    <row r="86" spans="1:13" ht="48" customHeight="1">
      <c r="A86" s="17" t="s">
        <v>334</v>
      </c>
      <c r="B86" s="59" t="s">
        <v>320</v>
      </c>
      <c r="C86" s="143">
        <v>5440.3</v>
      </c>
      <c r="D86" s="144">
        <v>0</v>
      </c>
      <c r="E86" s="145">
        <v>0</v>
      </c>
      <c r="F86" s="200"/>
      <c r="G86" s="201"/>
      <c r="H86" s="202"/>
      <c r="I86" s="193">
        <f t="shared" ref="I86:I151" si="40">C86+F86</f>
        <v>5440.3</v>
      </c>
      <c r="J86" s="194">
        <f t="shared" ref="J86:J151" si="41">D86+G86</f>
        <v>0</v>
      </c>
      <c r="K86" s="195">
        <f t="shared" ref="K86:K151" si="42">E86+H86</f>
        <v>0</v>
      </c>
    </row>
    <row r="87" spans="1:13" ht="45" customHeight="1">
      <c r="A87" s="152" t="s">
        <v>275</v>
      </c>
      <c r="B87" s="153" t="s">
        <v>192</v>
      </c>
      <c r="C87" s="143">
        <v>17319.900000000001</v>
      </c>
      <c r="D87" s="144">
        <v>0</v>
      </c>
      <c r="E87" s="145">
        <v>0</v>
      </c>
      <c r="F87" s="200"/>
      <c r="G87" s="201"/>
      <c r="H87" s="202"/>
      <c r="I87" s="193">
        <f t="shared" si="40"/>
        <v>17319.900000000001</v>
      </c>
      <c r="J87" s="194">
        <f t="shared" si="41"/>
        <v>0</v>
      </c>
      <c r="K87" s="195">
        <f t="shared" si="42"/>
        <v>0</v>
      </c>
    </row>
    <row r="88" spans="1:13" ht="32.25" customHeight="1">
      <c r="A88" s="152" t="s">
        <v>133</v>
      </c>
      <c r="B88" s="154" t="s">
        <v>225</v>
      </c>
      <c r="C88" s="143">
        <v>12416.8</v>
      </c>
      <c r="D88" s="144">
        <v>0</v>
      </c>
      <c r="E88" s="145">
        <v>0</v>
      </c>
      <c r="F88" s="200"/>
      <c r="G88" s="201"/>
      <c r="H88" s="202"/>
      <c r="I88" s="193">
        <f t="shared" si="40"/>
        <v>12416.8</v>
      </c>
      <c r="J88" s="194">
        <f t="shared" si="41"/>
        <v>0</v>
      </c>
      <c r="K88" s="195">
        <f t="shared" si="42"/>
        <v>0</v>
      </c>
    </row>
    <row r="89" spans="1:13" ht="40.5" customHeight="1">
      <c r="A89" s="152" t="s">
        <v>193</v>
      </c>
      <c r="B89" s="158" t="s">
        <v>194</v>
      </c>
      <c r="C89" s="143">
        <v>1039.8</v>
      </c>
      <c r="D89" s="144">
        <v>1039.8</v>
      </c>
      <c r="E89" s="145">
        <v>1039.8</v>
      </c>
      <c r="F89" s="200"/>
      <c r="G89" s="201"/>
      <c r="H89" s="202"/>
      <c r="I89" s="193">
        <f t="shared" si="40"/>
        <v>1039.8</v>
      </c>
      <c r="J89" s="194">
        <f t="shared" si="41"/>
        <v>1039.8</v>
      </c>
      <c r="K89" s="195">
        <f t="shared" si="42"/>
        <v>1039.8</v>
      </c>
    </row>
    <row r="90" spans="1:13" ht="60.75" customHeight="1">
      <c r="A90" s="152" t="s">
        <v>345</v>
      </c>
      <c r="B90" s="59" t="s">
        <v>195</v>
      </c>
      <c r="C90" s="143">
        <v>2850.5</v>
      </c>
      <c r="D90" s="144">
        <v>2850.5</v>
      </c>
      <c r="E90" s="145">
        <v>2844.5</v>
      </c>
      <c r="F90" s="200"/>
      <c r="G90" s="201"/>
      <c r="H90" s="202"/>
      <c r="I90" s="193">
        <f t="shared" si="40"/>
        <v>2850.5</v>
      </c>
      <c r="J90" s="194">
        <f t="shared" si="41"/>
        <v>2850.5</v>
      </c>
      <c r="K90" s="195">
        <f t="shared" si="42"/>
        <v>2844.5</v>
      </c>
    </row>
    <row r="91" spans="1:13" ht="54.75" customHeight="1">
      <c r="A91" s="152" t="s">
        <v>83</v>
      </c>
      <c r="B91" s="59" t="s">
        <v>102</v>
      </c>
      <c r="C91" s="143">
        <v>91812.1</v>
      </c>
      <c r="D91" s="144">
        <v>103317.8</v>
      </c>
      <c r="E91" s="145">
        <v>104004.70000000001</v>
      </c>
      <c r="F91" s="200"/>
      <c r="G91" s="201"/>
      <c r="H91" s="202"/>
      <c r="I91" s="193">
        <f t="shared" si="40"/>
        <v>91812.1</v>
      </c>
      <c r="J91" s="194">
        <f t="shared" si="41"/>
        <v>103317.8</v>
      </c>
      <c r="K91" s="195">
        <f t="shared" si="42"/>
        <v>104004.70000000001</v>
      </c>
    </row>
    <row r="92" spans="1:13" ht="50.25" customHeight="1">
      <c r="A92" s="152" t="s">
        <v>182</v>
      </c>
      <c r="B92" s="59" t="s">
        <v>103</v>
      </c>
      <c r="C92" s="143">
        <v>606848.89999999991</v>
      </c>
      <c r="D92" s="144">
        <v>636851</v>
      </c>
      <c r="E92" s="145">
        <v>655324.5</v>
      </c>
      <c r="F92" s="200"/>
      <c r="G92" s="201"/>
      <c r="H92" s="202"/>
      <c r="I92" s="193">
        <f t="shared" si="40"/>
        <v>606848.89999999991</v>
      </c>
      <c r="J92" s="194">
        <f t="shared" si="41"/>
        <v>636851</v>
      </c>
      <c r="K92" s="195">
        <f t="shared" si="42"/>
        <v>655324.5</v>
      </c>
    </row>
    <row r="93" spans="1:13" ht="69.75" customHeight="1">
      <c r="A93" s="152" t="s">
        <v>84</v>
      </c>
      <c r="B93" s="59" t="s">
        <v>104</v>
      </c>
      <c r="C93" s="143">
        <v>1080</v>
      </c>
      <c r="D93" s="144">
        <v>1080</v>
      </c>
      <c r="E93" s="145">
        <v>1080</v>
      </c>
      <c r="F93" s="200"/>
      <c r="G93" s="201"/>
      <c r="H93" s="202"/>
      <c r="I93" s="193">
        <f t="shared" si="40"/>
        <v>1080</v>
      </c>
      <c r="J93" s="194">
        <f t="shared" si="41"/>
        <v>1080</v>
      </c>
      <c r="K93" s="195">
        <f t="shared" si="42"/>
        <v>1080</v>
      </c>
    </row>
    <row r="94" spans="1:13" s="20" customFormat="1" ht="54" customHeight="1">
      <c r="A94" s="159" t="s">
        <v>346</v>
      </c>
      <c r="B94" s="158" t="s">
        <v>197</v>
      </c>
      <c r="C94" s="143">
        <v>14647.6</v>
      </c>
      <c r="D94" s="144">
        <v>14647.6</v>
      </c>
      <c r="E94" s="145">
        <v>14846.4</v>
      </c>
      <c r="F94" s="200"/>
      <c r="G94" s="201"/>
      <c r="H94" s="202"/>
      <c r="I94" s="193">
        <f t="shared" si="40"/>
        <v>14647.6</v>
      </c>
      <c r="J94" s="194">
        <f t="shared" si="41"/>
        <v>14647.6</v>
      </c>
      <c r="K94" s="195">
        <f t="shared" si="42"/>
        <v>14846.4</v>
      </c>
      <c r="L94" s="183"/>
      <c r="M94" s="183"/>
    </row>
    <row r="95" spans="1:13" s="20" customFormat="1" ht="86.25" customHeight="1">
      <c r="A95" s="152" t="s">
        <v>176</v>
      </c>
      <c r="B95" s="59" t="s">
        <v>175</v>
      </c>
      <c r="C95" s="143">
        <v>0</v>
      </c>
      <c r="D95" s="144">
        <v>0</v>
      </c>
      <c r="E95" s="145">
        <v>396497.4</v>
      </c>
      <c r="F95" s="200"/>
      <c r="G95" s="201"/>
      <c r="H95" s="202"/>
      <c r="I95" s="193">
        <f t="shared" si="40"/>
        <v>0</v>
      </c>
      <c r="J95" s="194">
        <f t="shared" si="41"/>
        <v>0</v>
      </c>
      <c r="K95" s="195">
        <f t="shared" si="42"/>
        <v>396497.4</v>
      </c>
      <c r="L95" s="183"/>
      <c r="M95" s="183"/>
    </row>
    <row r="96" spans="1:13" s="20" customFormat="1" ht="57" customHeight="1">
      <c r="A96" s="152" t="s">
        <v>159</v>
      </c>
      <c r="B96" s="59" t="s">
        <v>160</v>
      </c>
      <c r="C96" s="143">
        <v>500626</v>
      </c>
      <c r="D96" s="144">
        <v>139999.29999999999</v>
      </c>
      <c r="E96" s="145">
        <v>127919</v>
      </c>
      <c r="F96" s="200"/>
      <c r="G96" s="201"/>
      <c r="H96" s="202"/>
      <c r="I96" s="193">
        <f t="shared" si="40"/>
        <v>500626</v>
      </c>
      <c r="J96" s="194">
        <f t="shared" si="41"/>
        <v>139999.29999999999</v>
      </c>
      <c r="K96" s="195">
        <f t="shared" si="42"/>
        <v>127919</v>
      </c>
      <c r="L96" s="183"/>
      <c r="M96" s="183"/>
    </row>
    <row r="97" spans="1:13" s="20" customFormat="1" ht="75" customHeight="1">
      <c r="A97" s="152" t="s">
        <v>347</v>
      </c>
      <c r="B97" s="59" t="s">
        <v>147</v>
      </c>
      <c r="C97" s="143">
        <v>61200</v>
      </c>
      <c r="D97" s="144">
        <v>67500</v>
      </c>
      <c r="E97" s="145">
        <v>81900</v>
      </c>
      <c r="F97" s="200"/>
      <c r="G97" s="201"/>
      <c r="H97" s="202"/>
      <c r="I97" s="193">
        <f t="shared" si="40"/>
        <v>61200</v>
      </c>
      <c r="J97" s="194">
        <f t="shared" si="41"/>
        <v>67500</v>
      </c>
      <c r="K97" s="195">
        <f t="shared" si="42"/>
        <v>81900</v>
      </c>
      <c r="L97" s="183"/>
      <c r="M97" s="183"/>
    </row>
    <row r="98" spans="1:13" s="20" customFormat="1" ht="75" customHeight="1">
      <c r="A98" s="160" t="s">
        <v>298</v>
      </c>
      <c r="B98" s="158" t="s">
        <v>198</v>
      </c>
      <c r="C98" s="143">
        <v>45978.1</v>
      </c>
      <c r="D98" s="144">
        <v>2208.8000000000002</v>
      </c>
      <c r="E98" s="145">
        <v>20958.900000000001</v>
      </c>
      <c r="F98" s="200"/>
      <c r="G98" s="201"/>
      <c r="H98" s="202"/>
      <c r="I98" s="193">
        <f t="shared" si="40"/>
        <v>45978.1</v>
      </c>
      <c r="J98" s="194">
        <f t="shared" si="41"/>
        <v>2208.8000000000002</v>
      </c>
      <c r="K98" s="195">
        <f t="shared" si="42"/>
        <v>20958.900000000001</v>
      </c>
      <c r="L98" s="183"/>
      <c r="M98" s="183"/>
    </row>
    <row r="99" spans="1:13" s="20" customFormat="1" ht="58.5" customHeight="1">
      <c r="A99" s="152" t="s">
        <v>150</v>
      </c>
      <c r="B99" s="59" t="s">
        <v>151</v>
      </c>
      <c r="C99" s="143">
        <v>103858.29999999999</v>
      </c>
      <c r="D99" s="144">
        <v>0</v>
      </c>
      <c r="E99" s="145">
        <v>0</v>
      </c>
      <c r="F99" s="200"/>
      <c r="G99" s="201"/>
      <c r="H99" s="202"/>
      <c r="I99" s="193">
        <f t="shared" si="40"/>
        <v>103858.29999999999</v>
      </c>
      <c r="J99" s="194">
        <f t="shared" si="41"/>
        <v>0</v>
      </c>
      <c r="K99" s="195">
        <f t="shared" si="42"/>
        <v>0</v>
      </c>
      <c r="L99" s="183"/>
      <c r="M99" s="183"/>
    </row>
    <row r="100" spans="1:13" s="20" customFormat="1" ht="34.9" customHeight="1">
      <c r="A100" s="152" t="s">
        <v>274</v>
      </c>
      <c r="B100" s="153" t="s">
        <v>200</v>
      </c>
      <c r="C100" s="143">
        <v>0</v>
      </c>
      <c r="D100" s="144">
        <v>71707.3</v>
      </c>
      <c r="E100" s="145">
        <v>0</v>
      </c>
      <c r="F100" s="200"/>
      <c r="G100" s="201"/>
      <c r="H100" s="202"/>
      <c r="I100" s="193">
        <f t="shared" si="40"/>
        <v>0</v>
      </c>
      <c r="J100" s="194">
        <f t="shared" si="41"/>
        <v>71707.3</v>
      </c>
      <c r="K100" s="195">
        <f t="shared" si="42"/>
        <v>0</v>
      </c>
      <c r="L100" s="183"/>
      <c r="M100" s="183"/>
    </row>
    <row r="101" spans="1:13" s="20" customFormat="1" ht="35.25" customHeight="1">
      <c r="A101" s="152" t="s">
        <v>202</v>
      </c>
      <c r="B101" s="153" t="s">
        <v>201</v>
      </c>
      <c r="C101" s="143">
        <v>10366.700000000001</v>
      </c>
      <c r="D101" s="144">
        <v>0</v>
      </c>
      <c r="E101" s="145">
        <v>0</v>
      </c>
      <c r="F101" s="200"/>
      <c r="G101" s="201"/>
      <c r="H101" s="202"/>
      <c r="I101" s="193">
        <f t="shared" si="40"/>
        <v>10366.700000000001</v>
      </c>
      <c r="J101" s="194">
        <f t="shared" si="41"/>
        <v>0</v>
      </c>
      <c r="K101" s="195">
        <f t="shared" si="42"/>
        <v>0</v>
      </c>
      <c r="L101" s="183"/>
      <c r="M101" s="183"/>
    </row>
    <row r="102" spans="1:13" s="20" customFormat="1" ht="61.5" customHeight="1">
      <c r="A102" s="159" t="s">
        <v>299</v>
      </c>
      <c r="B102" s="161" t="s">
        <v>199</v>
      </c>
      <c r="C102" s="143">
        <v>15317.5</v>
      </c>
      <c r="D102" s="144">
        <v>14312.1</v>
      </c>
      <c r="E102" s="145">
        <v>15458.7</v>
      </c>
      <c r="F102" s="200"/>
      <c r="G102" s="201"/>
      <c r="H102" s="202"/>
      <c r="I102" s="193">
        <f t="shared" si="40"/>
        <v>15317.5</v>
      </c>
      <c r="J102" s="194">
        <f t="shared" si="41"/>
        <v>14312.1</v>
      </c>
      <c r="K102" s="195">
        <f t="shared" si="42"/>
        <v>15458.7</v>
      </c>
      <c r="L102" s="183"/>
      <c r="M102" s="183"/>
    </row>
    <row r="103" spans="1:13" s="20" customFormat="1" ht="30.75" customHeight="1">
      <c r="A103" s="152" t="s">
        <v>206</v>
      </c>
      <c r="B103" s="161" t="s">
        <v>205</v>
      </c>
      <c r="C103" s="143">
        <v>0</v>
      </c>
      <c r="D103" s="144">
        <v>309188.2</v>
      </c>
      <c r="E103" s="145">
        <v>0</v>
      </c>
      <c r="F103" s="200"/>
      <c r="G103" s="201"/>
      <c r="H103" s="202"/>
      <c r="I103" s="193">
        <f t="shared" si="40"/>
        <v>0</v>
      </c>
      <c r="J103" s="194">
        <f t="shared" si="41"/>
        <v>309188.2</v>
      </c>
      <c r="K103" s="195">
        <f t="shared" si="42"/>
        <v>0</v>
      </c>
      <c r="L103" s="183"/>
      <c r="M103" s="183"/>
    </row>
    <row r="104" spans="1:13" s="20" customFormat="1" ht="30.75" customHeight="1">
      <c r="A104" s="152" t="s">
        <v>155</v>
      </c>
      <c r="B104" s="59" t="s">
        <v>156</v>
      </c>
      <c r="C104" s="143">
        <v>40313.199999999997</v>
      </c>
      <c r="D104" s="144">
        <v>40313.199999999997</v>
      </c>
      <c r="E104" s="145">
        <v>40190.6</v>
      </c>
      <c r="F104" s="200"/>
      <c r="G104" s="201"/>
      <c r="H104" s="202"/>
      <c r="I104" s="193">
        <f t="shared" si="40"/>
        <v>40313.199999999997</v>
      </c>
      <c r="J104" s="194">
        <f t="shared" si="41"/>
        <v>40313.199999999997</v>
      </c>
      <c r="K104" s="195">
        <f t="shared" si="42"/>
        <v>40190.6</v>
      </c>
      <c r="L104" s="183"/>
      <c r="M104" s="183"/>
    </row>
    <row r="105" spans="1:13" s="20" customFormat="1" ht="44.25" customHeight="1">
      <c r="A105" s="152" t="s">
        <v>144</v>
      </c>
      <c r="B105" s="59" t="s">
        <v>145</v>
      </c>
      <c r="C105" s="143">
        <v>9415.2000000000007</v>
      </c>
      <c r="D105" s="144">
        <v>9415.2000000000007</v>
      </c>
      <c r="E105" s="145">
        <v>9359.6</v>
      </c>
      <c r="F105" s="200"/>
      <c r="G105" s="201"/>
      <c r="H105" s="202"/>
      <c r="I105" s="193">
        <f t="shared" si="40"/>
        <v>9415.2000000000007</v>
      </c>
      <c r="J105" s="194">
        <f t="shared" si="41"/>
        <v>9415.2000000000007</v>
      </c>
      <c r="K105" s="195">
        <f t="shared" si="42"/>
        <v>9359.6</v>
      </c>
      <c r="L105" s="183"/>
      <c r="M105" s="183"/>
    </row>
    <row r="106" spans="1:13" s="20" customFormat="1" ht="57.75" customHeight="1">
      <c r="A106" s="159" t="s">
        <v>209</v>
      </c>
      <c r="B106" s="158" t="s">
        <v>210</v>
      </c>
      <c r="C106" s="143">
        <v>137267.29999999999</v>
      </c>
      <c r="D106" s="144">
        <v>0</v>
      </c>
      <c r="E106" s="145">
        <v>63125.2</v>
      </c>
      <c r="F106" s="200"/>
      <c r="G106" s="201"/>
      <c r="H106" s="202"/>
      <c r="I106" s="193">
        <f t="shared" si="40"/>
        <v>137267.29999999999</v>
      </c>
      <c r="J106" s="194">
        <f t="shared" si="41"/>
        <v>0</v>
      </c>
      <c r="K106" s="195">
        <f t="shared" si="42"/>
        <v>63125.2</v>
      </c>
      <c r="L106" s="183"/>
      <c r="M106" s="183"/>
    </row>
    <row r="107" spans="1:13" s="20" customFormat="1" ht="45" customHeight="1">
      <c r="A107" s="152" t="s">
        <v>369</v>
      </c>
      <c r="B107" s="59" t="s">
        <v>146</v>
      </c>
      <c r="C107" s="143">
        <v>37455.599999999999</v>
      </c>
      <c r="D107" s="144">
        <v>8017.5</v>
      </c>
      <c r="E107" s="145">
        <v>8017.5</v>
      </c>
      <c r="F107" s="200"/>
      <c r="G107" s="201"/>
      <c r="H107" s="202"/>
      <c r="I107" s="193">
        <f t="shared" si="40"/>
        <v>37455.599999999999</v>
      </c>
      <c r="J107" s="194">
        <f t="shared" si="41"/>
        <v>8017.5</v>
      </c>
      <c r="K107" s="195">
        <f t="shared" si="42"/>
        <v>8017.5</v>
      </c>
      <c r="L107" s="183"/>
      <c r="M107" s="183"/>
    </row>
    <row r="108" spans="1:13" s="20" customFormat="1" ht="51" customHeight="1">
      <c r="A108" s="152" t="s">
        <v>142</v>
      </c>
      <c r="B108" s="59" t="s">
        <v>143</v>
      </c>
      <c r="C108" s="143">
        <v>25000</v>
      </c>
      <c r="D108" s="144">
        <v>9000</v>
      </c>
      <c r="E108" s="145">
        <v>0</v>
      </c>
      <c r="F108" s="200"/>
      <c r="G108" s="201"/>
      <c r="H108" s="202"/>
      <c r="I108" s="193">
        <f t="shared" si="40"/>
        <v>25000</v>
      </c>
      <c r="J108" s="194">
        <f t="shared" si="41"/>
        <v>9000</v>
      </c>
      <c r="K108" s="195">
        <f t="shared" si="42"/>
        <v>0</v>
      </c>
      <c r="L108" s="183"/>
      <c r="M108" s="183"/>
    </row>
    <row r="109" spans="1:13" s="20" customFormat="1" ht="47.25" customHeight="1">
      <c r="A109" s="152" t="s">
        <v>212</v>
      </c>
      <c r="B109" s="153" t="s">
        <v>213</v>
      </c>
      <c r="C109" s="143">
        <v>0</v>
      </c>
      <c r="D109" s="144">
        <v>0</v>
      </c>
      <c r="E109" s="145">
        <v>124963.8</v>
      </c>
      <c r="F109" s="200"/>
      <c r="G109" s="201"/>
      <c r="H109" s="202"/>
      <c r="I109" s="193">
        <f t="shared" si="40"/>
        <v>0</v>
      </c>
      <c r="J109" s="194">
        <f t="shared" si="41"/>
        <v>0</v>
      </c>
      <c r="K109" s="195">
        <f t="shared" si="42"/>
        <v>124963.8</v>
      </c>
      <c r="L109" s="183"/>
      <c r="M109" s="183"/>
    </row>
    <row r="110" spans="1:13" s="20" customFormat="1" ht="63.75" customHeight="1">
      <c r="A110" s="152" t="s">
        <v>152</v>
      </c>
      <c r="B110" s="59" t="s">
        <v>153</v>
      </c>
      <c r="C110" s="143">
        <v>1585903.7</v>
      </c>
      <c r="D110" s="144">
        <v>599619</v>
      </c>
      <c r="E110" s="145">
        <v>0</v>
      </c>
      <c r="F110" s="200"/>
      <c r="G110" s="201"/>
      <c r="H110" s="202"/>
      <c r="I110" s="193">
        <f t="shared" si="40"/>
        <v>1585903.7</v>
      </c>
      <c r="J110" s="194">
        <f t="shared" si="41"/>
        <v>599619</v>
      </c>
      <c r="K110" s="195">
        <f t="shared" si="42"/>
        <v>0</v>
      </c>
      <c r="L110" s="183"/>
      <c r="M110" s="183"/>
    </row>
    <row r="111" spans="1:13" s="20" customFormat="1" ht="37.5" customHeight="1">
      <c r="A111" s="152" t="s">
        <v>157</v>
      </c>
      <c r="B111" s="59" t="s">
        <v>158</v>
      </c>
      <c r="C111" s="143">
        <v>0</v>
      </c>
      <c r="D111" s="144">
        <v>522828.69999999995</v>
      </c>
      <c r="E111" s="145">
        <v>740780.9</v>
      </c>
      <c r="F111" s="200"/>
      <c r="G111" s="201"/>
      <c r="H111" s="202"/>
      <c r="I111" s="193">
        <f t="shared" si="40"/>
        <v>0</v>
      </c>
      <c r="J111" s="194">
        <f t="shared" si="41"/>
        <v>522828.69999999995</v>
      </c>
      <c r="K111" s="195">
        <f t="shared" si="42"/>
        <v>740780.9</v>
      </c>
      <c r="L111" s="183"/>
      <c r="M111" s="183"/>
    </row>
    <row r="112" spans="1:13" s="20" customFormat="1" ht="36.75" customHeight="1">
      <c r="A112" s="152" t="s">
        <v>203</v>
      </c>
      <c r="B112" s="153" t="s">
        <v>204</v>
      </c>
      <c r="C112" s="143">
        <v>16595.2</v>
      </c>
      <c r="D112" s="144">
        <v>0</v>
      </c>
      <c r="E112" s="145">
        <v>0</v>
      </c>
      <c r="F112" s="200"/>
      <c r="G112" s="201"/>
      <c r="H112" s="202"/>
      <c r="I112" s="193">
        <f t="shared" si="40"/>
        <v>16595.2</v>
      </c>
      <c r="J112" s="194">
        <f t="shared" si="41"/>
        <v>0</v>
      </c>
      <c r="K112" s="195">
        <f t="shared" si="42"/>
        <v>0</v>
      </c>
      <c r="L112" s="183"/>
      <c r="M112" s="183"/>
    </row>
    <row r="113" spans="1:13" s="20" customFormat="1" ht="102.75" customHeight="1">
      <c r="A113" s="152" t="s">
        <v>348</v>
      </c>
      <c r="B113" s="153" t="s">
        <v>308</v>
      </c>
      <c r="C113" s="143">
        <v>3627.4</v>
      </c>
      <c r="D113" s="144">
        <v>0</v>
      </c>
      <c r="E113" s="145">
        <v>0</v>
      </c>
      <c r="F113" s="200"/>
      <c r="G113" s="201"/>
      <c r="H113" s="202"/>
      <c r="I113" s="193">
        <f t="shared" si="40"/>
        <v>3627.4</v>
      </c>
      <c r="J113" s="194">
        <f t="shared" si="41"/>
        <v>0</v>
      </c>
      <c r="K113" s="195">
        <f t="shared" si="42"/>
        <v>0</v>
      </c>
      <c r="L113" s="183"/>
      <c r="M113" s="183"/>
    </row>
    <row r="114" spans="1:13" s="20" customFormat="1" ht="62.25" customHeight="1">
      <c r="A114" s="152" t="s">
        <v>335</v>
      </c>
      <c r="B114" s="153" t="s">
        <v>310</v>
      </c>
      <c r="C114" s="143">
        <v>77269.600000000006</v>
      </c>
      <c r="D114" s="144">
        <v>224922.2</v>
      </c>
      <c r="E114" s="145">
        <v>0</v>
      </c>
      <c r="F114" s="200"/>
      <c r="G114" s="201"/>
      <c r="H114" s="202"/>
      <c r="I114" s="193">
        <f t="shared" si="40"/>
        <v>77269.600000000006</v>
      </c>
      <c r="J114" s="194">
        <f t="shared" si="41"/>
        <v>224922.2</v>
      </c>
      <c r="K114" s="195">
        <f t="shared" si="42"/>
        <v>0</v>
      </c>
      <c r="L114" s="183"/>
      <c r="M114" s="183"/>
    </row>
    <row r="115" spans="1:13" s="20" customFormat="1" ht="73.5" customHeight="1">
      <c r="A115" s="152" t="s">
        <v>300</v>
      </c>
      <c r="B115" s="153" t="s">
        <v>241</v>
      </c>
      <c r="C115" s="143">
        <v>8100</v>
      </c>
      <c r="D115" s="144">
        <v>7200</v>
      </c>
      <c r="E115" s="145">
        <v>0</v>
      </c>
      <c r="F115" s="200"/>
      <c r="G115" s="201"/>
      <c r="H115" s="202"/>
      <c r="I115" s="193">
        <f t="shared" si="40"/>
        <v>8100</v>
      </c>
      <c r="J115" s="194">
        <f t="shared" si="41"/>
        <v>7200</v>
      </c>
      <c r="K115" s="195">
        <f t="shared" si="42"/>
        <v>0</v>
      </c>
      <c r="L115" s="183"/>
      <c r="M115" s="183"/>
    </row>
    <row r="116" spans="1:13" s="20" customFormat="1" ht="34.5" customHeight="1">
      <c r="A116" s="152" t="s">
        <v>303</v>
      </c>
      <c r="B116" s="153" t="s">
        <v>304</v>
      </c>
      <c r="C116" s="143">
        <v>0</v>
      </c>
      <c r="D116" s="144">
        <v>29400</v>
      </c>
      <c r="E116" s="145">
        <v>9800</v>
      </c>
      <c r="F116" s="200"/>
      <c r="G116" s="201"/>
      <c r="H116" s="202"/>
      <c r="I116" s="193">
        <f t="shared" si="40"/>
        <v>0</v>
      </c>
      <c r="J116" s="194">
        <f t="shared" si="41"/>
        <v>29400</v>
      </c>
      <c r="K116" s="195">
        <f t="shared" si="42"/>
        <v>9800</v>
      </c>
      <c r="L116" s="183"/>
      <c r="M116" s="183"/>
    </row>
    <row r="117" spans="1:13" s="20" customFormat="1" ht="53.25" customHeight="1">
      <c r="A117" s="152" t="s">
        <v>341</v>
      </c>
      <c r="B117" s="153" t="s">
        <v>305</v>
      </c>
      <c r="C117" s="143">
        <v>6757.8</v>
      </c>
      <c r="D117" s="144">
        <v>6757.8</v>
      </c>
      <c r="E117" s="145">
        <v>6757.8</v>
      </c>
      <c r="F117" s="200"/>
      <c r="G117" s="201"/>
      <c r="H117" s="202"/>
      <c r="I117" s="193">
        <f t="shared" si="40"/>
        <v>6757.8</v>
      </c>
      <c r="J117" s="194">
        <f t="shared" si="41"/>
        <v>6757.8</v>
      </c>
      <c r="K117" s="195">
        <f t="shared" si="42"/>
        <v>6757.8</v>
      </c>
      <c r="L117" s="183"/>
      <c r="M117" s="183"/>
    </row>
    <row r="118" spans="1:13" s="20" customFormat="1" ht="69.75" customHeight="1">
      <c r="A118" s="152" t="s">
        <v>349</v>
      </c>
      <c r="B118" s="153" t="s">
        <v>240</v>
      </c>
      <c r="C118" s="143">
        <v>1493.8</v>
      </c>
      <c r="D118" s="144">
        <v>17241.2</v>
      </c>
      <c r="E118" s="145">
        <v>363.8</v>
      </c>
      <c r="F118" s="200"/>
      <c r="G118" s="201"/>
      <c r="H118" s="202"/>
      <c r="I118" s="193">
        <f t="shared" si="40"/>
        <v>1493.8</v>
      </c>
      <c r="J118" s="194">
        <f t="shared" si="41"/>
        <v>17241.2</v>
      </c>
      <c r="K118" s="195">
        <f t="shared" si="42"/>
        <v>363.8</v>
      </c>
      <c r="L118" s="183"/>
      <c r="M118" s="183"/>
    </row>
    <row r="119" spans="1:13" s="20" customFormat="1" ht="40.5" customHeight="1">
      <c r="A119" s="152" t="s">
        <v>365</v>
      </c>
      <c r="B119" s="153" t="s">
        <v>366</v>
      </c>
      <c r="C119" s="143">
        <v>811269.2</v>
      </c>
      <c r="D119" s="144">
        <v>0</v>
      </c>
      <c r="E119" s="145">
        <v>0</v>
      </c>
      <c r="F119" s="200"/>
      <c r="G119" s="201"/>
      <c r="H119" s="202"/>
      <c r="I119" s="193">
        <f t="shared" si="40"/>
        <v>811269.2</v>
      </c>
      <c r="J119" s="194">
        <f t="shared" si="41"/>
        <v>0</v>
      </c>
      <c r="K119" s="195">
        <f t="shared" si="42"/>
        <v>0</v>
      </c>
      <c r="L119" s="183"/>
      <c r="M119" s="183"/>
    </row>
    <row r="120" spans="1:13" s="20" customFormat="1" ht="64.5" customHeight="1">
      <c r="A120" s="152" t="s">
        <v>367</v>
      </c>
      <c r="B120" s="153" t="s">
        <v>368</v>
      </c>
      <c r="C120" s="143">
        <v>9830.6</v>
      </c>
      <c r="D120" s="144">
        <v>148338.4</v>
      </c>
      <c r="E120" s="145">
        <v>194599</v>
      </c>
      <c r="F120" s="200"/>
      <c r="G120" s="201"/>
      <c r="H120" s="202"/>
      <c r="I120" s="193">
        <f t="shared" ref="I120" si="43">C120+F120</f>
        <v>9830.6</v>
      </c>
      <c r="J120" s="194">
        <f t="shared" ref="J120" si="44">D120+G120</f>
        <v>148338.4</v>
      </c>
      <c r="K120" s="195">
        <f t="shared" ref="K120" si="45">E120+H120</f>
        <v>194599</v>
      </c>
      <c r="L120" s="183"/>
      <c r="M120" s="183"/>
    </row>
    <row r="121" spans="1:13" ht="61.5" customHeight="1">
      <c r="A121" s="152" t="s">
        <v>105</v>
      </c>
      <c r="B121" s="59" t="s">
        <v>106</v>
      </c>
      <c r="C121" s="143">
        <v>51074.2</v>
      </c>
      <c r="D121" s="144">
        <v>51074.2</v>
      </c>
      <c r="E121" s="145">
        <v>51074.2</v>
      </c>
      <c r="F121" s="200"/>
      <c r="G121" s="201"/>
      <c r="H121" s="202"/>
      <c r="I121" s="193">
        <f t="shared" si="40"/>
        <v>51074.2</v>
      </c>
      <c r="J121" s="194">
        <f t="shared" si="41"/>
        <v>51074.2</v>
      </c>
      <c r="K121" s="195">
        <f t="shared" si="42"/>
        <v>51074.2</v>
      </c>
    </row>
    <row r="122" spans="1:13" ht="63.75" customHeight="1">
      <c r="A122" s="152" t="s">
        <v>238</v>
      </c>
      <c r="B122" s="59" t="s">
        <v>239</v>
      </c>
      <c r="C122" s="143">
        <v>9050</v>
      </c>
      <c r="D122" s="144">
        <v>0</v>
      </c>
      <c r="E122" s="145">
        <v>0</v>
      </c>
      <c r="F122" s="200"/>
      <c r="G122" s="201"/>
      <c r="H122" s="202"/>
      <c r="I122" s="193">
        <f t="shared" si="40"/>
        <v>9050</v>
      </c>
      <c r="J122" s="194">
        <f t="shared" si="41"/>
        <v>0</v>
      </c>
      <c r="K122" s="195">
        <f t="shared" si="42"/>
        <v>0</v>
      </c>
    </row>
    <row r="123" spans="1:13" ht="66.75" customHeight="1">
      <c r="A123" s="152" t="s">
        <v>342</v>
      </c>
      <c r="B123" s="59" t="s">
        <v>314</v>
      </c>
      <c r="C123" s="143">
        <v>18391</v>
      </c>
      <c r="D123" s="144">
        <v>18391</v>
      </c>
      <c r="E123" s="145">
        <v>23915.8</v>
      </c>
      <c r="F123" s="200"/>
      <c r="G123" s="201"/>
      <c r="H123" s="202"/>
      <c r="I123" s="193">
        <f t="shared" si="40"/>
        <v>18391</v>
      </c>
      <c r="J123" s="194">
        <f t="shared" si="41"/>
        <v>18391</v>
      </c>
      <c r="K123" s="195">
        <f t="shared" si="42"/>
        <v>23915.8</v>
      </c>
    </row>
    <row r="124" spans="1:13" ht="47.25" customHeight="1">
      <c r="A124" s="152" t="s">
        <v>97</v>
      </c>
      <c r="B124" s="59" t="s">
        <v>107</v>
      </c>
      <c r="C124" s="143">
        <v>14167.300000000001</v>
      </c>
      <c r="D124" s="144">
        <v>13943.8</v>
      </c>
      <c r="E124" s="145">
        <v>13000.3</v>
      </c>
      <c r="F124" s="200"/>
      <c r="G124" s="201"/>
      <c r="H124" s="202"/>
      <c r="I124" s="193">
        <f t="shared" si="40"/>
        <v>14167.300000000001</v>
      </c>
      <c r="J124" s="194">
        <f t="shared" si="41"/>
        <v>13943.8</v>
      </c>
      <c r="K124" s="195">
        <f t="shared" si="42"/>
        <v>13000.3</v>
      </c>
    </row>
    <row r="125" spans="1:13" ht="57.75" customHeight="1">
      <c r="A125" s="159" t="s">
        <v>223</v>
      </c>
      <c r="B125" s="162" t="s">
        <v>224</v>
      </c>
      <c r="C125" s="143">
        <v>9352</v>
      </c>
      <c r="D125" s="144">
        <v>9352</v>
      </c>
      <c r="E125" s="145">
        <v>9352</v>
      </c>
      <c r="F125" s="200"/>
      <c r="G125" s="201"/>
      <c r="H125" s="202"/>
      <c r="I125" s="193">
        <f t="shared" si="40"/>
        <v>9352</v>
      </c>
      <c r="J125" s="194">
        <f t="shared" si="41"/>
        <v>9352</v>
      </c>
      <c r="K125" s="195">
        <f t="shared" si="42"/>
        <v>9352</v>
      </c>
    </row>
    <row r="126" spans="1:13" ht="45" customHeight="1">
      <c r="A126" s="159" t="s">
        <v>221</v>
      </c>
      <c r="B126" s="161" t="s">
        <v>222</v>
      </c>
      <c r="C126" s="143">
        <v>7820.2</v>
      </c>
      <c r="D126" s="144">
        <v>7820.2</v>
      </c>
      <c r="E126" s="145">
        <v>7848.6</v>
      </c>
      <c r="F126" s="200"/>
      <c r="G126" s="201"/>
      <c r="H126" s="202"/>
      <c r="I126" s="193">
        <f t="shared" si="40"/>
        <v>7820.2</v>
      </c>
      <c r="J126" s="194">
        <f t="shared" si="41"/>
        <v>7820.2</v>
      </c>
      <c r="K126" s="195">
        <f t="shared" si="42"/>
        <v>7848.6</v>
      </c>
    </row>
    <row r="127" spans="1:13" ht="37.15" customHeight="1">
      <c r="A127" s="152" t="s">
        <v>108</v>
      </c>
      <c r="B127" s="59" t="s">
        <v>285</v>
      </c>
      <c r="C127" s="143">
        <v>14532.2</v>
      </c>
      <c r="D127" s="144">
        <v>12150</v>
      </c>
      <c r="E127" s="145">
        <v>12150</v>
      </c>
      <c r="F127" s="200"/>
      <c r="G127" s="201"/>
      <c r="H127" s="202"/>
      <c r="I127" s="193">
        <f t="shared" si="40"/>
        <v>14532.2</v>
      </c>
      <c r="J127" s="194">
        <f t="shared" si="41"/>
        <v>12150</v>
      </c>
      <c r="K127" s="195">
        <f t="shared" si="42"/>
        <v>12150</v>
      </c>
    </row>
    <row r="128" spans="1:13" ht="46.5" customHeight="1">
      <c r="A128" s="152" t="s">
        <v>307</v>
      </c>
      <c r="B128" s="59" t="s">
        <v>306</v>
      </c>
      <c r="C128" s="143">
        <v>29386</v>
      </c>
      <c r="D128" s="144">
        <v>15121.7</v>
      </c>
      <c r="E128" s="145">
        <v>0</v>
      </c>
      <c r="F128" s="200"/>
      <c r="G128" s="201"/>
      <c r="H128" s="202"/>
      <c r="I128" s="193">
        <f t="shared" si="40"/>
        <v>29386</v>
      </c>
      <c r="J128" s="194">
        <f t="shared" si="41"/>
        <v>15121.7</v>
      </c>
      <c r="K128" s="195">
        <f t="shared" si="42"/>
        <v>0</v>
      </c>
    </row>
    <row r="129" spans="1:13" ht="47.25" customHeight="1">
      <c r="A129" s="159" t="s">
        <v>277</v>
      </c>
      <c r="B129" s="158" t="s">
        <v>214</v>
      </c>
      <c r="C129" s="143">
        <v>264260.40000000002</v>
      </c>
      <c r="D129" s="144">
        <v>0</v>
      </c>
      <c r="E129" s="145">
        <v>0</v>
      </c>
      <c r="F129" s="200"/>
      <c r="G129" s="201"/>
      <c r="H129" s="202"/>
      <c r="I129" s="193">
        <f t="shared" si="40"/>
        <v>264260.40000000002</v>
      </c>
      <c r="J129" s="194">
        <f t="shared" si="41"/>
        <v>0</v>
      </c>
      <c r="K129" s="195">
        <f t="shared" si="42"/>
        <v>0</v>
      </c>
    </row>
    <row r="130" spans="1:13" ht="33" customHeight="1">
      <c r="A130" s="159" t="s">
        <v>215</v>
      </c>
      <c r="B130" s="158" t="s">
        <v>216</v>
      </c>
      <c r="C130" s="143">
        <v>23573.599999999999</v>
      </c>
      <c r="D130" s="144">
        <v>26769.200000000001</v>
      </c>
      <c r="E130" s="145">
        <v>27404.7</v>
      </c>
      <c r="F130" s="200"/>
      <c r="G130" s="201"/>
      <c r="H130" s="202"/>
      <c r="I130" s="193">
        <f t="shared" si="40"/>
        <v>23573.599999999999</v>
      </c>
      <c r="J130" s="194">
        <f t="shared" si="41"/>
        <v>26769.200000000001</v>
      </c>
      <c r="K130" s="195">
        <f t="shared" si="42"/>
        <v>27404.7</v>
      </c>
    </row>
    <row r="131" spans="1:13" ht="30.75" customHeight="1">
      <c r="A131" s="17" t="s">
        <v>273</v>
      </c>
      <c r="B131" s="59" t="s">
        <v>249</v>
      </c>
      <c r="C131" s="143">
        <v>9490.8000000000011</v>
      </c>
      <c r="D131" s="144">
        <v>7523.1</v>
      </c>
      <c r="E131" s="145">
        <v>8783.4</v>
      </c>
      <c r="F131" s="200"/>
      <c r="G131" s="201"/>
      <c r="H131" s="202"/>
      <c r="I131" s="193">
        <f t="shared" si="40"/>
        <v>9490.8000000000011</v>
      </c>
      <c r="J131" s="194">
        <f t="shared" si="41"/>
        <v>7523.1</v>
      </c>
      <c r="K131" s="195">
        <f t="shared" si="42"/>
        <v>8783.4</v>
      </c>
    </row>
    <row r="132" spans="1:13" ht="45" customHeight="1">
      <c r="A132" s="159" t="s">
        <v>244</v>
      </c>
      <c r="B132" s="158" t="s">
        <v>245</v>
      </c>
      <c r="C132" s="143">
        <v>91933.7</v>
      </c>
      <c r="D132" s="144">
        <v>79534.400000000009</v>
      </c>
      <c r="E132" s="145">
        <v>91121.2</v>
      </c>
      <c r="F132" s="200"/>
      <c r="G132" s="201"/>
      <c r="H132" s="202"/>
      <c r="I132" s="193">
        <f t="shared" si="40"/>
        <v>91933.7</v>
      </c>
      <c r="J132" s="194">
        <f t="shared" si="41"/>
        <v>79534.400000000009</v>
      </c>
      <c r="K132" s="195">
        <f t="shared" si="42"/>
        <v>91121.2</v>
      </c>
    </row>
    <row r="133" spans="1:13" ht="41.25" customHeight="1">
      <c r="A133" s="159" t="s">
        <v>247</v>
      </c>
      <c r="B133" s="158" t="s">
        <v>248</v>
      </c>
      <c r="C133" s="143">
        <v>112567.40000000001</v>
      </c>
      <c r="D133" s="144">
        <v>107219</v>
      </c>
      <c r="E133" s="145">
        <v>107328.5</v>
      </c>
      <c r="F133" s="200"/>
      <c r="G133" s="201"/>
      <c r="H133" s="202"/>
      <c r="I133" s="193">
        <f t="shared" si="40"/>
        <v>112567.40000000001</v>
      </c>
      <c r="J133" s="194">
        <f t="shared" si="41"/>
        <v>107219</v>
      </c>
      <c r="K133" s="195">
        <f t="shared" si="42"/>
        <v>107328.5</v>
      </c>
    </row>
    <row r="134" spans="1:13" ht="48" customHeight="1">
      <c r="A134" s="152" t="s">
        <v>226</v>
      </c>
      <c r="B134" s="158" t="s">
        <v>227</v>
      </c>
      <c r="C134" s="143">
        <v>2047.5</v>
      </c>
      <c r="D134" s="144">
        <v>0</v>
      </c>
      <c r="E134" s="145">
        <v>0</v>
      </c>
      <c r="F134" s="200"/>
      <c r="G134" s="201"/>
      <c r="H134" s="202"/>
      <c r="I134" s="193">
        <f t="shared" si="40"/>
        <v>2047.5</v>
      </c>
      <c r="J134" s="194">
        <f t="shared" si="41"/>
        <v>0</v>
      </c>
      <c r="K134" s="195">
        <f t="shared" si="42"/>
        <v>0</v>
      </c>
    </row>
    <row r="135" spans="1:13" ht="43.5" customHeight="1">
      <c r="A135" s="152" t="s">
        <v>228</v>
      </c>
      <c r="B135" s="163" t="s">
        <v>229</v>
      </c>
      <c r="C135" s="143">
        <v>16750</v>
      </c>
      <c r="D135" s="144">
        <v>16750</v>
      </c>
      <c r="E135" s="145">
        <v>16750</v>
      </c>
      <c r="F135" s="200"/>
      <c r="G135" s="201"/>
      <c r="H135" s="202"/>
      <c r="I135" s="193">
        <f t="shared" si="40"/>
        <v>16750</v>
      </c>
      <c r="J135" s="194">
        <f t="shared" si="41"/>
        <v>16750</v>
      </c>
      <c r="K135" s="195">
        <f t="shared" si="42"/>
        <v>16750</v>
      </c>
    </row>
    <row r="136" spans="1:13" ht="29.25" customHeight="1">
      <c r="A136" s="152" t="s">
        <v>218</v>
      </c>
      <c r="B136" s="153" t="s">
        <v>219</v>
      </c>
      <c r="C136" s="143">
        <v>23269.599999999999</v>
      </c>
      <c r="D136" s="144">
        <v>50150.7</v>
      </c>
      <c r="E136" s="145">
        <v>28792.6</v>
      </c>
      <c r="F136" s="200"/>
      <c r="G136" s="201"/>
      <c r="H136" s="202"/>
      <c r="I136" s="193">
        <f t="shared" si="40"/>
        <v>23269.599999999999</v>
      </c>
      <c r="J136" s="194">
        <f t="shared" si="41"/>
        <v>50150.7</v>
      </c>
      <c r="K136" s="195">
        <f t="shared" si="42"/>
        <v>28792.6</v>
      </c>
    </row>
    <row r="137" spans="1:13" ht="44.25" customHeight="1">
      <c r="A137" s="152" t="s">
        <v>183</v>
      </c>
      <c r="B137" s="59" t="s">
        <v>109</v>
      </c>
      <c r="C137" s="143">
        <v>725988.5</v>
      </c>
      <c r="D137" s="144">
        <v>686276.4</v>
      </c>
      <c r="E137" s="145">
        <v>686276.5</v>
      </c>
      <c r="F137" s="200"/>
      <c r="G137" s="201"/>
      <c r="H137" s="202"/>
      <c r="I137" s="193">
        <f t="shared" si="40"/>
        <v>725988.5</v>
      </c>
      <c r="J137" s="194">
        <f t="shared" si="41"/>
        <v>686276.4</v>
      </c>
      <c r="K137" s="195">
        <f t="shared" si="42"/>
        <v>686276.5</v>
      </c>
    </row>
    <row r="138" spans="1:13" ht="42" customHeight="1">
      <c r="A138" s="164" t="s">
        <v>220</v>
      </c>
      <c r="B138" s="165" t="s">
        <v>179</v>
      </c>
      <c r="C138" s="143">
        <v>179800</v>
      </c>
      <c r="D138" s="144">
        <v>113554.8</v>
      </c>
      <c r="E138" s="145">
        <v>185238.7</v>
      </c>
      <c r="F138" s="200"/>
      <c r="G138" s="201"/>
      <c r="H138" s="202"/>
      <c r="I138" s="193">
        <f t="shared" si="40"/>
        <v>179800</v>
      </c>
      <c r="J138" s="194">
        <f t="shared" si="41"/>
        <v>113554.8</v>
      </c>
      <c r="K138" s="195">
        <f t="shared" si="42"/>
        <v>185238.7</v>
      </c>
    </row>
    <row r="139" spans="1:13" ht="54.75" customHeight="1">
      <c r="A139" s="152" t="s">
        <v>207</v>
      </c>
      <c r="B139" s="153" t="s">
        <v>208</v>
      </c>
      <c r="C139" s="143">
        <v>14216</v>
      </c>
      <c r="D139" s="144">
        <v>0</v>
      </c>
      <c r="E139" s="145">
        <v>0</v>
      </c>
      <c r="F139" s="200"/>
      <c r="G139" s="201"/>
      <c r="H139" s="202"/>
      <c r="I139" s="193">
        <f t="shared" si="40"/>
        <v>14216</v>
      </c>
      <c r="J139" s="194">
        <f t="shared" si="41"/>
        <v>0</v>
      </c>
      <c r="K139" s="195">
        <f t="shared" si="42"/>
        <v>0</v>
      </c>
    </row>
    <row r="140" spans="1:13" ht="36" customHeight="1">
      <c r="A140" s="152" t="s">
        <v>297</v>
      </c>
      <c r="B140" s="59" t="s">
        <v>138</v>
      </c>
      <c r="C140" s="143">
        <v>100160</v>
      </c>
      <c r="D140" s="144">
        <v>97115.3</v>
      </c>
      <c r="E140" s="145">
        <v>99949.4</v>
      </c>
      <c r="F140" s="200"/>
      <c r="G140" s="201"/>
      <c r="H140" s="202"/>
      <c r="I140" s="193">
        <f t="shared" si="40"/>
        <v>100160</v>
      </c>
      <c r="J140" s="194">
        <f t="shared" si="41"/>
        <v>97115.3</v>
      </c>
      <c r="K140" s="195">
        <f t="shared" si="42"/>
        <v>99949.4</v>
      </c>
    </row>
    <row r="141" spans="1:13" ht="33" customHeight="1">
      <c r="A141" s="152" t="s">
        <v>184</v>
      </c>
      <c r="B141" s="59" t="s">
        <v>110</v>
      </c>
      <c r="C141" s="143">
        <v>333082.5</v>
      </c>
      <c r="D141" s="144">
        <v>333082.5</v>
      </c>
      <c r="E141" s="145">
        <v>347270.9</v>
      </c>
      <c r="F141" s="200"/>
      <c r="G141" s="201"/>
      <c r="H141" s="202"/>
      <c r="I141" s="193">
        <f t="shared" si="40"/>
        <v>333082.5</v>
      </c>
      <c r="J141" s="194">
        <f t="shared" si="41"/>
        <v>333082.5</v>
      </c>
      <c r="K141" s="195">
        <f t="shared" si="42"/>
        <v>347270.9</v>
      </c>
    </row>
    <row r="142" spans="1:13" s="20" customFormat="1" ht="35.25" customHeight="1">
      <c r="A142" s="152" t="s">
        <v>325</v>
      </c>
      <c r="B142" s="59" t="s">
        <v>111</v>
      </c>
      <c r="C142" s="143">
        <v>30000</v>
      </c>
      <c r="D142" s="144">
        <v>0</v>
      </c>
      <c r="E142" s="145">
        <v>0</v>
      </c>
      <c r="F142" s="200"/>
      <c r="G142" s="201"/>
      <c r="H142" s="202"/>
      <c r="I142" s="193">
        <f t="shared" si="40"/>
        <v>30000</v>
      </c>
      <c r="J142" s="194">
        <f t="shared" si="41"/>
        <v>0</v>
      </c>
      <c r="K142" s="195">
        <f t="shared" si="42"/>
        <v>0</v>
      </c>
      <c r="L142" s="183"/>
      <c r="M142" s="183"/>
    </row>
    <row r="143" spans="1:13" s="20" customFormat="1" ht="45.75" customHeight="1">
      <c r="A143" s="152" t="s">
        <v>294</v>
      </c>
      <c r="B143" s="59" t="s">
        <v>284</v>
      </c>
      <c r="C143" s="143">
        <v>56404.5</v>
      </c>
      <c r="D143" s="144">
        <v>56148</v>
      </c>
      <c r="E143" s="145">
        <v>20649</v>
      </c>
      <c r="F143" s="200"/>
      <c r="G143" s="201"/>
      <c r="H143" s="202"/>
      <c r="I143" s="193">
        <f t="shared" si="40"/>
        <v>56404.5</v>
      </c>
      <c r="J143" s="194">
        <f t="shared" si="41"/>
        <v>56148</v>
      </c>
      <c r="K143" s="195">
        <f t="shared" si="42"/>
        <v>20649</v>
      </c>
      <c r="L143" s="183"/>
      <c r="M143" s="183"/>
    </row>
    <row r="144" spans="1:13" s="20" customFormat="1" ht="46.5" customHeight="1">
      <c r="A144" s="152" t="s">
        <v>343</v>
      </c>
      <c r="B144" s="59" t="s">
        <v>312</v>
      </c>
      <c r="C144" s="143">
        <v>0</v>
      </c>
      <c r="D144" s="144">
        <v>18293.900000000001</v>
      </c>
      <c r="E144" s="145">
        <v>15572.5</v>
      </c>
      <c r="F144" s="200"/>
      <c r="G144" s="201"/>
      <c r="H144" s="202"/>
      <c r="I144" s="193">
        <f t="shared" si="40"/>
        <v>0</v>
      </c>
      <c r="J144" s="194">
        <f t="shared" si="41"/>
        <v>18293.900000000001</v>
      </c>
      <c r="K144" s="195">
        <f t="shared" si="42"/>
        <v>15572.5</v>
      </c>
      <c r="L144" s="183"/>
      <c r="M144" s="183"/>
    </row>
    <row r="145" spans="1:13" s="20" customFormat="1" ht="36.75" customHeight="1">
      <c r="A145" s="152" t="s">
        <v>250</v>
      </c>
      <c r="B145" s="59" t="s">
        <v>251</v>
      </c>
      <c r="C145" s="143">
        <v>789595.6</v>
      </c>
      <c r="D145" s="144">
        <v>539161.19999999995</v>
      </c>
      <c r="E145" s="145">
        <v>91815.9</v>
      </c>
      <c r="F145" s="200"/>
      <c r="G145" s="201"/>
      <c r="H145" s="202"/>
      <c r="I145" s="193">
        <f t="shared" si="40"/>
        <v>789595.6</v>
      </c>
      <c r="J145" s="194">
        <f t="shared" si="41"/>
        <v>539161.19999999995</v>
      </c>
      <c r="K145" s="195">
        <f t="shared" si="42"/>
        <v>91815.9</v>
      </c>
      <c r="L145" s="183"/>
      <c r="M145" s="183"/>
    </row>
    <row r="146" spans="1:13" s="20" customFormat="1" ht="54" customHeight="1">
      <c r="A146" s="152" t="s">
        <v>344</v>
      </c>
      <c r="B146" s="59" t="s">
        <v>317</v>
      </c>
      <c r="C146" s="143">
        <v>83258.899999999994</v>
      </c>
      <c r="D146" s="144">
        <v>83258.899999999994</v>
      </c>
      <c r="E146" s="145">
        <v>83258.899999999994</v>
      </c>
      <c r="F146" s="200"/>
      <c r="G146" s="201"/>
      <c r="H146" s="202"/>
      <c r="I146" s="193">
        <f t="shared" si="40"/>
        <v>83258.899999999994</v>
      </c>
      <c r="J146" s="194">
        <f t="shared" si="41"/>
        <v>83258.899999999994</v>
      </c>
      <c r="K146" s="195">
        <f t="shared" si="42"/>
        <v>83258.899999999994</v>
      </c>
      <c r="L146" s="183"/>
      <c r="M146" s="183"/>
    </row>
    <row r="147" spans="1:13" s="20" customFormat="1" ht="47.25" customHeight="1">
      <c r="A147" s="152" t="s">
        <v>323</v>
      </c>
      <c r="B147" s="59" t="s">
        <v>154</v>
      </c>
      <c r="C147" s="143">
        <v>1203178</v>
      </c>
      <c r="D147" s="144">
        <v>800000</v>
      </c>
      <c r="E147" s="145">
        <v>1200000</v>
      </c>
      <c r="F147" s="200"/>
      <c r="G147" s="201"/>
      <c r="H147" s="202"/>
      <c r="I147" s="193">
        <f t="shared" si="40"/>
        <v>1203178</v>
      </c>
      <c r="J147" s="194">
        <f t="shared" si="41"/>
        <v>800000</v>
      </c>
      <c r="K147" s="195">
        <f t="shared" si="42"/>
        <v>1200000</v>
      </c>
      <c r="L147" s="183"/>
      <c r="M147" s="183"/>
    </row>
    <row r="148" spans="1:13" s="20" customFormat="1" ht="70.5" customHeight="1">
      <c r="A148" s="152" t="s">
        <v>353</v>
      </c>
      <c r="B148" s="59" t="s">
        <v>352</v>
      </c>
      <c r="C148" s="143">
        <v>0</v>
      </c>
      <c r="D148" s="144">
        <v>268562</v>
      </c>
      <c r="E148" s="145">
        <v>106438</v>
      </c>
      <c r="F148" s="200"/>
      <c r="G148" s="144"/>
      <c r="H148" s="145"/>
      <c r="I148" s="193">
        <f t="shared" ref="I148" si="46">C148+F148</f>
        <v>0</v>
      </c>
      <c r="J148" s="194">
        <f t="shared" ref="J148" si="47">D148+G148</f>
        <v>268562</v>
      </c>
      <c r="K148" s="195">
        <f t="shared" ref="K148" si="48">E148+H148</f>
        <v>106438</v>
      </c>
      <c r="L148" s="183"/>
      <c r="M148" s="183"/>
    </row>
    <row r="149" spans="1:13" s="20" customFormat="1" ht="32.25" customHeight="1">
      <c r="A149" s="152" t="s">
        <v>272</v>
      </c>
      <c r="B149" s="153" t="s">
        <v>246</v>
      </c>
      <c r="C149" s="143">
        <v>200489.3</v>
      </c>
      <c r="D149" s="144">
        <v>254220</v>
      </c>
      <c r="E149" s="145">
        <v>265535.59999999998</v>
      </c>
      <c r="F149" s="200"/>
      <c r="G149" s="201"/>
      <c r="H149" s="202"/>
      <c r="I149" s="193">
        <f t="shared" si="40"/>
        <v>200489.3</v>
      </c>
      <c r="J149" s="194">
        <f t="shared" si="41"/>
        <v>254220</v>
      </c>
      <c r="K149" s="195">
        <f t="shared" si="42"/>
        <v>265535.59999999998</v>
      </c>
      <c r="L149" s="183"/>
      <c r="M149" s="183"/>
    </row>
    <row r="150" spans="1:13" s="20" customFormat="1" ht="89.25" customHeight="1">
      <c r="A150" s="152" t="s">
        <v>161</v>
      </c>
      <c r="B150" s="59" t="s">
        <v>162</v>
      </c>
      <c r="C150" s="143">
        <v>176200</v>
      </c>
      <c r="D150" s="144">
        <v>60580</v>
      </c>
      <c r="E150" s="145">
        <v>300000</v>
      </c>
      <c r="F150" s="200"/>
      <c r="G150" s="201"/>
      <c r="H150" s="202"/>
      <c r="I150" s="193">
        <f t="shared" si="40"/>
        <v>176200</v>
      </c>
      <c r="J150" s="194">
        <f t="shared" si="41"/>
        <v>60580</v>
      </c>
      <c r="K150" s="195">
        <f t="shared" si="42"/>
        <v>300000</v>
      </c>
      <c r="L150" s="183"/>
      <c r="M150" s="183"/>
    </row>
    <row r="151" spans="1:13" s="20" customFormat="1" ht="81.75" customHeight="1">
      <c r="A151" s="152" t="s">
        <v>149</v>
      </c>
      <c r="B151" s="59" t="s">
        <v>148</v>
      </c>
      <c r="C151" s="143">
        <v>1100000</v>
      </c>
      <c r="D151" s="144">
        <v>0</v>
      </c>
      <c r="E151" s="145">
        <v>0</v>
      </c>
      <c r="F151" s="200"/>
      <c r="G151" s="201"/>
      <c r="H151" s="202"/>
      <c r="I151" s="193">
        <f t="shared" si="40"/>
        <v>1100000</v>
      </c>
      <c r="J151" s="194">
        <f t="shared" si="41"/>
        <v>0</v>
      </c>
      <c r="K151" s="195">
        <f t="shared" si="42"/>
        <v>0</v>
      </c>
      <c r="L151" s="183"/>
      <c r="M151" s="183"/>
    </row>
    <row r="152" spans="1:13" ht="67.5" customHeight="1">
      <c r="A152" s="152" t="s">
        <v>350</v>
      </c>
      <c r="B152" s="59" t="s">
        <v>180</v>
      </c>
      <c r="C152" s="143">
        <v>543630</v>
      </c>
      <c r="D152" s="144">
        <v>561690</v>
      </c>
      <c r="E152" s="145">
        <v>0</v>
      </c>
      <c r="F152" s="200"/>
      <c r="G152" s="201"/>
      <c r="H152" s="202"/>
      <c r="I152" s="193">
        <f t="shared" ref="I152:K152" si="49">C152+F152</f>
        <v>543630</v>
      </c>
      <c r="J152" s="194">
        <f t="shared" si="49"/>
        <v>561690</v>
      </c>
      <c r="K152" s="195">
        <f t="shared" si="49"/>
        <v>0</v>
      </c>
    </row>
    <row r="153" spans="1:13" ht="17.25" customHeight="1">
      <c r="A153" s="152"/>
      <c r="B153" s="59"/>
      <c r="C153" s="209"/>
      <c r="D153" s="144"/>
      <c r="E153" s="145"/>
      <c r="F153" s="210"/>
      <c r="G153" s="201"/>
      <c r="H153" s="202"/>
      <c r="I153" s="210"/>
      <c r="J153" s="201"/>
      <c r="K153" s="202"/>
    </row>
    <row r="154" spans="1:13" ht="23.25" customHeight="1">
      <c r="A154" s="146" t="s">
        <v>76</v>
      </c>
      <c r="B154" s="142" t="s">
        <v>112</v>
      </c>
      <c r="C154" s="143">
        <v>4560866.5999999996</v>
      </c>
      <c r="D154" s="144">
        <v>4445005.4999999991</v>
      </c>
      <c r="E154" s="145">
        <v>4509730</v>
      </c>
      <c r="F154" s="200">
        <f t="shared" ref="F154:H154" si="50">SUM(F155:F176)</f>
        <v>0</v>
      </c>
      <c r="G154" s="201">
        <f t="shared" si="50"/>
        <v>0</v>
      </c>
      <c r="H154" s="202">
        <f t="shared" si="50"/>
        <v>0</v>
      </c>
      <c r="I154" s="200">
        <f t="shared" ref="I154:K154" si="51">SUM(I155:I176)</f>
        <v>4560866.5999999996</v>
      </c>
      <c r="J154" s="201">
        <f t="shared" si="51"/>
        <v>4445005.4999999991</v>
      </c>
      <c r="K154" s="202">
        <f t="shared" si="51"/>
        <v>4509730</v>
      </c>
    </row>
    <row r="155" spans="1:13" ht="43.5" customHeight="1">
      <c r="A155" s="17" t="s">
        <v>85</v>
      </c>
      <c r="B155" s="59" t="s">
        <v>113</v>
      </c>
      <c r="C155" s="143">
        <v>41721.1</v>
      </c>
      <c r="D155" s="144">
        <v>41991.7</v>
      </c>
      <c r="E155" s="145">
        <v>43062.1</v>
      </c>
      <c r="F155" s="200"/>
      <c r="G155" s="201"/>
      <c r="H155" s="202"/>
      <c r="I155" s="193">
        <f t="shared" ref="I155" si="52">C155+F155</f>
        <v>41721.1</v>
      </c>
      <c r="J155" s="194">
        <f t="shared" ref="J155" si="53">D155+G155</f>
        <v>41991.7</v>
      </c>
      <c r="K155" s="195">
        <f t="shared" ref="K155" si="54">E155+H155</f>
        <v>43062.1</v>
      </c>
    </row>
    <row r="156" spans="1:13" ht="53.25" customHeight="1">
      <c r="A156" s="17" t="s">
        <v>96</v>
      </c>
      <c r="B156" s="59" t="s">
        <v>114</v>
      </c>
      <c r="C156" s="143">
        <v>537.20000000000005</v>
      </c>
      <c r="D156" s="144">
        <v>578.4</v>
      </c>
      <c r="E156" s="145">
        <v>5150.3</v>
      </c>
      <c r="F156" s="200"/>
      <c r="G156" s="201"/>
      <c r="H156" s="202"/>
      <c r="I156" s="193">
        <f t="shared" ref="I156:I176" si="55">C156+F156</f>
        <v>537.20000000000005</v>
      </c>
      <c r="J156" s="194">
        <f t="shared" ref="J156:J176" si="56">D156+G156</f>
        <v>578.4</v>
      </c>
      <c r="K156" s="195">
        <f t="shared" ref="K156:K176" si="57">E156+H156</f>
        <v>5150.3</v>
      </c>
    </row>
    <row r="157" spans="1:13" s="1" customFormat="1" ht="30.75" customHeight="1">
      <c r="A157" s="17" t="s">
        <v>95</v>
      </c>
      <c r="B157" s="59" t="s">
        <v>115</v>
      </c>
      <c r="C157" s="143">
        <v>10948</v>
      </c>
      <c r="D157" s="144">
        <v>11730.1</v>
      </c>
      <c r="E157" s="145">
        <v>11730.1</v>
      </c>
      <c r="F157" s="200"/>
      <c r="G157" s="201"/>
      <c r="H157" s="202"/>
      <c r="I157" s="193">
        <f t="shared" si="55"/>
        <v>10948</v>
      </c>
      <c r="J157" s="194">
        <f t="shared" si="56"/>
        <v>11730.1</v>
      </c>
      <c r="K157" s="195">
        <f t="shared" si="57"/>
        <v>11730.1</v>
      </c>
      <c r="L157" s="183"/>
      <c r="M157" s="183"/>
    </row>
    <row r="158" spans="1:13" ht="31.5" customHeight="1">
      <c r="A158" s="17" t="s">
        <v>94</v>
      </c>
      <c r="B158" s="59" t="s">
        <v>116</v>
      </c>
      <c r="C158" s="143">
        <v>793538</v>
      </c>
      <c r="D158" s="144">
        <v>728501.3</v>
      </c>
      <c r="E158" s="145">
        <v>770977</v>
      </c>
      <c r="F158" s="200"/>
      <c r="G158" s="201"/>
      <c r="H158" s="202"/>
      <c r="I158" s="193">
        <f t="shared" si="55"/>
        <v>793538</v>
      </c>
      <c r="J158" s="194">
        <f t="shared" si="56"/>
        <v>728501.3</v>
      </c>
      <c r="K158" s="195">
        <f t="shared" si="57"/>
        <v>770977</v>
      </c>
    </row>
    <row r="159" spans="1:13" ht="55.5" customHeight="1">
      <c r="A159" s="17" t="s">
        <v>136</v>
      </c>
      <c r="B159" s="59" t="s">
        <v>117</v>
      </c>
      <c r="C159" s="143">
        <v>21130.6</v>
      </c>
      <c r="D159" s="144">
        <v>21056.6</v>
      </c>
      <c r="E159" s="145">
        <v>20940.699999999997</v>
      </c>
      <c r="F159" s="200"/>
      <c r="G159" s="201"/>
      <c r="H159" s="202"/>
      <c r="I159" s="193">
        <f t="shared" si="55"/>
        <v>21130.6</v>
      </c>
      <c r="J159" s="194">
        <f t="shared" si="56"/>
        <v>21056.6</v>
      </c>
      <c r="K159" s="195">
        <f t="shared" si="57"/>
        <v>20940.699999999997</v>
      </c>
    </row>
    <row r="160" spans="1:13" ht="53.25" customHeight="1">
      <c r="A160" s="17" t="s">
        <v>86</v>
      </c>
      <c r="B160" s="59" t="s">
        <v>118</v>
      </c>
      <c r="C160" s="143">
        <v>9109.7999999999993</v>
      </c>
      <c r="D160" s="144">
        <v>9457.6</v>
      </c>
      <c r="E160" s="145">
        <v>9818.7000000000007</v>
      </c>
      <c r="F160" s="200"/>
      <c r="G160" s="201"/>
      <c r="H160" s="202"/>
      <c r="I160" s="193">
        <f t="shared" si="55"/>
        <v>9109.7999999999993</v>
      </c>
      <c r="J160" s="194">
        <f t="shared" si="56"/>
        <v>9457.6</v>
      </c>
      <c r="K160" s="195">
        <f t="shared" si="57"/>
        <v>9818.7000000000007</v>
      </c>
    </row>
    <row r="161" spans="1:11" ht="70.5" customHeight="1">
      <c r="A161" s="17" t="s">
        <v>137</v>
      </c>
      <c r="B161" s="59" t="s">
        <v>119</v>
      </c>
      <c r="C161" s="143">
        <v>31041.7</v>
      </c>
      <c r="D161" s="144">
        <v>31026.3</v>
      </c>
      <c r="E161" s="145">
        <v>31027.9</v>
      </c>
      <c r="F161" s="200"/>
      <c r="G161" s="201"/>
      <c r="H161" s="202"/>
      <c r="I161" s="193">
        <f t="shared" si="55"/>
        <v>31041.7</v>
      </c>
      <c r="J161" s="194">
        <f t="shared" si="56"/>
        <v>31026.3</v>
      </c>
      <c r="K161" s="195">
        <f t="shared" si="57"/>
        <v>31027.9</v>
      </c>
    </row>
    <row r="162" spans="1:11" ht="57" customHeight="1">
      <c r="A162" s="17" t="s">
        <v>87</v>
      </c>
      <c r="B162" s="59" t="s">
        <v>120</v>
      </c>
      <c r="C162" s="143">
        <v>127085</v>
      </c>
      <c r="D162" s="144">
        <v>132161.79999999999</v>
      </c>
      <c r="E162" s="145">
        <v>137447.6</v>
      </c>
      <c r="F162" s="200"/>
      <c r="G162" s="201"/>
      <c r="H162" s="202"/>
      <c r="I162" s="193">
        <f t="shared" si="55"/>
        <v>127085</v>
      </c>
      <c r="J162" s="194">
        <f t="shared" si="56"/>
        <v>132161.79999999999</v>
      </c>
      <c r="K162" s="195">
        <f t="shared" si="57"/>
        <v>137447.6</v>
      </c>
    </row>
    <row r="163" spans="1:11" ht="50.25" customHeight="1">
      <c r="A163" s="17" t="s">
        <v>302</v>
      </c>
      <c r="B163" s="59" t="s">
        <v>301</v>
      </c>
      <c r="C163" s="143">
        <v>33.4</v>
      </c>
      <c r="D163" s="144">
        <v>34.700000000000003</v>
      </c>
      <c r="E163" s="145">
        <v>36.1</v>
      </c>
      <c r="F163" s="200"/>
      <c r="G163" s="201"/>
      <c r="H163" s="202"/>
      <c r="I163" s="193">
        <f t="shared" si="55"/>
        <v>33.4</v>
      </c>
      <c r="J163" s="194">
        <f t="shared" si="56"/>
        <v>34.700000000000003</v>
      </c>
      <c r="K163" s="195">
        <f t="shared" si="57"/>
        <v>36.1</v>
      </c>
    </row>
    <row r="164" spans="1:11" ht="33" customHeight="1">
      <c r="A164" s="17" t="s">
        <v>88</v>
      </c>
      <c r="B164" s="59" t="s">
        <v>121</v>
      </c>
      <c r="C164" s="143">
        <v>805077.7</v>
      </c>
      <c r="D164" s="144">
        <v>805049.9</v>
      </c>
      <c r="E164" s="145">
        <v>805031.9</v>
      </c>
      <c r="F164" s="200"/>
      <c r="G164" s="201"/>
      <c r="H164" s="202"/>
      <c r="I164" s="193">
        <f t="shared" si="55"/>
        <v>805077.7</v>
      </c>
      <c r="J164" s="194">
        <f t="shared" si="56"/>
        <v>805049.9</v>
      </c>
      <c r="K164" s="195">
        <f t="shared" si="57"/>
        <v>805031.9</v>
      </c>
    </row>
    <row r="165" spans="1:11" ht="42.75" customHeight="1">
      <c r="A165" s="17" t="s">
        <v>89</v>
      </c>
      <c r="B165" s="59" t="s">
        <v>122</v>
      </c>
      <c r="C165" s="143">
        <v>15628.4</v>
      </c>
      <c r="D165" s="144">
        <v>16313.2</v>
      </c>
      <c r="E165" s="145">
        <v>17180.2</v>
      </c>
      <c r="F165" s="200"/>
      <c r="G165" s="201"/>
      <c r="H165" s="202"/>
      <c r="I165" s="193">
        <f t="shared" si="55"/>
        <v>15628.4</v>
      </c>
      <c r="J165" s="194">
        <f t="shared" si="56"/>
        <v>16313.2</v>
      </c>
      <c r="K165" s="195">
        <f t="shared" si="57"/>
        <v>17180.2</v>
      </c>
    </row>
    <row r="166" spans="1:11" ht="72" customHeight="1">
      <c r="A166" s="17" t="s">
        <v>90</v>
      </c>
      <c r="B166" s="59" t="s">
        <v>123</v>
      </c>
      <c r="C166" s="143">
        <v>6581.8</v>
      </c>
      <c r="D166" s="144">
        <v>6784</v>
      </c>
      <c r="E166" s="145">
        <v>7061.2</v>
      </c>
      <c r="F166" s="200"/>
      <c r="G166" s="201"/>
      <c r="H166" s="202"/>
      <c r="I166" s="193">
        <f t="shared" si="55"/>
        <v>6581.8</v>
      </c>
      <c r="J166" s="194">
        <f t="shared" si="56"/>
        <v>6784</v>
      </c>
      <c r="K166" s="195">
        <f t="shared" si="57"/>
        <v>7061.2</v>
      </c>
    </row>
    <row r="167" spans="1:11" ht="55.5" customHeight="1">
      <c r="A167" s="17" t="s">
        <v>185</v>
      </c>
      <c r="B167" s="59" t="s">
        <v>124</v>
      </c>
      <c r="C167" s="143">
        <v>462.9</v>
      </c>
      <c r="D167" s="144">
        <v>462.9</v>
      </c>
      <c r="E167" s="145">
        <v>462.9</v>
      </c>
      <c r="F167" s="200"/>
      <c r="G167" s="201"/>
      <c r="H167" s="202"/>
      <c r="I167" s="193">
        <f t="shared" si="55"/>
        <v>462.9</v>
      </c>
      <c r="J167" s="194">
        <f t="shared" si="56"/>
        <v>462.9</v>
      </c>
      <c r="K167" s="195">
        <f t="shared" si="57"/>
        <v>462.9</v>
      </c>
    </row>
    <row r="168" spans="1:11" ht="43.5" customHeight="1">
      <c r="A168" s="17" t="s">
        <v>125</v>
      </c>
      <c r="B168" s="59" t="s">
        <v>126</v>
      </c>
      <c r="C168" s="143">
        <v>618122.6</v>
      </c>
      <c r="D168" s="144">
        <v>619575.1</v>
      </c>
      <c r="E168" s="145">
        <v>621162.1</v>
      </c>
      <c r="F168" s="200"/>
      <c r="G168" s="201"/>
      <c r="H168" s="202"/>
      <c r="I168" s="193">
        <f t="shared" si="55"/>
        <v>618122.6</v>
      </c>
      <c r="J168" s="194">
        <f t="shared" si="56"/>
        <v>619575.1</v>
      </c>
      <c r="K168" s="195">
        <f t="shared" si="57"/>
        <v>621162.1</v>
      </c>
    </row>
    <row r="169" spans="1:11" ht="81" customHeight="1">
      <c r="A169" s="17" t="s">
        <v>91</v>
      </c>
      <c r="B169" s="59" t="s">
        <v>127</v>
      </c>
      <c r="C169" s="143">
        <v>386797.3</v>
      </c>
      <c r="D169" s="144">
        <v>398621.9</v>
      </c>
      <c r="E169" s="145">
        <v>414241.1</v>
      </c>
      <c r="F169" s="200"/>
      <c r="G169" s="201"/>
      <c r="H169" s="202"/>
      <c r="I169" s="193">
        <f t="shared" si="55"/>
        <v>386797.3</v>
      </c>
      <c r="J169" s="194">
        <f t="shared" si="56"/>
        <v>398621.9</v>
      </c>
      <c r="K169" s="195">
        <f t="shared" si="57"/>
        <v>414241.1</v>
      </c>
    </row>
    <row r="170" spans="1:11" ht="29.25" customHeight="1">
      <c r="A170" s="17" t="s">
        <v>187</v>
      </c>
      <c r="B170" s="165" t="s">
        <v>188</v>
      </c>
      <c r="C170" s="143">
        <v>54526.400000000001</v>
      </c>
      <c r="D170" s="144">
        <v>57934.3</v>
      </c>
      <c r="E170" s="145">
        <v>59738.5</v>
      </c>
      <c r="F170" s="200"/>
      <c r="G170" s="201"/>
      <c r="H170" s="202"/>
      <c r="I170" s="193">
        <f t="shared" si="55"/>
        <v>54526.400000000001</v>
      </c>
      <c r="J170" s="194">
        <f t="shared" si="56"/>
        <v>57934.3</v>
      </c>
      <c r="K170" s="195">
        <f t="shared" si="57"/>
        <v>59738.5</v>
      </c>
    </row>
    <row r="171" spans="1:11" ht="70.5" customHeight="1">
      <c r="A171" s="17" t="s">
        <v>278</v>
      </c>
      <c r="B171" s="165" t="s">
        <v>236</v>
      </c>
      <c r="C171" s="143">
        <v>18586.599999999999</v>
      </c>
      <c r="D171" s="144">
        <v>19656.2</v>
      </c>
      <c r="E171" s="145">
        <v>10885</v>
      </c>
      <c r="F171" s="200"/>
      <c r="G171" s="201"/>
      <c r="H171" s="202"/>
      <c r="I171" s="193">
        <f t="shared" si="55"/>
        <v>18586.599999999999</v>
      </c>
      <c r="J171" s="194">
        <f t="shared" si="56"/>
        <v>19656.2</v>
      </c>
      <c r="K171" s="195">
        <f t="shared" si="57"/>
        <v>10885</v>
      </c>
    </row>
    <row r="172" spans="1:11" ht="61.5" customHeight="1">
      <c r="A172" s="17" t="s">
        <v>190</v>
      </c>
      <c r="B172" s="165" t="s">
        <v>189</v>
      </c>
      <c r="C172" s="143">
        <v>35439.199999999997</v>
      </c>
      <c r="D172" s="144">
        <v>27680.1</v>
      </c>
      <c r="E172" s="145">
        <v>23686.7</v>
      </c>
      <c r="F172" s="200"/>
      <c r="G172" s="201"/>
      <c r="H172" s="202"/>
      <c r="I172" s="193">
        <f t="shared" si="55"/>
        <v>35439.199999999997</v>
      </c>
      <c r="J172" s="194">
        <f t="shared" si="56"/>
        <v>27680.1</v>
      </c>
      <c r="K172" s="195">
        <f t="shared" si="57"/>
        <v>23686.7</v>
      </c>
    </row>
    <row r="173" spans="1:11" ht="82.5" customHeight="1">
      <c r="A173" s="17" t="s">
        <v>234</v>
      </c>
      <c r="B173" s="165" t="s">
        <v>235</v>
      </c>
      <c r="C173" s="78">
        <v>362794.5</v>
      </c>
      <c r="D173" s="79">
        <v>362794.5</v>
      </c>
      <c r="E173" s="80">
        <v>362794.5</v>
      </c>
      <c r="F173" s="193"/>
      <c r="G173" s="194"/>
      <c r="H173" s="195"/>
      <c r="I173" s="193">
        <f t="shared" si="55"/>
        <v>362794.5</v>
      </c>
      <c r="J173" s="194">
        <f t="shared" si="56"/>
        <v>362794.5</v>
      </c>
      <c r="K173" s="195">
        <f t="shared" si="57"/>
        <v>362794.5</v>
      </c>
    </row>
    <row r="174" spans="1:11" ht="30.75" customHeight="1">
      <c r="A174" s="17" t="s">
        <v>233</v>
      </c>
      <c r="B174" s="166" t="s">
        <v>232</v>
      </c>
      <c r="C174" s="78">
        <v>19478</v>
      </c>
      <c r="D174" s="79">
        <v>0</v>
      </c>
      <c r="E174" s="80">
        <v>0</v>
      </c>
      <c r="F174" s="193"/>
      <c r="G174" s="194"/>
      <c r="H174" s="195"/>
      <c r="I174" s="193">
        <f t="shared" si="55"/>
        <v>19478</v>
      </c>
      <c r="J174" s="194">
        <f t="shared" si="56"/>
        <v>0</v>
      </c>
      <c r="K174" s="195">
        <f t="shared" si="57"/>
        <v>0</v>
      </c>
    </row>
    <row r="175" spans="1:11" ht="40.5" customHeight="1">
      <c r="A175" s="17" t="s">
        <v>186</v>
      </c>
      <c r="B175" s="59" t="s">
        <v>128</v>
      </c>
      <c r="C175" s="78">
        <v>1027642.8</v>
      </c>
      <c r="D175" s="79">
        <v>1027642.8</v>
      </c>
      <c r="E175" s="80">
        <v>1027642.8</v>
      </c>
      <c r="F175" s="193"/>
      <c r="G175" s="194"/>
      <c r="H175" s="195"/>
      <c r="I175" s="193">
        <f t="shared" si="55"/>
        <v>1027642.8</v>
      </c>
      <c r="J175" s="194">
        <f t="shared" si="56"/>
        <v>1027642.8</v>
      </c>
      <c r="K175" s="195">
        <f t="shared" si="57"/>
        <v>1027642.8</v>
      </c>
    </row>
    <row r="176" spans="1:11" ht="32.25" customHeight="1">
      <c r="A176" s="17" t="s">
        <v>92</v>
      </c>
      <c r="B176" s="59" t="s">
        <v>129</v>
      </c>
      <c r="C176" s="78">
        <v>174583.6</v>
      </c>
      <c r="D176" s="79">
        <v>125952.1</v>
      </c>
      <c r="E176" s="80">
        <v>129652.6</v>
      </c>
      <c r="F176" s="193"/>
      <c r="G176" s="194"/>
      <c r="H176" s="195"/>
      <c r="I176" s="193">
        <f t="shared" si="55"/>
        <v>174583.6</v>
      </c>
      <c r="J176" s="194">
        <f t="shared" si="56"/>
        <v>125952.1</v>
      </c>
      <c r="K176" s="195">
        <f t="shared" si="57"/>
        <v>129652.6</v>
      </c>
    </row>
    <row r="177" spans="1:13" ht="16.5" customHeight="1">
      <c r="A177" s="17"/>
      <c r="B177" s="59"/>
      <c r="C177" s="78"/>
      <c r="D177" s="79"/>
      <c r="E177" s="80"/>
      <c r="F177" s="193"/>
      <c r="G177" s="194"/>
      <c r="H177" s="195"/>
      <c r="I177" s="193"/>
      <c r="J177" s="194"/>
      <c r="K177" s="195"/>
    </row>
    <row r="178" spans="1:13" ht="21" customHeight="1">
      <c r="A178" s="146" t="s">
        <v>54</v>
      </c>
      <c r="B178" s="142" t="s">
        <v>130</v>
      </c>
      <c r="C178" s="78">
        <v>2085486.9999999998</v>
      </c>
      <c r="D178" s="79">
        <v>1849099.5</v>
      </c>
      <c r="E178" s="80">
        <v>1499353.7999999998</v>
      </c>
      <c r="F178" s="193">
        <f t="shared" ref="F178:K178" si="58">SUM(F179:F193)</f>
        <v>0</v>
      </c>
      <c r="G178" s="194">
        <f t="shared" si="58"/>
        <v>0</v>
      </c>
      <c r="H178" s="195">
        <f t="shared" si="58"/>
        <v>0</v>
      </c>
      <c r="I178" s="193">
        <f t="shared" si="58"/>
        <v>2085486.9999999998</v>
      </c>
      <c r="J178" s="194">
        <f t="shared" si="58"/>
        <v>1849099.5</v>
      </c>
      <c r="K178" s="195">
        <f t="shared" si="58"/>
        <v>1499353.7999999998</v>
      </c>
    </row>
    <row r="179" spans="1:13" ht="75" customHeight="1">
      <c r="A179" s="17" t="s">
        <v>370</v>
      </c>
      <c r="B179" s="226" t="s">
        <v>371</v>
      </c>
      <c r="C179" s="193">
        <v>428436.9</v>
      </c>
      <c r="D179" s="194">
        <v>0</v>
      </c>
      <c r="E179" s="195">
        <v>0</v>
      </c>
      <c r="F179" s="193"/>
      <c r="G179" s="194"/>
      <c r="H179" s="195"/>
      <c r="I179" s="193">
        <f t="shared" ref="I179:K179" si="59">C179+F179</f>
        <v>428436.9</v>
      </c>
      <c r="J179" s="194">
        <f t="shared" si="59"/>
        <v>0</v>
      </c>
      <c r="K179" s="195">
        <f t="shared" si="59"/>
        <v>0</v>
      </c>
    </row>
    <row r="180" spans="1:13" s="167" customFormat="1" ht="43.5" customHeight="1">
      <c r="A180" s="17" t="s">
        <v>93</v>
      </c>
      <c r="B180" s="59" t="s">
        <v>131</v>
      </c>
      <c r="C180" s="78">
        <v>125190.8</v>
      </c>
      <c r="D180" s="79">
        <v>126419.5</v>
      </c>
      <c r="E180" s="80">
        <v>126077.5</v>
      </c>
      <c r="F180" s="193"/>
      <c r="G180" s="194"/>
      <c r="H180" s="195"/>
      <c r="I180" s="193">
        <f t="shared" ref="I180" si="60">C180+F180</f>
        <v>125190.8</v>
      </c>
      <c r="J180" s="194">
        <f t="shared" ref="J180" si="61">D180+G180</f>
        <v>126419.5</v>
      </c>
      <c r="K180" s="195">
        <f t="shared" ref="K180" si="62">E180+H180</f>
        <v>126077.5</v>
      </c>
      <c r="L180" s="196"/>
      <c r="M180" s="196"/>
    </row>
    <row r="181" spans="1:13" s="22" customFormat="1" ht="60" customHeight="1">
      <c r="A181" s="17" t="s">
        <v>254</v>
      </c>
      <c r="B181" s="59" t="s">
        <v>169</v>
      </c>
      <c r="C181" s="78">
        <v>550778.9</v>
      </c>
      <c r="D181" s="79">
        <v>223491.6</v>
      </c>
      <c r="E181" s="80">
        <v>267391.8</v>
      </c>
      <c r="F181" s="193"/>
      <c r="G181" s="194"/>
      <c r="H181" s="195"/>
      <c r="I181" s="193">
        <f t="shared" ref="I181:I193" si="63">C181+F181</f>
        <v>550778.9</v>
      </c>
      <c r="J181" s="194">
        <f t="shared" ref="J181:J193" si="64">D181+G181</f>
        <v>223491.6</v>
      </c>
      <c r="K181" s="195">
        <f t="shared" ref="K181:K193" si="65">E181+H181</f>
        <v>267391.8</v>
      </c>
      <c r="L181" s="196"/>
      <c r="M181" s="196"/>
    </row>
    <row r="182" spans="1:13" s="167" customFormat="1" ht="45" customHeight="1">
      <c r="A182" s="17" t="s">
        <v>163</v>
      </c>
      <c r="B182" s="59" t="s">
        <v>164</v>
      </c>
      <c r="C182" s="78">
        <v>162883.9</v>
      </c>
      <c r="D182" s="79">
        <v>126812.2</v>
      </c>
      <c r="E182" s="80">
        <v>204210.2</v>
      </c>
      <c r="F182" s="193"/>
      <c r="G182" s="194"/>
      <c r="H182" s="195"/>
      <c r="I182" s="193">
        <f t="shared" si="63"/>
        <v>162883.9</v>
      </c>
      <c r="J182" s="194">
        <f t="shared" si="64"/>
        <v>126812.2</v>
      </c>
      <c r="K182" s="195">
        <f t="shared" si="65"/>
        <v>204210.2</v>
      </c>
      <c r="L182" s="196"/>
      <c r="M182" s="196"/>
    </row>
    <row r="183" spans="1:13" s="22" customFormat="1" ht="63.75" customHeight="1">
      <c r="A183" s="17" t="s">
        <v>170</v>
      </c>
      <c r="B183" s="59" t="s">
        <v>171</v>
      </c>
      <c r="C183" s="78">
        <v>53030.2</v>
      </c>
      <c r="D183" s="79">
        <v>0</v>
      </c>
      <c r="E183" s="80">
        <v>0</v>
      </c>
      <c r="F183" s="193"/>
      <c r="G183" s="194"/>
      <c r="H183" s="195"/>
      <c r="I183" s="193">
        <f t="shared" si="63"/>
        <v>53030.2</v>
      </c>
      <c r="J183" s="194">
        <f t="shared" si="64"/>
        <v>0</v>
      </c>
      <c r="K183" s="195">
        <f t="shared" si="65"/>
        <v>0</v>
      </c>
      <c r="L183" s="196"/>
      <c r="M183" s="196"/>
    </row>
    <row r="184" spans="1:13" s="22" customFormat="1" ht="150.75" customHeight="1">
      <c r="A184" s="17" t="s">
        <v>351</v>
      </c>
      <c r="B184" s="59" t="s">
        <v>166</v>
      </c>
      <c r="C184" s="78">
        <v>3707.4</v>
      </c>
      <c r="D184" s="79">
        <v>3707.4</v>
      </c>
      <c r="E184" s="80">
        <v>3707.4</v>
      </c>
      <c r="F184" s="193"/>
      <c r="G184" s="194"/>
      <c r="H184" s="195"/>
      <c r="I184" s="193">
        <f t="shared" si="63"/>
        <v>3707.4</v>
      </c>
      <c r="J184" s="194">
        <f t="shared" si="64"/>
        <v>3707.4</v>
      </c>
      <c r="K184" s="195">
        <f t="shared" si="65"/>
        <v>3707.4</v>
      </c>
      <c r="L184" s="196"/>
      <c r="M184" s="196"/>
    </row>
    <row r="185" spans="1:13" s="22" customFormat="1" ht="61.5" customHeight="1">
      <c r="A185" s="17" t="s">
        <v>286</v>
      </c>
      <c r="B185" s="169" t="s">
        <v>255</v>
      </c>
      <c r="C185" s="78">
        <v>0</v>
      </c>
      <c r="D185" s="79">
        <v>4500</v>
      </c>
      <c r="E185" s="80">
        <v>8916.6</v>
      </c>
      <c r="F185" s="193"/>
      <c r="G185" s="194"/>
      <c r="H185" s="195"/>
      <c r="I185" s="193">
        <f t="shared" si="63"/>
        <v>0</v>
      </c>
      <c r="J185" s="194">
        <f t="shared" si="64"/>
        <v>4500</v>
      </c>
      <c r="K185" s="195">
        <f t="shared" si="65"/>
        <v>8916.6</v>
      </c>
      <c r="L185" s="196"/>
      <c r="M185" s="196"/>
    </row>
    <row r="186" spans="1:13" s="22" customFormat="1" ht="43.5" customHeight="1">
      <c r="A186" s="17" t="s">
        <v>358</v>
      </c>
      <c r="B186" s="169" t="s">
        <v>357</v>
      </c>
      <c r="C186" s="78">
        <v>100000</v>
      </c>
      <c r="D186" s="79">
        <v>700000</v>
      </c>
      <c r="E186" s="80">
        <v>800000</v>
      </c>
      <c r="F186" s="78"/>
      <c r="G186" s="194"/>
      <c r="H186" s="195"/>
      <c r="I186" s="193">
        <f t="shared" ref="I186" si="66">C186+F186</f>
        <v>100000</v>
      </c>
      <c r="J186" s="194">
        <f t="shared" ref="J186" si="67">D186+G186</f>
        <v>700000</v>
      </c>
      <c r="K186" s="195">
        <f t="shared" ref="K186" si="68">E186+H186</f>
        <v>800000</v>
      </c>
      <c r="L186" s="196"/>
      <c r="M186" s="196"/>
    </row>
    <row r="187" spans="1:13" s="22" customFormat="1" ht="56.25" customHeight="1">
      <c r="A187" s="17" t="s">
        <v>172</v>
      </c>
      <c r="B187" s="59" t="s">
        <v>173</v>
      </c>
      <c r="C187" s="78">
        <v>568000</v>
      </c>
      <c r="D187" s="79">
        <v>568000</v>
      </c>
      <c r="E187" s="80">
        <v>0</v>
      </c>
      <c r="F187" s="193"/>
      <c r="G187" s="194"/>
      <c r="H187" s="195"/>
      <c r="I187" s="193">
        <f t="shared" si="63"/>
        <v>568000</v>
      </c>
      <c r="J187" s="194">
        <f t="shared" si="64"/>
        <v>568000</v>
      </c>
      <c r="K187" s="195">
        <f t="shared" si="65"/>
        <v>0</v>
      </c>
      <c r="L187" s="196"/>
      <c r="M187" s="196"/>
    </row>
    <row r="188" spans="1:13" s="22" customFormat="1" ht="78" customHeight="1">
      <c r="A188" s="17" t="s">
        <v>360</v>
      </c>
      <c r="B188" s="59" t="s">
        <v>359</v>
      </c>
      <c r="C188" s="78">
        <v>80000</v>
      </c>
      <c r="D188" s="79">
        <v>80000</v>
      </c>
      <c r="E188" s="80">
        <v>80000</v>
      </c>
      <c r="F188" s="193"/>
      <c r="G188" s="194"/>
      <c r="H188" s="194"/>
      <c r="I188" s="193">
        <f t="shared" si="63"/>
        <v>80000</v>
      </c>
      <c r="J188" s="194">
        <f t="shared" si="64"/>
        <v>80000</v>
      </c>
      <c r="K188" s="195">
        <f t="shared" si="65"/>
        <v>80000</v>
      </c>
      <c r="L188" s="196"/>
      <c r="M188" s="196"/>
    </row>
    <row r="189" spans="1:13" s="22" customFormat="1" ht="54.75" customHeight="1">
      <c r="A189" s="17" t="s">
        <v>315</v>
      </c>
      <c r="B189" s="59" t="s">
        <v>316</v>
      </c>
      <c r="C189" s="78">
        <v>3636.6</v>
      </c>
      <c r="D189" s="79">
        <v>1346.8</v>
      </c>
      <c r="E189" s="80">
        <v>228.2</v>
      </c>
      <c r="F189" s="193"/>
      <c r="G189" s="194"/>
      <c r="H189" s="195"/>
      <c r="I189" s="193">
        <f t="shared" si="63"/>
        <v>3636.6</v>
      </c>
      <c r="J189" s="194">
        <f t="shared" si="64"/>
        <v>1346.8</v>
      </c>
      <c r="K189" s="195">
        <f t="shared" si="65"/>
        <v>228.2</v>
      </c>
      <c r="L189" s="196"/>
      <c r="M189" s="196"/>
    </row>
    <row r="190" spans="1:13" s="22" customFormat="1" ht="34.5" customHeight="1">
      <c r="A190" s="159" t="s">
        <v>252</v>
      </c>
      <c r="B190" s="158" t="s">
        <v>253</v>
      </c>
      <c r="C190" s="78">
        <v>3500</v>
      </c>
      <c r="D190" s="79">
        <v>3500</v>
      </c>
      <c r="E190" s="80">
        <v>2500</v>
      </c>
      <c r="F190" s="193"/>
      <c r="G190" s="194"/>
      <c r="H190" s="195"/>
      <c r="I190" s="193">
        <f t="shared" si="63"/>
        <v>3500</v>
      </c>
      <c r="J190" s="194">
        <f t="shared" si="64"/>
        <v>3500</v>
      </c>
      <c r="K190" s="195">
        <f t="shared" si="65"/>
        <v>2500</v>
      </c>
      <c r="L190" s="196"/>
      <c r="M190" s="196"/>
    </row>
    <row r="191" spans="1:13" s="22" customFormat="1" ht="35.25" customHeight="1">
      <c r="A191" s="152" t="s">
        <v>230</v>
      </c>
      <c r="B191" s="153" t="s">
        <v>231</v>
      </c>
      <c r="C191" s="78">
        <v>5000</v>
      </c>
      <c r="D191" s="79">
        <v>10000</v>
      </c>
      <c r="E191" s="80">
        <v>5000</v>
      </c>
      <c r="F191" s="193"/>
      <c r="G191" s="194"/>
      <c r="H191" s="195"/>
      <c r="I191" s="193">
        <f t="shared" si="63"/>
        <v>5000</v>
      </c>
      <c r="J191" s="194">
        <f t="shared" si="64"/>
        <v>10000</v>
      </c>
      <c r="K191" s="195">
        <f t="shared" si="65"/>
        <v>5000</v>
      </c>
      <c r="L191" s="196"/>
      <c r="M191" s="196"/>
    </row>
    <row r="192" spans="1:13" s="22" customFormat="1" ht="60.75" customHeight="1">
      <c r="A192" s="17" t="s">
        <v>168</v>
      </c>
      <c r="B192" s="59" t="s">
        <v>167</v>
      </c>
      <c r="C192" s="78">
        <v>269.89999999999998</v>
      </c>
      <c r="D192" s="79">
        <v>269.60000000000002</v>
      </c>
      <c r="E192" s="80">
        <v>269.7</v>
      </c>
      <c r="F192" s="193"/>
      <c r="G192" s="194"/>
      <c r="H192" s="195"/>
      <c r="I192" s="193">
        <f t="shared" si="63"/>
        <v>269.89999999999998</v>
      </c>
      <c r="J192" s="194">
        <f t="shared" si="64"/>
        <v>269.60000000000002</v>
      </c>
      <c r="K192" s="195">
        <f t="shared" si="65"/>
        <v>269.7</v>
      </c>
      <c r="L192" s="196"/>
      <c r="M192" s="196"/>
    </row>
    <row r="193" spans="1:13" s="22" customFormat="1" ht="61.5" customHeight="1">
      <c r="A193" s="17" t="s">
        <v>319</v>
      </c>
      <c r="B193" s="59" t="s">
        <v>318</v>
      </c>
      <c r="C193" s="78">
        <v>1052.4000000000001</v>
      </c>
      <c r="D193" s="79">
        <v>1052.4000000000001</v>
      </c>
      <c r="E193" s="80">
        <v>1052.4000000000001</v>
      </c>
      <c r="F193" s="193"/>
      <c r="G193" s="194"/>
      <c r="H193" s="195"/>
      <c r="I193" s="193">
        <f t="shared" si="63"/>
        <v>1052.4000000000001</v>
      </c>
      <c r="J193" s="194">
        <f t="shared" si="64"/>
        <v>1052.4000000000001</v>
      </c>
      <c r="K193" s="195">
        <f t="shared" si="65"/>
        <v>1052.4000000000001</v>
      </c>
      <c r="L193" s="196"/>
      <c r="M193" s="196"/>
    </row>
    <row r="194" spans="1:13" s="22" customFormat="1" ht="15.75" customHeight="1">
      <c r="A194" s="152"/>
      <c r="B194" s="153"/>
      <c r="C194" s="78"/>
      <c r="D194" s="79"/>
      <c r="E194" s="80"/>
      <c r="F194" s="193"/>
      <c r="G194" s="194"/>
      <c r="H194" s="195"/>
      <c r="I194" s="193"/>
      <c r="J194" s="194"/>
      <c r="K194" s="195"/>
      <c r="L194" s="196"/>
      <c r="M194" s="196"/>
    </row>
    <row r="195" spans="1:13" s="22" customFormat="1" ht="31.5" customHeight="1">
      <c r="A195" s="170" t="s">
        <v>266</v>
      </c>
      <c r="B195" s="171" t="s">
        <v>267</v>
      </c>
      <c r="C195" s="78">
        <v>2068162.3</v>
      </c>
      <c r="D195" s="79">
        <v>2068162.3</v>
      </c>
      <c r="E195" s="80">
        <v>5517330.2000000002</v>
      </c>
      <c r="F195" s="193">
        <f t="shared" ref="F195:K196" si="69">F196</f>
        <v>0</v>
      </c>
      <c r="G195" s="194">
        <f t="shared" si="69"/>
        <v>0</v>
      </c>
      <c r="H195" s="195">
        <f t="shared" si="69"/>
        <v>0</v>
      </c>
      <c r="I195" s="193">
        <f t="shared" si="69"/>
        <v>2068162.3</v>
      </c>
      <c r="J195" s="194">
        <f t="shared" si="69"/>
        <v>2068162.3</v>
      </c>
      <c r="K195" s="195">
        <f t="shared" si="69"/>
        <v>5517330.2000000002</v>
      </c>
      <c r="L195" s="196"/>
      <c r="M195" s="196"/>
    </row>
    <row r="196" spans="1:13" s="22" customFormat="1" ht="31.5" customHeight="1">
      <c r="A196" s="7" t="s">
        <v>279</v>
      </c>
      <c r="B196" s="8" t="s">
        <v>280</v>
      </c>
      <c r="C196" s="78">
        <v>2068162.3</v>
      </c>
      <c r="D196" s="79">
        <v>2068162.3</v>
      </c>
      <c r="E196" s="80">
        <v>5517330.2000000002</v>
      </c>
      <c r="F196" s="193">
        <f t="shared" si="69"/>
        <v>0</v>
      </c>
      <c r="G196" s="194">
        <f t="shared" si="69"/>
        <v>0</v>
      </c>
      <c r="H196" s="195">
        <f t="shared" si="69"/>
        <v>0</v>
      </c>
      <c r="I196" s="193">
        <f t="shared" si="69"/>
        <v>2068162.3</v>
      </c>
      <c r="J196" s="194">
        <f t="shared" si="69"/>
        <v>2068162.3</v>
      </c>
      <c r="K196" s="195">
        <f t="shared" si="69"/>
        <v>5517330.2000000002</v>
      </c>
      <c r="L196" s="196"/>
      <c r="M196" s="196"/>
    </row>
    <row r="197" spans="1:13" s="22" customFormat="1" ht="92.25" customHeight="1">
      <c r="A197" s="17" t="s">
        <v>268</v>
      </c>
      <c r="B197" s="59" t="s">
        <v>269</v>
      </c>
      <c r="C197" s="78">
        <v>2068162.3</v>
      </c>
      <c r="D197" s="79">
        <v>2068162.3</v>
      </c>
      <c r="E197" s="80">
        <v>5517330.2000000002</v>
      </c>
      <c r="F197" s="193"/>
      <c r="G197" s="194"/>
      <c r="H197" s="195"/>
      <c r="I197" s="193">
        <f t="shared" ref="I197" si="70">C197+F197</f>
        <v>2068162.3</v>
      </c>
      <c r="J197" s="194">
        <f t="shared" ref="J197" si="71">D197+G197</f>
        <v>2068162.3</v>
      </c>
      <c r="K197" s="195">
        <f t="shared" ref="K197" si="72">E197+H197</f>
        <v>5517330.2000000002</v>
      </c>
      <c r="L197" s="196"/>
      <c r="M197" s="196"/>
    </row>
    <row r="198" spans="1:13" s="22" customFormat="1" ht="15.75" customHeight="1">
      <c r="A198" s="17"/>
      <c r="B198" s="59"/>
      <c r="C198" s="78"/>
      <c r="D198" s="79"/>
      <c r="E198" s="80"/>
      <c r="F198" s="193"/>
      <c r="G198" s="194"/>
      <c r="H198" s="195"/>
      <c r="I198" s="193"/>
      <c r="J198" s="194"/>
      <c r="K198" s="195"/>
      <c r="L198" s="196"/>
      <c r="M198" s="196"/>
    </row>
    <row r="199" spans="1:13" ht="18.75" customHeight="1">
      <c r="A199" s="139" t="s">
        <v>256</v>
      </c>
      <c r="B199" s="53" t="s">
        <v>257</v>
      </c>
      <c r="C199" s="78">
        <v>540600</v>
      </c>
      <c r="D199" s="79">
        <v>725700</v>
      </c>
      <c r="E199" s="80">
        <v>0</v>
      </c>
      <c r="F199" s="193">
        <f t="shared" ref="F199:K199" si="73">F200</f>
        <v>0</v>
      </c>
      <c r="G199" s="194">
        <f t="shared" si="73"/>
        <v>0</v>
      </c>
      <c r="H199" s="195">
        <f t="shared" si="73"/>
        <v>0</v>
      </c>
      <c r="I199" s="193">
        <f t="shared" si="73"/>
        <v>540600</v>
      </c>
      <c r="J199" s="194">
        <f t="shared" si="73"/>
        <v>725700</v>
      </c>
      <c r="K199" s="195">
        <f t="shared" si="73"/>
        <v>0</v>
      </c>
    </row>
    <row r="200" spans="1:13" ht="29.25" customHeight="1">
      <c r="A200" s="7" t="s">
        <v>258</v>
      </c>
      <c r="B200" s="9" t="s">
        <v>281</v>
      </c>
      <c r="C200" s="78">
        <v>540600</v>
      </c>
      <c r="D200" s="79">
        <v>725700</v>
      </c>
      <c r="E200" s="80">
        <v>0</v>
      </c>
      <c r="F200" s="193">
        <f t="shared" ref="F200:K200" si="74">F201+F202</f>
        <v>0</v>
      </c>
      <c r="G200" s="194">
        <f t="shared" si="74"/>
        <v>0</v>
      </c>
      <c r="H200" s="195">
        <f t="shared" si="74"/>
        <v>0</v>
      </c>
      <c r="I200" s="193">
        <f t="shared" si="74"/>
        <v>540600</v>
      </c>
      <c r="J200" s="194">
        <f t="shared" si="74"/>
        <v>725700</v>
      </c>
      <c r="K200" s="195">
        <f t="shared" si="74"/>
        <v>0</v>
      </c>
    </row>
    <row r="201" spans="1:13" ht="61.5" customHeight="1">
      <c r="A201" s="211" t="s">
        <v>355</v>
      </c>
      <c r="B201" s="212" t="s">
        <v>356</v>
      </c>
      <c r="C201" s="78">
        <v>30000</v>
      </c>
      <c r="D201" s="79">
        <v>0</v>
      </c>
      <c r="E201" s="80">
        <v>0</v>
      </c>
      <c r="F201" s="193"/>
      <c r="G201" s="194"/>
      <c r="H201" s="195"/>
      <c r="I201" s="193">
        <f t="shared" ref="I201" si="75">C201+F201</f>
        <v>30000</v>
      </c>
      <c r="J201" s="194">
        <f t="shared" ref="J201" si="76">D201+G201</f>
        <v>0</v>
      </c>
      <c r="K201" s="195">
        <f t="shared" ref="K201" si="77">E201+H201</f>
        <v>0</v>
      </c>
    </row>
    <row r="202" spans="1:13" ht="30.75" customHeight="1">
      <c r="A202" s="17" t="s">
        <v>258</v>
      </c>
      <c r="B202" s="59" t="s">
        <v>259</v>
      </c>
      <c r="C202" s="78">
        <v>510600</v>
      </c>
      <c r="D202" s="79">
        <v>725700</v>
      </c>
      <c r="E202" s="80">
        <v>0</v>
      </c>
      <c r="F202" s="193"/>
      <c r="G202" s="194"/>
      <c r="H202" s="195"/>
      <c r="I202" s="193">
        <f t="shared" ref="I202" si="78">C202+F202</f>
        <v>510600</v>
      </c>
      <c r="J202" s="194">
        <f t="shared" ref="J202" si="79">D202+G202</f>
        <v>725700</v>
      </c>
      <c r="K202" s="195">
        <f t="shared" ref="K202" si="80">E202+H202</f>
        <v>0</v>
      </c>
    </row>
    <row r="203" spans="1:13" ht="16.5" customHeight="1">
      <c r="A203" s="213"/>
      <c r="B203" s="59"/>
      <c r="C203" s="78"/>
      <c r="D203" s="79"/>
      <c r="E203" s="80"/>
      <c r="F203" s="193"/>
      <c r="G203" s="194"/>
      <c r="H203" s="195"/>
      <c r="I203" s="193"/>
      <c r="J203" s="194"/>
      <c r="K203" s="195"/>
    </row>
    <row r="204" spans="1:13" ht="34.5" customHeight="1">
      <c r="A204" s="139" t="s">
        <v>361</v>
      </c>
      <c r="B204" s="9" t="s">
        <v>362</v>
      </c>
      <c r="C204" s="214">
        <v>-3005.8</v>
      </c>
      <c r="D204" s="215">
        <v>0</v>
      </c>
      <c r="E204" s="216">
        <v>0</v>
      </c>
      <c r="F204" s="217">
        <f t="shared" ref="F204:K204" si="81">F205</f>
        <v>0</v>
      </c>
      <c r="G204" s="218">
        <f t="shared" si="81"/>
        <v>0</v>
      </c>
      <c r="H204" s="219">
        <f t="shared" si="81"/>
        <v>0</v>
      </c>
      <c r="I204" s="217">
        <f t="shared" si="81"/>
        <v>-3005.8</v>
      </c>
      <c r="J204" s="218">
        <f t="shared" si="81"/>
        <v>0</v>
      </c>
      <c r="K204" s="219">
        <f t="shared" si="81"/>
        <v>0</v>
      </c>
    </row>
    <row r="205" spans="1:13" ht="39.75" customHeight="1">
      <c r="A205" s="220" t="s">
        <v>363</v>
      </c>
      <c r="B205" s="221" t="s">
        <v>364</v>
      </c>
      <c r="C205" s="175">
        <v>-3005.8</v>
      </c>
      <c r="D205" s="176">
        <v>0</v>
      </c>
      <c r="E205" s="177">
        <v>0</v>
      </c>
      <c r="F205" s="222"/>
      <c r="G205" s="223"/>
      <c r="H205" s="224"/>
      <c r="I205" s="222">
        <f t="shared" ref="I205" si="82">C205+F205</f>
        <v>-3005.8</v>
      </c>
      <c r="J205" s="223">
        <f t="shared" ref="J205" si="83">D205+G205</f>
        <v>0</v>
      </c>
      <c r="K205" s="224">
        <f t="shared" ref="K205" si="84">E205+H205</f>
        <v>0</v>
      </c>
    </row>
    <row r="206" spans="1:13" ht="16.5" customHeight="1">
      <c r="A206" s="227"/>
      <c r="B206" s="228"/>
      <c r="C206" s="229"/>
      <c r="D206" s="230"/>
      <c r="E206" s="231"/>
      <c r="F206" s="232"/>
      <c r="G206" s="233"/>
      <c r="H206" s="234"/>
      <c r="I206" s="232"/>
      <c r="J206" s="233"/>
      <c r="K206" s="234"/>
    </row>
    <row r="207" spans="1:13" ht="31.5" customHeight="1">
      <c r="A207" s="178" t="s">
        <v>66</v>
      </c>
      <c r="B207" s="179"/>
      <c r="C207" s="180">
        <v>96071197.200000003</v>
      </c>
      <c r="D207" s="181">
        <v>98321689.600000009</v>
      </c>
      <c r="E207" s="182">
        <v>104302024</v>
      </c>
      <c r="F207" s="235">
        <f>F21+F75</f>
        <v>-4699228.5</v>
      </c>
      <c r="G207" s="236">
        <f t="shared" ref="G207:H207" si="85">G21+G75</f>
        <v>0</v>
      </c>
      <c r="H207" s="237">
        <f t="shared" si="85"/>
        <v>0</v>
      </c>
      <c r="I207" s="235">
        <f>I21+I75</f>
        <v>91371968.700000003</v>
      </c>
      <c r="J207" s="236">
        <f t="shared" ref="J207:K207" si="86">J21+J75</f>
        <v>98321689.600000009</v>
      </c>
      <c r="K207" s="237">
        <f t="shared" si="86"/>
        <v>104302024</v>
      </c>
      <c r="L207" s="240" t="s">
        <v>375</v>
      </c>
    </row>
    <row r="209" spans="1:11">
      <c r="C209" s="21"/>
      <c r="D209" s="21"/>
      <c r="E209" s="21"/>
      <c r="F209" s="203"/>
      <c r="G209" s="203"/>
      <c r="H209" s="203"/>
      <c r="I209" s="203"/>
      <c r="J209" s="203"/>
      <c r="K209" s="203"/>
    </row>
    <row r="210" spans="1:11">
      <c r="C210" s="21"/>
      <c r="D210" s="21"/>
      <c r="E210" s="21"/>
      <c r="F210" s="203"/>
      <c r="G210" s="203"/>
      <c r="H210" s="203"/>
      <c r="I210" s="203"/>
      <c r="J210" s="203"/>
      <c r="K210" s="203"/>
    </row>
    <row r="212" spans="1:11">
      <c r="C212" s="21"/>
      <c r="D212" s="21"/>
      <c r="E212" s="21"/>
      <c r="F212" s="203"/>
      <c r="G212" s="203"/>
      <c r="H212" s="203"/>
      <c r="I212" s="203"/>
      <c r="J212" s="203"/>
      <c r="K212" s="203"/>
    </row>
    <row r="213" spans="1:11">
      <c r="A213" s="204"/>
    </row>
    <row r="215" spans="1:11">
      <c r="C215" s="21"/>
      <c r="D215" s="21"/>
      <c r="E215" s="21"/>
      <c r="F215" s="203"/>
      <c r="G215" s="203"/>
      <c r="H215" s="203"/>
      <c r="I215" s="203"/>
      <c r="J215" s="203"/>
      <c r="K215" s="203"/>
    </row>
  </sheetData>
  <mergeCells count="6">
    <mergeCell ref="A15:K15"/>
    <mergeCell ref="I17:K17"/>
    <mergeCell ref="A17:A18"/>
    <mergeCell ref="B17:B18"/>
    <mergeCell ref="F17:H17"/>
    <mergeCell ref="C17:E17"/>
  </mergeCells>
  <pageMargins left="0.78740157480314965" right="0.39370078740157483" top="0.82677165354330717" bottom="0.78740157480314965" header="0.51181102362204722" footer="0.55118110236220474"/>
  <pageSetup paperSize="9" scale="90" firstPageNumber="44" fitToWidth="0" fitToHeight="0" orientation="landscape"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vt:lpstr>
      <vt:lpstr>'для руководства'!Заголовки_для_печати</vt:lpstr>
      <vt:lpstr>доходы!Заголовки_для_печати</vt:lpstr>
      <vt:lpstr>'доходы по федер бюдж'!Заголовки_для_печати</vt:lpstr>
      <vt:lpstr>'для руководства'!Область_печати</vt:lpstr>
      <vt:lpstr>доходы!Область_печати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2020-09-03T14:23:31Z</cp:lastPrinted>
  <dcterms:created xsi:type="dcterms:W3CDTF">2004-09-13T07:20:24Z</dcterms:created>
  <dcterms:modified xsi:type="dcterms:W3CDTF">2020-09-03T14:24:51Z</dcterms:modified>
</cp:coreProperties>
</file>