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roups1\all\Surovtseva\Бюджет2021\1-Первое чтение\"/>
    </mc:Choice>
  </mc:AlternateContent>
  <bookViews>
    <workbookView xWindow="0" yWindow="0" windowWidth="28050" windowHeight="12435"/>
  </bookViews>
  <sheets>
    <sheet name="нацпроект" sheetId="5" r:id="rId1"/>
  </sheets>
  <definedNames>
    <definedName name="_xlnm.Print_Titles" localSheetId="0">нацпроект!$6:$7</definedName>
    <definedName name="_xlnm.Print_Area" localSheetId="0">нацпроект!$A$1:$Q$28</definedName>
  </definedNames>
  <calcPr calcId="152511"/>
</workbook>
</file>

<file path=xl/calcChain.xml><?xml version="1.0" encoding="utf-8"?>
<calcChain xmlns="http://schemas.openxmlformats.org/spreadsheetml/2006/main">
  <c r="J19" i="5" l="1"/>
  <c r="N19" i="5"/>
  <c r="F19" i="5"/>
  <c r="B19" i="5"/>
  <c r="J18" i="5"/>
  <c r="J16" i="5" s="1"/>
  <c r="F18" i="5"/>
  <c r="F16" i="5" s="1"/>
  <c r="B18" i="5"/>
  <c r="C16" i="5"/>
  <c r="C8" i="5" s="1"/>
  <c r="D16" i="5"/>
  <c r="E16" i="5"/>
  <c r="E8" i="5" s="1"/>
  <c r="G16" i="5"/>
  <c r="G8" i="5" s="1"/>
  <c r="H16" i="5"/>
  <c r="H8" i="5" s="1"/>
  <c r="I16" i="5"/>
  <c r="I8" i="5" s="1"/>
  <c r="K16" i="5"/>
  <c r="L16" i="5"/>
  <c r="L8" i="5" s="1"/>
  <c r="M16" i="5"/>
  <c r="M8" i="5" s="1"/>
  <c r="N16" i="5"/>
  <c r="O16" i="5"/>
  <c r="O8" i="5" s="1"/>
  <c r="P16" i="5"/>
  <c r="Q16" i="5"/>
  <c r="Q8" i="5" s="1"/>
  <c r="K8" i="5"/>
  <c r="P8" i="5"/>
  <c r="N13" i="5"/>
  <c r="J13" i="5"/>
  <c r="F13" i="5"/>
  <c r="D13" i="5"/>
  <c r="B13" i="5" s="1"/>
  <c r="N15" i="5"/>
  <c r="J15" i="5"/>
  <c r="F15" i="5"/>
  <c r="D15" i="5"/>
  <c r="B15" i="5"/>
  <c r="F10" i="5"/>
  <c r="F12" i="5"/>
  <c r="B12" i="5"/>
  <c r="B10" i="5"/>
  <c r="D8" i="5" l="1"/>
  <c r="F8" i="5"/>
  <c r="B16" i="5"/>
  <c r="B8" i="5" s="1"/>
  <c r="N8" i="5"/>
  <c r="J8" i="5"/>
</calcChain>
</file>

<file path=xl/sharedStrings.xml><?xml version="1.0" encoding="utf-8"?>
<sst xmlns="http://schemas.openxmlformats.org/spreadsheetml/2006/main" count="50" uniqueCount="29">
  <si>
    <t>тыс. рублей</t>
  </si>
  <si>
    <t xml:space="preserve"> 2022 год (проект)</t>
  </si>
  <si>
    <t>Всего</t>
  </si>
  <si>
    <t>ФБ</t>
  </si>
  <si>
    <t>ОБ</t>
  </si>
  <si>
    <t>в том числе:</t>
  </si>
  <si>
    <t>Администрация ГАО и ПАО</t>
  </si>
  <si>
    <t>Исполнитель Бабкина Ирина Леонидовна, телефон: 21-56-49</t>
  </si>
  <si>
    <t>"08" октября 2019 г.</t>
  </si>
  <si>
    <t>исполняющий обязанности мингистра образования и науки Архангельской области</t>
  </si>
  <si>
    <t>(Ю.А. Гнедышев)</t>
  </si>
  <si>
    <t>Федеральный проект "Цифровая образовательная среда" (руководитель регионального проекта - министр образования и науки Архангельской области)</t>
  </si>
  <si>
    <t>Федеральный проект "Молодые профессионалы (Повышение конкурентоспособности профессионального образования)"  (руководитель регионального проекта - министр образования и науки Архангельской области)</t>
  </si>
  <si>
    <t>Федеральный проект "Социальная активность"  (руководитель регионального проекта - министр образования и науки Архангельской области)</t>
  </si>
  <si>
    <t>Министерство образования и науки АО</t>
  </si>
  <si>
    <t xml:space="preserve">Уточненный план 2020 года
(на 1.10.2020)
</t>
  </si>
  <si>
    <t xml:space="preserve"> 2021год (проект)</t>
  </si>
  <si>
    <t xml:space="preserve"> 2023 год (проект)</t>
  </si>
  <si>
    <t>Наименование проекта, руководитель проекта и ведомства - соисполнители проекта</t>
  </si>
  <si>
    <t xml:space="preserve"> Информация о бюджетных ассигнованиях, предусмотренных в проекте областного закона "Об областном бюджете на 2021 год и на плановый период 2022 и 2023 годов", на финансовое обеспечение региональных проектов, обеспечивающих достижение федеральных проектов, реализуемых в рамках национального проекта "Жилье и городская среда"</t>
  </si>
  <si>
    <t>Национальный проект "Жилье и городская среда" - всего</t>
  </si>
  <si>
    <t>Министерство ТЭК и ЖКХ АО</t>
  </si>
  <si>
    <t>Фонд ЖКХ</t>
  </si>
  <si>
    <t>Федеральный проект "Жилье"  (руководитель регионального проекта - министр строительства и архитектуры Архангельской области)</t>
  </si>
  <si>
    <t>Федеральный проект "Формирование комфортной городской среды" (руководитель министр ТЭК и ЖКХ Архангельской области)</t>
  </si>
  <si>
    <t>Федеральный проект "Обеспечение устойчивого сокращения непригодного для проживания жилищного фонда" (руководитель регионального проекта - министр ТЭК и ЖКХ Архангельской области)</t>
  </si>
  <si>
    <t>Министерство строительства и архитектуры АО</t>
  </si>
  <si>
    <t>Таблица № 3</t>
  </si>
  <si>
    <t>приложения №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</si>
</sst>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6" x14ac:knownFonts="1">
    <font>
      <sz val="11"/>
      <color theme="1"/>
      <name val="Calibri"/>
      <family val="2"/>
      <scheme val="minor"/>
    </font>
    <font>
      <sz val="10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0"/>
      <name val="Times New Roman"/>
      <family val="2"/>
      <charset val="204"/>
    </font>
    <font>
      <sz val="10"/>
      <color rgb="FF3F3F76"/>
      <name val="Times New Roman"/>
      <family val="2"/>
      <charset val="204"/>
    </font>
    <font>
      <b/>
      <sz val="10"/>
      <color rgb="FF3F3F3F"/>
      <name val="Times New Roman"/>
      <family val="2"/>
      <charset val="204"/>
    </font>
    <font>
      <b/>
      <sz val="10"/>
      <color rgb="FFFA7D00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0"/>
      <color theme="1"/>
      <name val="Times New Roman"/>
      <family val="2"/>
      <charset val="204"/>
    </font>
    <font>
      <b/>
      <sz val="10"/>
      <color theme="0"/>
      <name val="Times New Roman"/>
      <family val="2"/>
      <charset val="204"/>
    </font>
    <font>
      <sz val="18"/>
      <color theme="3"/>
      <name val="Cambria"/>
      <family val="2"/>
      <charset val="204"/>
      <scheme val="major"/>
    </font>
    <font>
      <sz val="10"/>
      <color rgb="FF9C6500"/>
      <name val="Times New Roman"/>
      <family val="2"/>
      <charset val="204"/>
    </font>
    <font>
      <sz val="10"/>
      <color rgb="FF9C0006"/>
      <name val="Times New Roman"/>
      <family val="2"/>
      <charset val="204"/>
    </font>
    <font>
      <i/>
      <sz val="10"/>
      <color rgb="FF7F7F7F"/>
      <name val="Times New Roman"/>
      <family val="2"/>
      <charset val="204"/>
    </font>
    <font>
      <sz val="10"/>
      <color rgb="FFFA7D00"/>
      <name val="Times New Roman"/>
      <family val="2"/>
      <charset val="204"/>
    </font>
    <font>
      <sz val="10"/>
      <color rgb="FFFF0000"/>
      <name val="Times New Roman"/>
      <family val="2"/>
      <charset val="204"/>
    </font>
    <font>
      <sz val="10"/>
      <color rgb="FF006100"/>
      <name val="Times New Roman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3" applyNumberFormat="0" applyAlignment="0" applyProtection="0"/>
    <xf numFmtId="0" fontId="5" fillId="28" borderId="4" applyNumberFormat="0" applyAlignment="0" applyProtection="0"/>
    <xf numFmtId="0" fontId="6" fillId="28" borderId="3" applyNumberFormat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8" applyNumberFormat="0" applyFill="0" applyAlignment="0" applyProtection="0"/>
    <xf numFmtId="0" fontId="11" fillId="29" borderId="9" applyNumberFormat="0" applyAlignment="0" applyProtection="0"/>
    <xf numFmtId="0" fontId="12" fillId="0" borderId="0" applyNumberFormat="0" applyFill="0" applyBorder="0" applyAlignment="0" applyProtection="0"/>
    <xf numFmtId="0" fontId="13" fillId="30" borderId="0" applyNumberFormat="0" applyBorder="0" applyAlignment="0" applyProtection="0"/>
    <xf numFmtId="0" fontId="1" fillId="2" borderId="0"/>
    <xf numFmtId="0" fontId="14" fillId="31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32" borderId="10" applyNumberFormat="0" applyFont="0" applyAlignment="0" applyProtection="0"/>
    <xf numFmtId="0" fontId="16" fillId="0" borderId="11" applyNumberFormat="0" applyFill="0" applyAlignment="0" applyProtection="0"/>
    <xf numFmtId="0" fontId="17" fillId="0" borderId="0" applyNumberFormat="0" applyFill="0" applyBorder="0" applyAlignment="0" applyProtection="0"/>
    <xf numFmtId="0" fontId="18" fillId="33" borderId="0" applyNumberFormat="0" applyBorder="0" applyAlignment="0" applyProtection="0"/>
  </cellStyleXfs>
  <cellXfs count="35">
    <xf numFmtId="0" fontId="0" fillId="0" borderId="0" xfId="0"/>
    <xf numFmtId="0" fontId="19" fillId="0" borderId="1" xfId="0" applyFont="1" applyFill="1" applyBorder="1" applyAlignment="1">
      <alignment vertical="top" wrapText="1"/>
    </xf>
    <xf numFmtId="0" fontId="20" fillId="0" borderId="0" xfId="0" applyFont="1" applyFill="1"/>
    <xf numFmtId="0" fontId="21" fillId="0" borderId="0" xfId="0" applyFont="1" applyFill="1"/>
    <xf numFmtId="164" fontId="21" fillId="0" borderId="0" xfId="0" applyNumberFormat="1" applyFont="1" applyFill="1"/>
    <xf numFmtId="0" fontId="22" fillId="0" borderId="0" xfId="0" applyFont="1" applyFill="1"/>
    <xf numFmtId="164" fontId="22" fillId="0" borderId="0" xfId="0" applyNumberFormat="1" applyFont="1" applyFill="1"/>
    <xf numFmtId="164" fontId="22" fillId="0" borderId="2" xfId="0" applyNumberFormat="1" applyFont="1" applyFill="1" applyBorder="1"/>
    <xf numFmtId="0" fontId="23" fillId="0" borderId="0" xfId="0" applyFont="1" applyFill="1"/>
    <xf numFmtId="164" fontId="23" fillId="0" borderId="0" xfId="0" applyNumberFormat="1" applyFont="1" applyFill="1"/>
    <xf numFmtId="164" fontId="23" fillId="0" borderId="0" xfId="0" applyNumberFormat="1" applyFont="1" applyFill="1" applyAlignment="1">
      <alignment horizontal="right"/>
    </xf>
    <xf numFmtId="164" fontId="2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top" wrapText="1"/>
    </xf>
    <xf numFmtId="164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left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4" fontId="21" fillId="0" borderId="12" xfId="0" applyNumberFormat="1" applyFont="1" applyFill="1" applyBorder="1" applyAlignment="1">
      <alignment vertical="center" wrapText="1"/>
    </xf>
    <xf numFmtId="0" fontId="21" fillId="0" borderId="1" xfId="0" applyFont="1" applyFill="1" applyBorder="1"/>
    <xf numFmtId="4" fontId="20" fillId="0" borderId="1" xfId="0" applyNumberFormat="1" applyFont="1" applyFill="1" applyBorder="1" applyAlignment="1">
      <alignment horizontal="center" vertical="center"/>
    </xf>
    <xf numFmtId="4" fontId="21" fillId="0" borderId="1" xfId="0" applyNumberFormat="1" applyFont="1" applyFill="1" applyBorder="1" applyAlignment="1">
      <alignment horizontal="center" vertical="center"/>
    </xf>
    <xf numFmtId="4" fontId="24" fillId="0" borderId="1" xfId="0" applyNumberFormat="1" applyFont="1" applyFill="1" applyBorder="1" applyAlignment="1">
      <alignment horizontal="center" vertical="center" wrapText="1"/>
    </xf>
    <xf numFmtId="0" fontId="24" fillId="34" borderId="1" xfId="0" applyFont="1" applyFill="1" applyBorder="1" applyAlignment="1">
      <alignment vertical="center" wrapText="1"/>
    </xf>
    <xf numFmtId="0" fontId="23" fillId="34" borderId="1" xfId="0" applyFont="1" applyFill="1" applyBorder="1" applyAlignment="1">
      <alignment vertical="center" wrapText="1"/>
    </xf>
    <xf numFmtId="4" fontId="21" fillId="34" borderId="12" xfId="0" applyNumberFormat="1" applyFont="1" applyFill="1" applyBorder="1" applyAlignment="1">
      <alignment vertical="center" wrapText="1"/>
    </xf>
    <xf numFmtId="0" fontId="23" fillId="34" borderId="1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64" fontId="23" fillId="0" borderId="13" xfId="0" applyNumberFormat="1" applyFont="1" applyFill="1" applyBorder="1" applyAlignment="1">
      <alignment horizontal="center" vertical="center" wrapText="1"/>
    </xf>
    <xf numFmtId="164" fontId="23" fillId="0" borderId="14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/>
  </cellXfs>
  <cellStyles count="43">
    <cellStyle name="20% — акцент1 2" xfId="1"/>
    <cellStyle name="20% — акцент2 2" xfId="2"/>
    <cellStyle name="20% — акцент3 2" xfId="3"/>
    <cellStyle name="20% — акцент4 2" xfId="4"/>
    <cellStyle name="20% — акцент5 2" xfId="5"/>
    <cellStyle name="20% — акцент6 2" xfId="6"/>
    <cellStyle name="40% — акцент1 2" xfId="7"/>
    <cellStyle name="40% — акцент2 2" xfId="8"/>
    <cellStyle name="40% — акцент3 2" xfId="9"/>
    <cellStyle name="40% — акцент4 2" xfId="10"/>
    <cellStyle name="40% — акцент5 2" xfId="11"/>
    <cellStyle name="40% — акцент6 2" xfId="12"/>
    <cellStyle name="60% — акцент1 2" xfId="13"/>
    <cellStyle name="60% — акцент2 2" xfId="14"/>
    <cellStyle name="60% — акцент3 2" xfId="15"/>
    <cellStyle name="60% — акцент4 2" xfId="16"/>
    <cellStyle name="60% — акцент5 2" xfId="17"/>
    <cellStyle name="60% —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tabSelected="1" view="pageBreakPreview" zoomScale="80" zoomScaleNormal="80" zoomScaleSheetLayoutView="80" workbookViewId="0">
      <pane xSplit="1" ySplit="7" topLeftCell="B8" activePane="bottomRight" state="frozen"/>
      <selection pane="topRight" activeCell="D1" sqref="D1"/>
      <selection pane="bottomLeft" activeCell="A5" sqref="A5"/>
      <selection pane="bottomRight" activeCell="O3" sqref="O3"/>
    </sheetView>
  </sheetViews>
  <sheetFormatPr defaultRowHeight="15" x14ac:dyDescent="0.25"/>
  <cols>
    <col min="1" max="1" width="63.85546875" style="3" customWidth="1"/>
    <col min="2" max="2" width="15.5703125" style="4" customWidth="1"/>
    <col min="3" max="3" width="11.85546875" style="4" bestFit="1" customWidth="1"/>
    <col min="4" max="4" width="13" style="4" customWidth="1"/>
    <col min="5" max="5" width="14.140625" style="4" customWidth="1"/>
    <col min="6" max="6" width="15" style="4" customWidth="1"/>
    <col min="7" max="7" width="11" style="4" bestFit="1" customWidth="1"/>
    <col min="8" max="8" width="11.28515625" style="4" customWidth="1"/>
    <col min="9" max="9" width="14.28515625" style="4" customWidth="1"/>
    <col min="10" max="10" width="13.7109375" style="4" customWidth="1"/>
    <col min="11" max="11" width="13" style="4" customWidth="1"/>
    <col min="12" max="12" width="12.5703125" style="4" customWidth="1"/>
    <col min="13" max="13" width="14.85546875" style="4" customWidth="1"/>
    <col min="14" max="15" width="13.42578125" style="4" customWidth="1"/>
    <col min="16" max="16" width="11.7109375" style="4" bestFit="1" customWidth="1"/>
    <col min="17" max="17" width="17.5703125" style="3" customWidth="1"/>
    <col min="18" max="16384" width="9.140625" style="3"/>
  </cols>
  <sheetData>
    <row r="1" spans="1:17" x14ac:dyDescent="0.25">
      <c r="O1" s="4" t="s">
        <v>27</v>
      </c>
    </row>
    <row r="2" spans="1:17" x14ac:dyDescent="0.25">
      <c r="O2" s="4" t="s">
        <v>28</v>
      </c>
    </row>
    <row r="4" spans="1:17" ht="72" customHeight="1" x14ac:dyDescent="0.25">
      <c r="A4" s="28" t="s">
        <v>19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7" ht="15.75" x14ac:dyDescent="0.25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10" t="s">
        <v>0</v>
      </c>
    </row>
    <row r="6" spans="1:17" ht="57.75" customHeight="1" x14ac:dyDescent="0.25">
      <c r="A6" s="29" t="s">
        <v>18</v>
      </c>
      <c r="B6" s="30" t="s">
        <v>15</v>
      </c>
      <c r="C6" s="31"/>
      <c r="D6" s="31"/>
      <c r="E6" s="32"/>
      <c r="F6" s="30" t="s">
        <v>16</v>
      </c>
      <c r="G6" s="31"/>
      <c r="H6" s="31"/>
      <c r="I6" s="32"/>
      <c r="J6" s="30" t="s">
        <v>1</v>
      </c>
      <c r="K6" s="31"/>
      <c r="L6" s="31"/>
      <c r="M6" s="32"/>
      <c r="N6" s="33" t="s">
        <v>17</v>
      </c>
      <c r="O6" s="33"/>
      <c r="P6" s="33"/>
      <c r="Q6" s="34"/>
    </row>
    <row r="7" spans="1:17" ht="48.75" customHeight="1" x14ac:dyDescent="0.25">
      <c r="A7" s="29"/>
      <c r="B7" s="11" t="s">
        <v>2</v>
      </c>
      <c r="C7" s="11" t="s">
        <v>3</v>
      </c>
      <c r="D7" s="11" t="s">
        <v>4</v>
      </c>
      <c r="E7" s="18" t="s">
        <v>22</v>
      </c>
      <c r="F7" s="11" t="s">
        <v>2</v>
      </c>
      <c r="G7" s="11" t="s">
        <v>3</v>
      </c>
      <c r="H7" s="11" t="s">
        <v>4</v>
      </c>
      <c r="I7" s="18" t="s">
        <v>22</v>
      </c>
      <c r="J7" s="11" t="s">
        <v>2</v>
      </c>
      <c r="K7" s="11" t="s">
        <v>3</v>
      </c>
      <c r="L7" s="11" t="s">
        <v>4</v>
      </c>
      <c r="M7" s="18" t="s">
        <v>22</v>
      </c>
      <c r="N7" s="11" t="s">
        <v>2</v>
      </c>
      <c r="O7" s="11" t="s">
        <v>3</v>
      </c>
      <c r="P7" s="11" t="s">
        <v>4</v>
      </c>
      <c r="Q7" s="18" t="s">
        <v>22</v>
      </c>
    </row>
    <row r="8" spans="1:17" ht="21.75" customHeight="1" x14ac:dyDescent="0.25">
      <c r="A8" s="12" t="s">
        <v>20</v>
      </c>
      <c r="B8" s="13">
        <f>B10+B13+B16</f>
        <v>4780311.1999999993</v>
      </c>
      <c r="C8" s="13">
        <f t="shared" ref="C8:Q8" si="0">C10+C13+C16</f>
        <v>675005.7</v>
      </c>
      <c r="D8" s="13">
        <f t="shared" si="0"/>
        <v>182871.5</v>
      </c>
      <c r="E8" s="13">
        <f t="shared" si="0"/>
        <v>3922434</v>
      </c>
      <c r="F8" s="13">
        <f t="shared" si="0"/>
        <v>2690069.5999999996</v>
      </c>
      <c r="G8" s="13">
        <f t="shared" si="0"/>
        <v>418394</v>
      </c>
      <c r="H8" s="13">
        <f t="shared" si="0"/>
        <v>203513.30000000002</v>
      </c>
      <c r="I8" s="13">
        <f t="shared" si="0"/>
        <v>2068162.2999999998</v>
      </c>
      <c r="J8" s="13">
        <f t="shared" si="0"/>
        <v>5947382.7000000002</v>
      </c>
      <c r="K8" s="13">
        <f t="shared" si="0"/>
        <v>311104.8</v>
      </c>
      <c r="L8" s="13">
        <f t="shared" si="0"/>
        <v>118947.70000000001</v>
      </c>
      <c r="M8" s="13">
        <f t="shared" si="0"/>
        <v>5517330.2000000002</v>
      </c>
      <c r="N8" s="13">
        <f t="shared" si="0"/>
        <v>5947382.7000000002</v>
      </c>
      <c r="O8" s="13">
        <f t="shared" si="0"/>
        <v>311104.8</v>
      </c>
      <c r="P8" s="13">
        <f t="shared" si="0"/>
        <v>118947.70000000001</v>
      </c>
      <c r="Q8" s="13">
        <f t="shared" si="0"/>
        <v>5517330.2000000002</v>
      </c>
    </row>
    <row r="9" spans="1:17" ht="15.75" x14ac:dyDescent="0.25">
      <c r="A9" s="15" t="s">
        <v>5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20"/>
    </row>
    <row r="10" spans="1:17" s="2" customFormat="1" ht="47.25" x14ac:dyDescent="0.2">
      <c r="A10" s="24" t="s">
        <v>23</v>
      </c>
      <c r="B10" s="13">
        <f>C10+D10</f>
        <v>185735</v>
      </c>
      <c r="C10" s="13">
        <v>167166.79999999999</v>
      </c>
      <c r="D10" s="13">
        <v>18568.2</v>
      </c>
      <c r="E10" s="13">
        <v>0</v>
      </c>
      <c r="F10" s="13">
        <f>H10</f>
        <v>69006.899999999994</v>
      </c>
      <c r="G10" s="13">
        <v>0</v>
      </c>
      <c r="H10" s="13">
        <v>69006.899999999994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21">
        <v>0</v>
      </c>
    </row>
    <row r="11" spans="1:17" ht="15.75" x14ac:dyDescent="0.25">
      <c r="A11" s="25" t="s">
        <v>5</v>
      </c>
      <c r="B11" s="11"/>
      <c r="C11" s="11"/>
      <c r="D11" s="11"/>
      <c r="E11" s="18"/>
      <c r="F11" s="11"/>
      <c r="G11" s="11"/>
      <c r="H11" s="11"/>
      <c r="I11" s="18"/>
      <c r="J11" s="11"/>
      <c r="K11" s="11"/>
      <c r="L11" s="11"/>
      <c r="M11" s="18"/>
      <c r="N11" s="11"/>
      <c r="O11" s="11"/>
      <c r="P11" s="11"/>
      <c r="Q11" s="22"/>
    </row>
    <row r="12" spans="1:17" ht="23.25" customHeight="1" x14ac:dyDescent="0.25">
      <c r="A12" s="26" t="s">
        <v>26</v>
      </c>
      <c r="B12" s="17">
        <f>C12+D12</f>
        <v>185735</v>
      </c>
      <c r="C12" s="17">
        <v>167166.79999999999</v>
      </c>
      <c r="D12" s="17">
        <v>18568.2</v>
      </c>
      <c r="E12" s="18">
        <v>0</v>
      </c>
      <c r="F12" s="11">
        <f>H12</f>
        <v>69006.899999999994</v>
      </c>
      <c r="G12" s="11">
        <v>0</v>
      </c>
      <c r="H12" s="11">
        <v>69006.899999999994</v>
      </c>
      <c r="I12" s="18">
        <v>0</v>
      </c>
      <c r="J12" s="11">
        <v>0</v>
      </c>
      <c r="K12" s="11">
        <v>0</v>
      </c>
      <c r="L12" s="11">
        <v>0</v>
      </c>
      <c r="M12" s="18">
        <v>0</v>
      </c>
      <c r="N12" s="11">
        <v>0</v>
      </c>
      <c r="O12" s="11">
        <v>0</v>
      </c>
      <c r="P12" s="11">
        <v>0</v>
      </c>
      <c r="Q12" s="22">
        <v>0</v>
      </c>
    </row>
    <row r="13" spans="1:17" s="2" customFormat="1" ht="57" customHeight="1" x14ac:dyDescent="0.2">
      <c r="A13" s="24" t="s">
        <v>24</v>
      </c>
      <c r="B13" s="13">
        <f>C13+D13</f>
        <v>574167.5</v>
      </c>
      <c r="C13" s="13">
        <v>507838.9</v>
      </c>
      <c r="D13" s="13">
        <f>31797.6+4531+30000</f>
        <v>66328.600000000006</v>
      </c>
      <c r="E13" s="13">
        <v>0</v>
      </c>
      <c r="F13" s="13">
        <f>G13+H13</f>
        <v>500000.3</v>
      </c>
      <c r="G13" s="13">
        <v>418394</v>
      </c>
      <c r="H13" s="13">
        <v>81606.3</v>
      </c>
      <c r="I13" s="13">
        <v>0</v>
      </c>
      <c r="J13" s="13">
        <f>K13+L13</f>
        <v>317453.89999999997</v>
      </c>
      <c r="K13" s="13">
        <v>311104.8</v>
      </c>
      <c r="L13" s="13">
        <v>6349.1</v>
      </c>
      <c r="M13" s="13">
        <v>0</v>
      </c>
      <c r="N13" s="13">
        <f>O13+P13</f>
        <v>317453.89999999997</v>
      </c>
      <c r="O13" s="13">
        <v>311104.8</v>
      </c>
      <c r="P13" s="13">
        <v>6349.1</v>
      </c>
      <c r="Q13" s="21">
        <v>0</v>
      </c>
    </row>
    <row r="14" spans="1:17" s="2" customFormat="1" ht="19.5" customHeight="1" x14ac:dyDescent="0.2">
      <c r="A14" s="25" t="s">
        <v>5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21"/>
    </row>
    <row r="15" spans="1:17" s="2" customFormat="1" ht="19.5" customHeight="1" x14ac:dyDescent="0.2">
      <c r="A15" s="27" t="s">
        <v>21</v>
      </c>
      <c r="B15" s="11">
        <f>C15+D15</f>
        <v>574167.5</v>
      </c>
      <c r="C15" s="11">
        <v>507838.9</v>
      </c>
      <c r="D15" s="11">
        <f>31797.6+4531+30000</f>
        <v>66328.600000000006</v>
      </c>
      <c r="E15" s="18">
        <v>0</v>
      </c>
      <c r="F15" s="11">
        <f>G15+H15</f>
        <v>500000.3</v>
      </c>
      <c r="G15" s="11">
        <v>418394</v>
      </c>
      <c r="H15" s="11">
        <v>81606.3</v>
      </c>
      <c r="I15" s="18">
        <v>0</v>
      </c>
      <c r="J15" s="11">
        <f>K15+L15</f>
        <v>317453.89999999997</v>
      </c>
      <c r="K15" s="11">
        <v>311104.8</v>
      </c>
      <c r="L15" s="11">
        <v>6349.1</v>
      </c>
      <c r="M15" s="18">
        <v>0</v>
      </c>
      <c r="N15" s="11">
        <f>O15+P15</f>
        <v>317453.89999999997</v>
      </c>
      <c r="O15" s="11">
        <v>311104.8</v>
      </c>
      <c r="P15" s="11">
        <v>6349.1</v>
      </c>
      <c r="Q15" s="21">
        <v>0</v>
      </c>
    </row>
    <row r="16" spans="1:17" s="2" customFormat="1" ht="63" x14ac:dyDescent="0.2">
      <c r="A16" s="24" t="s">
        <v>25</v>
      </c>
      <c r="B16" s="13">
        <f>B18+B19</f>
        <v>4020408.6999999997</v>
      </c>
      <c r="C16" s="13">
        <f t="shared" ref="C16:Q16" si="1">C18+C19</f>
        <v>0</v>
      </c>
      <c r="D16" s="13">
        <f t="shared" si="1"/>
        <v>97974.7</v>
      </c>
      <c r="E16" s="13">
        <f t="shared" si="1"/>
        <v>3922434</v>
      </c>
      <c r="F16" s="13">
        <f t="shared" si="1"/>
        <v>2121062.3999999999</v>
      </c>
      <c r="G16" s="13">
        <f t="shared" si="1"/>
        <v>0</v>
      </c>
      <c r="H16" s="13">
        <f t="shared" si="1"/>
        <v>52900.1</v>
      </c>
      <c r="I16" s="13">
        <f t="shared" si="1"/>
        <v>2068162.2999999998</v>
      </c>
      <c r="J16" s="13">
        <f t="shared" si="1"/>
        <v>5629928.7999999998</v>
      </c>
      <c r="K16" s="13">
        <f t="shared" si="1"/>
        <v>0</v>
      </c>
      <c r="L16" s="13">
        <f t="shared" si="1"/>
        <v>112598.6</v>
      </c>
      <c r="M16" s="13">
        <f t="shared" si="1"/>
        <v>5517330.2000000002</v>
      </c>
      <c r="N16" s="13">
        <f t="shared" si="1"/>
        <v>5629928.7999999998</v>
      </c>
      <c r="O16" s="13">
        <f t="shared" si="1"/>
        <v>0</v>
      </c>
      <c r="P16" s="13">
        <f t="shared" si="1"/>
        <v>112598.6</v>
      </c>
      <c r="Q16" s="23">
        <f t="shared" si="1"/>
        <v>5517330.2000000002</v>
      </c>
    </row>
    <row r="17" spans="1:17" s="2" customFormat="1" ht="15.75" x14ac:dyDescent="0.2">
      <c r="A17" s="15" t="s">
        <v>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21"/>
    </row>
    <row r="18" spans="1:17" s="2" customFormat="1" ht="26.25" customHeight="1" x14ac:dyDescent="0.2">
      <c r="A18" s="19" t="s">
        <v>26</v>
      </c>
      <c r="B18" s="11">
        <f>D18+E18</f>
        <v>3522369.8</v>
      </c>
      <c r="C18" s="11">
        <v>0</v>
      </c>
      <c r="D18" s="11">
        <v>88494.8</v>
      </c>
      <c r="E18" s="18">
        <v>3433875</v>
      </c>
      <c r="F18" s="11">
        <f>H18+I18</f>
        <v>1599933.9</v>
      </c>
      <c r="G18" s="11">
        <v>0</v>
      </c>
      <c r="H18" s="11">
        <v>42645</v>
      </c>
      <c r="I18" s="18">
        <v>1557288.9</v>
      </c>
      <c r="J18" s="11">
        <f>L18+M18</f>
        <v>4650469.5</v>
      </c>
      <c r="K18" s="11">
        <v>0</v>
      </c>
      <c r="L18" s="11">
        <v>88446</v>
      </c>
      <c r="M18" s="18">
        <v>4562023.5</v>
      </c>
      <c r="N18" s="11">
        <v>0</v>
      </c>
      <c r="O18" s="11">
        <v>0</v>
      </c>
      <c r="P18" s="11">
        <v>0</v>
      </c>
      <c r="Q18" s="21">
        <v>0</v>
      </c>
    </row>
    <row r="19" spans="1:17" s="2" customFormat="1" ht="25.5" customHeight="1" x14ac:dyDescent="0.2">
      <c r="A19" s="16" t="s">
        <v>21</v>
      </c>
      <c r="B19" s="17">
        <f>D19+E19</f>
        <v>498038.9</v>
      </c>
      <c r="C19" s="17">
        <v>0</v>
      </c>
      <c r="D19" s="17">
        <v>9479.9</v>
      </c>
      <c r="E19" s="18">
        <v>488559</v>
      </c>
      <c r="F19" s="17">
        <f>H19+I19</f>
        <v>521128.5</v>
      </c>
      <c r="G19" s="17">
        <v>0</v>
      </c>
      <c r="H19" s="17">
        <v>10255.1</v>
      </c>
      <c r="I19" s="18">
        <v>510873.4</v>
      </c>
      <c r="J19" s="17">
        <f>L19+M19</f>
        <v>979459.29999999993</v>
      </c>
      <c r="K19" s="17">
        <v>0</v>
      </c>
      <c r="L19" s="17">
        <v>24152.6</v>
      </c>
      <c r="M19" s="18">
        <v>955306.7</v>
      </c>
      <c r="N19" s="17">
        <f>P19+Q19</f>
        <v>5629928.7999999998</v>
      </c>
      <c r="O19" s="17">
        <v>0</v>
      </c>
      <c r="P19" s="17">
        <v>112598.6</v>
      </c>
      <c r="Q19" s="21">
        <v>5517330.2000000002</v>
      </c>
    </row>
    <row r="20" spans="1:17" s="2" customFormat="1" ht="47.25" hidden="1" x14ac:dyDescent="0.2">
      <c r="A20" s="14" t="s">
        <v>11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7" s="2" customFormat="1" ht="15.75" hidden="1" x14ac:dyDescent="0.2">
      <c r="A21" s="15" t="s">
        <v>5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7" s="2" customFormat="1" ht="15.75" hidden="1" x14ac:dyDescent="0.2">
      <c r="A22" s="16" t="s">
        <v>14</v>
      </c>
      <c r="B22" s="11"/>
      <c r="C22" s="11"/>
      <c r="D22" s="11"/>
      <c r="E22" s="18"/>
      <c r="F22" s="11"/>
      <c r="G22" s="11"/>
      <c r="H22" s="11"/>
      <c r="I22" s="18"/>
      <c r="J22" s="11"/>
      <c r="K22" s="11"/>
      <c r="L22" s="11"/>
      <c r="M22" s="18"/>
      <c r="N22" s="11"/>
      <c r="O22" s="11"/>
      <c r="P22" s="11"/>
    </row>
    <row r="23" spans="1:17" s="2" customFormat="1" ht="63" hidden="1" x14ac:dyDescent="0.2">
      <c r="A23" s="1" t="s">
        <v>12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</row>
    <row r="24" spans="1:17" s="2" customFormat="1" ht="15.75" hidden="1" x14ac:dyDescent="0.2">
      <c r="A24" s="15" t="s">
        <v>5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</row>
    <row r="25" spans="1:17" s="2" customFormat="1" ht="15.75" hidden="1" x14ac:dyDescent="0.2">
      <c r="A25" s="16" t="s">
        <v>14</v>
      </c>
      <c r="B25" s="11"/>
      <c r="C25" s="11"/>
      <c r="D25" s="11"/>
      <c r="E25" s="18"/>
      <c r="F25" s="11"/>
      <c r="G25" s="11"/>
      <c r="H25" s="11"/>
      <c r="I25" s="18"/>
      <c r="J25" s="11"/>
      <c r="K25" s="11"/>
      <c r="L25" s="11"/>
      <c r="M25" s="18"/>
      <c r="N25" s="11"/>
      <c r="O25" s="11"/>
      <c r="P25" s="11"/>
    </row>
    <row r="26" spans="1:17" s="2" customFormat="1" ht="47.25" hidden="1" x14ac:dyDescent="0.2">
      <c r="A26" s="14" t="s">
        <v>13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</row>
    <row r="27" spans="1:17" ht="15.75" hidden="1" x14ac:dyDescent="0.25">
      <c r="A27" s="15" t="s">
        <v>5</v>
      </c>
      <c r="B27" s="11"/>
      <c r="C27" s="11"/>
      <c r="D27" s="11"/>
      <c r="E27" s="18"/>
      <c r="F27" s="11"/>
      <c r="G27" s="11"/>
      <c r="H27" s="11"/>
      <c r="I27" s="18"/>
      <c r="J27" s="11"/>
      <c r="K27" s="11"/>
      <c r="L27" s="11"/>
      <c r="M27" s="18"/>
      <c r="N27" s="11"/>
      <c r="O27" s="11"/>
      <c r="P27" s="11"/>
    </row>
    <row r="28" spans="1:17" ht="15.75" hidden="1" x14ac:dyDescent="0.25">
      <c r="A28" s="16" t="s">
        <v>6</v>
      </c>
      <c r="B28" s="11"/>
      <c r="C28" s="11"/>
      <c r="D28" s="11"/>
      <c r="E28" s="18"/>
      <c r="F28" s="11"/>
      <c r="G28" s="11"/>
      <c r="H28" s="11"/>
      <c r="I28" s="18"/>
      <c r="J28" s="11"/>
      <c r="K28" s="11"/>
      <c r="L28" s="11"/>
      <c r="M28" s="18"/>
      <c r="N28" s="11"/>
      <c r="O28" s="11"/>
      <c r="P28" s="11"/>
    </row>
    <row r="30" spans="1:17" ht="18.75" hidden="1" x14ac:dyDescent="0.3">
      <c r="A30" s="5" t="s">
        <v>9</v>
      </c>
      <c r="B30" s="6"/>
      <c r="C30" s="6"/>
      <c r="D30" s="7"/>
      <c r="E30" s="7"/>
      <c r="F30" s="7"/>
      <c r="G30" s="6" t="s">
        <v>10</v>
      </c>
    </row>
    <row r="31" spans="1:17" hidden="1" x14ac:dyDescent="0.25"/>
    <row r="32" spans="1:17" hidden="1" x14ac:dyDescent="0.25">
      <c r="A32" s="3" t="s">
        <v>8</v>
      </c>
    </row>
    <row r="33" spans="1:1" hidden="1" x14ac:dyDescent="0.25"/>
    <row r="34" spans="1:1" hidden="1" x14ac:dyDescent="0.25">
      <c r="A34" s="3" t="s">
        <v>7</v>
      </c>
    </row>
    <row r="35" spans="1:1" hidden="1" x14ac:dyDescent="0.25"/>
  </sheetData>
  <mergeCells count="6">
    <mergeCell ref="A4:P4"/>
    <mergeCell ref="A6:A7"/>
    <mergeCell ref="B6:E6"/>
    <mergeCell ref="F6:I6"/>
    <mergeCell ref="J6:M6"/>
    <mergeCell ref="N6:Q6"/>
  </mergeCells>
  <printOptions horizontalCentered="1"/>
  <pageMargins left="0.51181102362204722" right="0.31496062992125984" top="0.94488188976377963" bottom="0.55118110236220474" header="0.31496062992125984" footer="0.3937007874015748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нацпроект</vt:lpstr>
      <vt:lpstr>нацпроект!Заголовки_для_печати</vt:lpstr>
      <vt:lpstr>нацпроект!Область_печати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Бабкина Ирина Леонидовна</dc:creator>
  <cp:lastModifiedBy>minfin user</cp:lastModifiedBy>
  <cp:lastPrinted>2020-10-12T14:56:23Z</cp:lastPrinted>
  <dcterms:created xsi:type="dcterms:W3CDTF">2019-10-07T07:06:57Z</dcterms:created>
  <dcterms:modified xsi:type="dcterms:W3CDTF">2020-10-14T06:00:03Z</dcterms:modified>
</cp:coreProperties>
</file>