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roups1\all\Surovtseva\Бюджет2021\1-Первое чтение\"/>
    </mc:Choice>
  </mc:AlternateContent>
  <bookViews>
    <workbookView xWindow="0" yWindow="0" windowWidth="25440" windowHeight="12435"/>
  </bookViews>
  <sheets>
    <sheet name="нацпроект" sheetId="5" r:id="rId1"/>
  </sheets>
  <definedNames>
    <definedName name="_xlnm.Print_Titles" localSheetId="0">нацпроект!$6:$7</definedName>
    <definedName name="_xlnm.Print_Area" localSheetId="0">нацпроект!$A$1:$M$15</definedName>
  </definedNames>
  <calcPr calcId="152511"/>
</workbook>
</file>

<file path=xl/calcChain.xml><?xml version="1.0" encoding="utf-8"?>
<calcChain xmlns="http://schemas.openxmlformats.org/spreadsheetml/2006/main">
  <c r="L15" i="5" l="1"/>
  <c r="L13" i="5" s="1"/>
  <c r="M15" i="5"/>
  <c r="M13" i="5" s="1"/>
  <c r="K13" i="5"/>
  <c r="J15" i="5"/>
  <c r="J13" i="5" s="1"/>
  <c r="J8" i="5" s="1"/>
  <c r="I15" i="5"/>
  <c r="I13" i="5" s="1"/>
  <c r="G15" i="5"/>
  <c r="G13" i="5" s="1"/>
  <c r="F15" i="5"/>
  <c r="F13" i="5" s="1"/>
  <c r="E13" i="5"/>
  <c r="E8" i="5" s="1"/>
  <c r="C13" i="5"/>
  <c r="D13" i="5"/>
  <c r="H13" i="5"/>
  <c r="B15" i="5"/>
  <c r="B13" i="5" s="1"/>
  <c r="K12" i="5"/>
  <c r="K10" i="5" s="1"/>
  <c r="H12" i="5"/>
  <c r="H10" i="5" s="1"/>
  <c r="E12" i="5"/>
  <c r="E10" i="5" s="1"/>
  <c r="M10" i="5"/>
  <c r="L10" i="5"/>
  <c r="J10" i="5"/>
  <c r="I10" i="5"/>
  <c r="G10" i="5"/>
  <c r="F10" i="5"/>
  <c r="C10" i="5"/>
  <c r="C8" i="5" s="1"/>
  <c r="F8" i="5" l="1"/>
  <c r="M8" i="5"/>
  <c r="I8" i="5"/>
  <c r="H8" i="5"/>
  <c r="G8" i="5"/>
  <c r="L8" i="5"/>
  <c r="K8" i="5"/>
</calcChain>
</file>

<file path=xl/sharedStrings.xml><?xml version="1.0" encoding="utf-8"?>
<sst xmlns="http://schemas.openxmlformats.org/spreadsheetml/2006/main" count="29" uniqueCount="18">
  <si>
    <t>тыс. рублей</t>
  </si>
  <si>
    <t xml:space="preserve"> 2022 год (проект)</t>
  </si>
  <si>
    <t>Всего</t>
  </si>
  <si>
    <t>ФБ</t>
  </si>
  <si>
    <t>ОБ</t>
  </si>
  <si>
    <t>в том числе:</t>
  </si>
  <si>
    <t xml:space="preserve">Уточненный план 2020 года
(на 1.10.2020)
</t>
  </si>
  <si>
    <t xml:space="preserve"> 2023 год (проект)</t>
  </si>
  <si>
    <t>Наименование проекта, руководитель проекта и ведомства - соисполнители проекта</t>
  </si>
  <si>
    <t>Национальный проект "Производительность труда и поддержка занятости"</t>
  </si>
  <si>
    <t>Министерство экономического развития АО</t>
  </si>
  <si>
    <t>Министерство труда, занятости и социального развития АО</t>
  </si>
  <si>
    <t>Федеральный проект "Адресная поддержка повышения производительности труда на предприятиях" 
(руководитель регионального проекта - министр экономического развития АО)</t>
  </si>
  <si>
    <t xml:space="preserve">Федеральный проект "Поддержка занятости и повышение эффективности рынка труда для обеспечения роста производительности труда"
(руководитель регионального проекта - министр труда, занятости и социального развития АО)
</t>
  </si>
  <si>
    <t xml:space="preserve"> Информация о бюджетных ассигнованиях, предусмотренных в проекте областного закона "Об областном бюджете на 2021 год и на плановый период 2022 и 2023 годов", на финансовое обеспечение региональных проектов, обеспечивающих достижение федеральных проектов, реализуемых в рамках национального проекта "Производительность труда и поддержка занятости"</t>
  </si>
  <si>
    <t xml:space="preserve"> 2021 год (проект)</t>
  </si>
  <si>
    <t>Таблица № 6</t>
  </si>
  <si>
    <t>приложения №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</si>
</sst>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6" x14ac:knownFonts="1">
    <font>
      <sz val="11"/>
      <color theme="1"/>
      <name val="Calibri"/>
      <family val="2"/>
      <scheme val="minor"/>
    </font>
    <font>
      <sz val="10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0"/>
      <name val="Times New Roman"/>
      <family val="2"/>
      <charset val="204"/>
    </font>
    <font>
      <sz val="10"/>
      <color rgb="FF3F3F76"/>
      <name val="Times New Roman"/>
      <family val="2"/>
      <charset val="204"/>
    </font>
    <font>
      <b/>
      <sz val="10"/>
      <color rgb="FF3F3F3F"/>
      <name val="Times New Roman"/>
      <family val="2"/>
      <charset val="204"/>
    </font>
    <font>
      <b/>
      <sz val="10"/>
      <color rgb="FFFA7D00"/>
      <name val="Times New Roman"/>
      <family val="2"/>
      <charset val="204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b/>
      <sz val="10"/>
      <color theme="1"/>
      <name val="Times New Roman"/>
      <family val="2"/>
      <charset val="204"/>
    </font>
    <font>
      <b/>
      <sz val="10"/>
      <color theme="0"/>
      <name val="Times New Roman"/>
      <family val="2"/>
      <charset val="204"/>
    </font>
    <font>
      <sz val="18"/>
      <color theme="3"/>
      <name val="Cambria"/>
      <family val="2"/>
      <charset val="204"/>
      <scheme val="major"/>
    </font>
    <font>
      <sz val="10"/>
      <color rgb="FF9C6500"/>
      <name val="Times New Roman"/>
      <family val="2"/>
      <charset val="204"/>
    </font>
    <font>
      <sz val="10"/>
      <color rgb="FF9C0006"/>
      <name val="Times New Roman"/>
      <family val="2"/>
      <charset val="204"/>
    </font>
    <font>
      <i/>
      <sz val="10"/>
      <color rgb="FF7F7F7F"/>
      <name val="Times New Roman"/>
      <family val="2"/>
      <charset val="204"/>
    </font>
    <font>
      <sz val="10"/>
      <color rgb="FFFA7D00"/>
      <name val="Times New Roman"/>
      <family val="2"/>
      <charset val="204"/>
    </font>
    <font>
      <sz val="10"/>
      <color rgb="FFFF0000"/>
      <name val="Times New Roman"/>
      <family val="2"/>
      <charset val="204"/>
    </font>
    <font>
      <sz val="10"/>
      <color rgb="FF006100"/>
      <name val="Times New Roman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2" applyNumberFormat="0" applyAlignment="0" applyProtection="0"/>
    <xf numFmtId="0" fontId="5" fillId="28" borderId="3" applyNumberFormat="0" applyAlignment="0" applyProtection="0"/>
    <xf numFmtId="0" fontId="6" fillId="28" borderId="2" applyNumberFormat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7" applyNumberFormat="0" applyFill="0" applyAlignment="0" applyProtection="0"/>
    <xf numFmtId="0" fontId="11" fillId="29" borderId="8" applyNumberFormat="0" applyAlignment="0" applyProtection="0"/>
    <xf numFmtId="0" fontId="12" fillId="0" borderId="0" applyNumberFormat="0" applyFill="0" applyBorder="0" applyAlignment="0" applyProtection="0"/>
    <xf numFmtId="0" fontId="13" fillId="30" borderId="0" applyNumberFormat="0" applyBorder="0" applyAlignment="0" applyProtection="0"/>
    <xf numFmtId="0" fontId="1" fillId="2" borderId="0"/>
    <xf numFmtId="0" fontId="14" fillId="31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32" borderId="9" applyNumberFormat="0" applyFont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18" fillId="33" borderId="0" applyNumberFormat="0" applyBorder="0" applyAlignment="0" applyProtection="0"/>
  </cellStyleXfs>
  <cellXfs count="17">
    <xf numFmtId="0" fontId="0" fillId="0" borderId="0" xfId="0"/>
    <xf numFmtId="0" fontId="19" fillId="0" borderId="0" xfId="0" applyFont="1" applyFill="1"/>
    <xf numFmtId="0" fontId="20" fillId="0" borderId="0" xfId="0" applyFont="1" applyFill="1"/>
    <xf numFmtId="164" fontId="20" fillId="0" borderId="0" xfId="0" applyNumberFormat="1" applyFont="1" applyFill="1"/>
    <xf numFmtId="0" fontId="21" fillId="0" borderId="0" xfId="0" applyFont="1" applyFill="1"/>
    <xf numFmtId="164" fontId="21" fillId="0" borderId="0" xfId="0" applyNumberFormat="1" applyFont="1" applyFill="1"/>
    <xf numFmtId="164" fontId="21" fillId="0" borderId="0" xfId="0" applyNumberFormat="1" applyFont="1" applyFill="1" applyAlignment="1">
      <alignment horizontal="right"/>
    </xf>
    <xf numFmtId="0" fontId="21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left" vertical="center" wrapText="1"/>
    </xf>
    <xf numFmtId="164" fontId="21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vertical="center" wrapText="1"/>
    </xf>
    <xf numFmtId="164" fontId="22" fillId="0" borderId="1" xfId="0" applyNumberFormat="1" applyFont="1" applyFill="1" applyBorder="1" applyAlignment="1">
      <alignment vertical="center" wrapText="1"/>
    </xf>
    <xf numFmtId="164" fontId="21" fillId="0" borderId="1" xfId="0" applyNumberFormat="1" applyFont="1" applyFill="1" applyBorder="1" applyAlignment="1">
      <alignment vertical="center" wrapText="1"/>
    </xf>
    <xf numFmtId="0" fontId="25" fillId="0" borderId="11" xfId="0" applyFont="1" applyFill="1" applyBorder="1" applyAlignment="1">
      <alignment vertical="top" wrapText="1"/>
    </xf>
    <xf numFmtId="0" fontId="23" fillId="0" borderId="0" xfId="0" applyFont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64" fontId="21" fillId="0" borderId="1" xfId="0" applyNumberFormat="1" applyFont="1" applyFill="1" applyBorder="1" applyAlignment="1">
      <alignment horizontal="center" vertical="center" wrapText="1"/>
    </xf>
  </cellXfs>
  <cellStyles count="43">
    <cellStyle name="20% — акцент1 2" xfId="1"/>
    <cellStyle name="20% — акцент2 2" xfId="2"/>
    <cellStyle name="20% — акцент3 2" xfId="3"/>
    <cellStyle name="20% — акцент4 2" xfId="4"/>
    <cellStyle name="20% — акцент5 2" xfId="5"/>
    <cellStyle name="20% — акцент6 2" xfId="6"/>
    <cellStyle name="40% — акцент1 2" xfId="7"/>
    <cellStyle name="40% — акцент2 2" xfId="8"/>
    <cellStyle name="40% — акцент3 2" xfId="9"/>
    <cellStyle name="40% — акцент4 2" xfId="10"/>
    <cellStyle name="40% — акцент5 2" xfId="11"/>
    <cellStyle name="40% — акцент6 2" xfId="12"/>
    <cellStyle name="60% — акцент1 2" xfId="13"/>
    <cellStyle name="60% — акцент2 2" xfId="14"/>
    <cellStyle name="60% — акцент3 2" xfId="15"/>
    <cellStyle name="60% — акцент4 2" xfId="16"/>
    <cellStyle name="60% — акцент5 2" xfId="17"/>
    <cellStyle name="60% —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tabSelected="1" view="pageBreakPreview" zoomScaleNormal="80" zoomScaleSheetLayoutView="100" workbookViewId="0">
      <pane xSplit="1" ySplit="7" topLeftCell="B8" activePane="bottomRight" state="frozen"/>
      <selection pane="topRight" activeCell="D1" sqref="D1"/>
      <selection pane="bottomLeft" activeCell="A5" sqref="A5"/>
      <selection pane="bottomRight" activeCell="L3" sqref="L3"/>
    </sheetView>
  </sheetViews>
  <sheetFormatPr defaultRowHeight="15" x14ac:dyDescent="0.25"/>
  <cols>
    <col min="1" max="1" width="62.42578125" style="2" customWidth="1"/>
    <col min="2" max="2" width="13.140625" style="3" bestFit="1" customWidth="1"/>
    <col min="3" max="3" width="13" style="3" customWidth="1"/>
    <col min="4" max="4" width="13.140625" style="3" bestFit="1" customWidth="1"/>
    <col min="5" max="13" width="12.5703125" style="3" customWidth="1"/>
    <col min="14" max="16384" width="9.140625" style="2"/>
  </cols>
  <sheetData>
    <row r="1" spans="1:13" x14ac:dyDescent="0.25">
      <c r="L1" s="3" t="s">
        <v>16</v>
      </c>
    </row>
    <row r="2" spans="1:13" x14ac:dyDescent="0.25">
      <c r="L2" s="3" t="s">
        <v>17</v>
      </c>
    </row>
    <row r="4" spans="1:13" ht="72" customHeight="1" x14ac:dyDescent="0.25">
      <c r="A4" s="14" t="s">
        <v>14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15.75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 t="s">
        <v>0</v>
      </c>
    </row>
    <row r="6" spans="1:13" ht="48.75" customHeight="1" x14ac:dyDescent="0.25">
      <c r="A6" s="15" t="s">
        <v>8</v>
      </c>
      <c r="B6" s="16" t="s">
        <v>6</v>
      </c>
      <c r="C6" s="16"/>
      <c r="D6" s="16"/>
      <c r="E6" s="16" t="s">
        <v>15</v>
      </c>
      <c r="F6" s="16"/>
      <c r="G6" s="16"/>
      <c r="H6" s="16" t="s">
        <v>1</v>
      </c>
      <c r="I6" s="16"/>
      <c r="J6" s="16"/>
      <c r="K6" s="16" t="s">
        <v>7</v>
      </c>
      <c r="L6" s="16"/>
      <c r="M6" s="16"/>
    </row>
    <row r="7" spans="1:13" ht="33" customHeight="1" x14ac:dyDescent="0.25">
      <c r="A7" s="15"/>
      <c r="B7" s="9" t="s">
        <v>2</v>
      </c>
      <c r="C7" s="9" t="s">
        <v>3</v>
      </c>
      <c r="D7" s="9" t="s">
        <v>4</v>
      </c>
      <c r="E7" s="9" t="s">
        <v>2</v>
      </c>
      <c r="F7" s="9" t="s">
        <v>3</v>
      </c>
      <c r="G7" s="9" t="s">
        <v>4</v>
      </c>
      <c r="H7" s="9" t="s">
        <v>2</v>
      </c>
      <c r="I7" s="9" t="s">
        <v>3</v>
      </c>
      <c r="J7" s="9" t="s">
        <v>4</v>
      </c>
      <c r="K7" s="9" t="s">
        <v>2</v>
      </c>
      <c r="L7" s="9" t="s">
        <v>3</v>
      </c>
      <c r="M7" s="9" t="s">
        <v>4</v>
      </c>
    </row>
    <row r="8" spans="1:13" ht="31.5" x14ac:dyDescent="0.25">
      <c r="A8" s="13" t="s">
        <v>9</v>
      </c>
      <c r="B8" s="11">
        <v>10000</v>
      </c>
      <c r="C8" s="11">
        <f t="shared" ref="C8:M8" si="0">C10+C13</f>
        <v>0</v>
      </c>
      <c r="D8" s="11">
        <v>10000</v>
      </c>
      <c r="E8" s="11">
        <f>E10+E13</f>
        <v>53259</v>
      </c>
      <c r="F8" s="11">
        <f t="shared" si="0"/>
        <v>52193.899999999994</v>
      </c>
      <c r="G8" s="11">
        <f t="shared" si="0"/>
        <v>1065.0999999999999</v>
      </c>
      <c r="H8" s="11">
        <f t="shared" si="0"/>
        <v>35665.199999999997</v>
      </c>
      <c r="I8" s="11">
        <f t="shared" si="0"/>
        <v>34951.9</v>
      </c>
      <c r="J8" s="11">
        <f t="shared" si="0"/>
        <v>713.30000000000007</v>
      </c>
      <c r="K8" s="11">
        <f t="shared" si="0"/>
        <v>42035.199999999997</v>
      </c>
      <c r="L8" s="11">
        <f t="shared" si="0"/>
        <v>41597.699999999997</v>
      </c>
      <c r="M8" s="11">
        <f t="shared" si="0"/>
        <v>437.5</v>
      </c>
    </row>
    <row r="9" spans="1:13" ht="15.75" x14ac:dyDescent="0.25">
      <c r="A9" s="7" t="s">
        <v>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3" ht="63" x14ac:dyDescent="0.25">
      <c r="A10" s="13" t="s">
        <v>12</v>
      </c>
      <c r="B10" s="11">
        <v>10000</v>
      </c>
      <c r="C10" s="11">
        <f t="shared" ref="C10:M10" si="1">C12</f>
        <v>0</v>
      </c>
      <c r="D10" s="11">
        <v>10000</v>
      </c>
      <c r="E10" s="11">
        <f t="shared" si="1"/>
        <v>4591.8</v>
      </c>
      <c r="F10" s="11">
        <f t="shared" si="1"/>
        <v>4500</v>
      </c>
      <c r="G10" s="11">
        <f t="shared" si="1"/>
        <v>91.8</v>
      </c>
      <c r="H10" s="11">
        <f t="shared" si="1"/>
        <v>9774.9</v>
      </c>
      <c r="I10" s="11">
        <f t="shared" si="1"/>
        <v>9579.4</v>
      </c>
      <c r="J10" s="11">
        <f t="shared" si="1"/>
        <v>195.5</v>
      </c>
      <c r="K10" s="11">
        <f t="shared" si="1"/>
        <v>20164.099999999999</v>
      </c>
      <c r="L10" s="11">
        <f t="shared" si="1"/>
        <v>20164.099999999999</v>
      </c>
      <c r="M10" s="11">
        <f t="shared" si="1"/>
        <v>0</v>
      </c>
    </row>
    <row r="11" spans="1:13" ht="15.75" x14ac:dyDescent="0.25">
      <c r="A11" s="7" t="s">
        <v>5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ht="15.75" x14ac:dyDescent="0.25">
      <c r="A12" s="8" t="s">
        <v>10</v>
      </c>
      <c r="B12" s="12">
        <v>10000</v>
      </c>
      <c r="C12" s="12">
        <v>0</v>
      </c>
      <c r="D12" s="12">
        <v>10000</v>
      </c>
      <c r="E12" s="12">
        <f>F12+G12</f>
        <v>4591.8</v>
      </c>
      <c r="F12" s="12">
        <v>4500</v>
      </c>
      <c r="G12" s="12">
        <v>91.8</v>
      </c>
      <c r="H12" s="12">
        <f>I12+J12</f>
        <v>9774.9</v>
      </c>
      <c r="I12" s="12">
        <v>9579.4</v>
      </c>
      <c r="J12" s="12">
        <v>195.5</v>
      </c>
      <c r="K12" s="12">
        <f>L12+M12</f>
        <v>20164.099999999999</v>
      </c>
      <c r="L12" s="12">
        <v>20164.099999999999</v>
      </c>
      <c r="M12" s="12">
        <v>0</v>
      </c>
    </row>
    <row r="13" spans="1:13" s="1" customFormat="1" ht="82.5" customHeight="1" x14ac:dyDescent="0.2">
      <c r="A13" s="10" t="s">
        <v>13</v>
      </c>
      <c r="B13" s="11">
        <f>B15</f>
        <v>0</v>
      </c>
      <c r="C13" s="11">
        <f t="shared" ref="C13:M13" si="2">C15</f>
        <v>0</v>
      </c>
      <c r="D13" s="11">
        <f t="shared" si="2"/>
        <v>0</v>
      </c>
      <c r="E13" s="11">
        <f t="shared" si="2"/>
        <v>48667.199999999997</v>
      </c>
      <c r="F13" s="11">
        <f t="shared" si="2"/>
        <v>47693.899999999994</v>
      </c>
      <c r="G13" s="11">
        <f t="shared" si="2"/>
        <v>973.3</v>
      </c>
      <c r="H13" s="11">
        <f t="shared" si="2"/>
        <v>25890.3</v>
      </c>
      <c r="I13" s="11">
        <f t="shared" si="2"/>
        <v>25372.5</v>
      </c>
      <c r="J13" s="11">
        <f t="shared" si="2"/>
        <v>517.80000000000007</v>
      </c>
      <c r="K13" s="11">
        <f t="shared" si="2"/>
        <v>21871.1</v>
      </c>
      <c r="L13" s="11">
        <f t="shared" si="2"/>
        <v>21433.599999999999</v>
      </c>
      <c r="M13" s="11">
        <f t="shared" si="2"/>
        <v>437.5</v>
      </c>
    </row>
    <row r="14" spans="1:13" ht="15.75" x14ac:dyDescent="0.25">
      <c r="A14" s="7" t="s">
        <v>5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</row>
    <row r="15" spans="1:13" ht="15.75" x14ac:dyDescent="0.25">
      <c r="A15" s="8" t="s">
        <v>11</v>
      </c>
      <c r="B15" s="12">
        <f>C15+D15</f>
        <v>0</v>
      </c>
      <c r="C15" s="12">
        <v>0</v>
      </c>
      <c r="D15" s="12">
        <v>0</v>
      </c>
      <c r="E15" s="12">
        <v>48667.199999999997</v>
      </c>
      <c r="F15" s="12">
        <f>29400+3658.7+7317.6+7317.6</f>
        <v>47693.899999999994</v>
      </c>
      <c r="G15" s="12">
        <f>600+74.7+149.3+149.3</f>
        <v>973.3</v>
      </c>
      <c r="H15" s="12">
        <v>25890.3</v>
      </c>
      <c r="I15" s="12">
        <f>9800+3114.5+6229+6229</f>
        <v>25372.5</v>
      </c>
      <c r="J15" s="12">
        <f>200+63.6+127.1+127.1</f>
        <v>517.80000000000007</v>
      </c>
      <c r="K15" s="12">
        <v>21871.1</v>
      </c>
      <c r="L15" s="12">
        <f>2940+3698.7+7397.4+7397.4+0.1</f>
        <v>21433.599999999999</v>
      </c>
      <c r="M15" s="12">
        <f>60+75.5+151+151</f>
        <v>437.5</v>
      </c>
    </row>
  </sheetData>
  <mergeCells count="6">
    <mergeCell ref="A4:M4"/>
    <mergeCell ref="A6:A7"/>
    <mergeCell ref="B6:D6"/>
    <mergeCell ref="E6:G6"/>
    <mergeCell ref="H6:J6"/>
    <mergeCell ref="K6:M6"/>
  </mergeCells>
  <printOptions horizontalCentered="1"/>
  <pageMargins left="0.51181102362204722" right="0.31496062992125984" top="0.74803149606299213" bottom="0.55118110236220474" header="0.31496062992125984" footer="0.3937007874015748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нацпроект</vt:lpstr>
      <vt:lpstr>нацпроект!Заголовки_для_печати</vt:lpstr>
      <vt:lpstr>нацпроект!Область_печати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Бабкина Ирина Леонидовна</dc:creator>
  <cp:lastModifiedBy>minfin user</cp:lastModifiedBy>
  <cp:lastPrinted>2020-10-10T16:28:46Z</cp:lastPrinted>
  <dcterms:created xsi:type="dcterms:W3CDTF">2019-10-07T07:06:57Z</dcterms:created>
  <dcterms:modified xsi:type="dcterms:W3CDTF">2020-10-14T06:01:29Z</dcterms:modified>
</cp:coreProperties>
</file>