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00" windowHeight="12060"/>
  </bookViews>
  <sheets>
    <sheet name="1ГПП_1" sheetId="2" r:id="rId1"/>
    <sheet name="1ГПП_2" sheetId="3" r:id="rId2"/>
    <sheet name="1ГПП_3" sheetId="4" r:id="rId3"/>
    <sheet name="1ГПП_4" sheetId="5" r:id="rId4"/>
  </sheets>
  <definedNames>
    <definedName name="_xlnm.Print_Titles" localSheetId="0">'1ГПП_1'!$B:$B</definedName>
    <definedName name="_xlnm.Print_Titles" localSheetId="1">'1ГПП_2'!$A:$B</definedName>
    <definedName name="_xlnm.Print_Titles" localSheetId="2">'1ГПП_3'!$B:$B</definedName>
    <definedName name="_xlnm.Print_Titles" localSheetId="3">'1ГПП_4'!$A:$B</definedName>
    <definedName name="_xlnm.Print_Area" localSheetId="3">'1ГПП_4'!$A$1:$QM$45</definedName>
  </definedNames>
  <calcPr calcId="125725"/>
</workbook>
</file>

<file path=xl/calcChain.xml><?xml version="1.0" encoding="utf-8"?>
<calcChain xmlns="http://schemas.openxmlformats.org/spreadsheetml/2006/main">
  <c r="QK3" i="5"/>
  <c r="LG3" i="2" l="1"/>
  <c r="QM3" i="5" l="1"/>
  <c r="QF41"/>
  <c r="QA41"/>
  <c r="QA18"/>
  <c r="PV43"/>
  <c r="PT43"/>
  <c r="PR43"/>
  <c r="PP43"/>
  <c r="PI43"/>
  <c r="PG43"/>
  <c r="PE43"/>
  <c r="PC43"/>
  <c r="OZ43"/>
  <c r="OV43"/>
  <c r="OT43"/>
  <c r="OR43"/>
  <c r="OP43"/>
  <c r="OM43"/>
  <c r="OI43"/>
  <c r="NS43"/>
  <c r="NO43"/>
  <c r="MJ43"/>
  <c r="MH43"/>
  <c r="MF43"/>
  <c r="MD43"/>
  <c r="LW43"/>
  <c r="LU43"/>
  <c r="LS43"/>
  <c r="LQ43"/>
  <c r="LN43"/>
  <c r="LL43"/>
  <c r="LJ43"/>
  <c r="KV15"/>
  <c r="KX15"/>
  <c r="LE15"/>
  <c r="LF15"/>
  <c r="LN15"/>
  <c r="LO15" s="1"/>
  <c r="MA15"/>
  <c r="MB15" s="1"/>
  <c r="MM15"/>
  <c r="ML15"/>
  <c r="KV16"/>
  <c r="KX16"/>
  <c r="LE16"/>
  <c r="LF16" s="1"/>
  <c r="LN16"/>
  <c r="LO16" s="1"/>
  <c r="MA16"/>
  <c r="MB16" s="1"/>
  <c r="ML16"/>
  <c r="MM16" s="1"/>
  <c r="KG43"/>
  <c r="KE43"/>
  <c r="KC43"/>
  <c r="JX43"/>
  <c r="JV43"/>
  <c r="JT43"/>
  <c r="JR43"/>
  <c r="JM43"/>
  <c r="JK43"/>
  <c r="JI43"/>
  <c r="JG43"/>
  <c r="JD43"/>
  <c r="JB43"/>
  <c r="IZ43"/>
  <c r="IX43"/>
  <c r="IU43"/>
  <c r="IP43"/>
  <c r="IN43"/>
  <c r="HP43"/>
  <c r="HN43"/>
  <c r="HL43"/>
  <c r="HJ43"/>
  <c r="HG43"/>
  <c r="HC43"/>
  <c r="HA43"/>
  <c r="GY43"/>
  <c r="GW43"/>
  <c r="GT43"/>
  <c r="GP43"/>
  <c r="GK43"/>
  <c r="GF43"/>
  <c r="GB43"/>
  <c r="FL43"/>
  <c r="FJ43"/>
  <c r="FH43"/>
  <c r="FF43"/>
  <c r="DO43"/>
  <c r="EM43"/>
  <c r="EK43"/>
  <c r="EA43"/>
  <c r="DY43"/>
  <c r="DW43"/>
  <c r="DU43"/>
  <c r="DS43"/>
  <c r="DH43"/>
  <c r="DF43"/>
  <c r="CV43"/>
  <c r="CT43"/>
  <c r="CR43"/>
  <c r="CP43"/>
  <c r="CN43"/>
  <c r="CL43"/>
  <c r="CJ43"/>
  <c r="CH43"/>
  <c r="CE43"/>
  <c r="CC43"/>
  <c r="CA43"/>
  <c r="BW43"/>
  <c r="BS43"/>
  <c r="BQ43"/>
  <c r="BO43"/>
  <c r="BM43"/>
  <c r="BJ43"/>
  <c r="BH43"/>
  <c r="AM43"/>
  <c r="AK43"/>
  <c r="AI43"/>
  <c r="AE43"/>
  <c r="AA43"/>
  <c r="W43"/>
  <c r="KY16" l="1"/>
  <c r="KY15"/>
  <c r="MH3" i="2"/>
  <c r="AC3" i="4"/>
  <c r="BU3" i="3"/>
  <c r="BR15"/>
  <c r="BP15"/>
  <c r="BN15"/>
  <c r="MD15" i="2"/>
  <c r="MC15"/>
  <c r="MB15"/>
  <c r="MA15"/>
  <c r="LZ15"/>
  <c r="LX15"/>
  <c r="LV15"/>
  <c r="LT15"/>
  <c r="KW11"/>
  <c r="KX10"/>
  <c r="KX36" s="1"/>
  <c r="KX9"/>
  <c r="KX40" s="1"/>
  <c r="KJ11"/>
  <c r="KK10"/>
  <c r="KK9"/>
  <c r="KD11"/>
  <c r="KE10"/>
  <c r="KE29" s="1"/>
  <c r="KE9"/>
  <c r="KE37" s="1"/>
  <c r="JS11"/>
  <c r="JT10"/>
  <c r="JT9"/>
  <c r="JT36" l="1"/>
  <c r="JT26"/>
  <c r="JT29"/>
  <c r="JT25"/>
  <c r="JT40"/>
  <c r="JT32"/>
  <c r="JT28"/>
  <c r="JT24"/>
  <c r="JT20"/>
  <c r="JT16"/>
  <c r="JT39"/>
  <c r="JT35"/>
  <c r="JT31"/>
  <c r="JT27"/>
  <c r="JT23"/>
  <c r="JT19"/>
  <c r="JT38"/>
  <c r="JT34"/>
  <c r="JT30"/>
  <c r="JT22"/>
  <c r="JT18"/>
  <c r="JT37"/>
  <c r="JT33"/>
  <c r="JT21"/>
  <c r="JT17"/>
  <c r="KK38"/>
  <c r="KK34"/>
  <c r="KK30"/>
  <c r="KK22"/>
  <c r="KK18"/>
  <c r="KK37"/>
  <c r="KK33"/>
  <c r="KK21"/>
  <c r="KK17"/>
  <c r="KK40"/>
  <c r="KK32"/>
  <c r="KK28"/>
  <c r="KK24"/>
  <c r="KK20"/>
  <c r="KK16"/>
  <c r="KK39"/>
  <c r="KK35"/>
  <c r="KK31"/>
  <c r="KK27"/>
  <c r="KK23"/>
  <c r="KK19"/>
  <c r="KE18"/>
  <c r="KE22"/>
  <c r="KE26"/>
  <c r="KE30"/>
  <c r="KE34"/>
  <c r="KE38"/>
  <c r="KK26"/>
  <c r="KK29"/>
  <c r="KK25"/>
  <c r="KK36"/>
  <c r="KE19"/>
  <c r="KE23"/>
  <c r="KE27"/>
  <c r="KE31"/>
  <c r="KE35"/>
  <c r="KE39"/>
  <c r="KE16"/>
  <c r="KE20"/>
  <c r="KE24"/>
  <c r="KE28"/>
  <c r="KE32"/>
  <c r="KE36"/>
  <c r="KE40"/>
  <c r="KE17"/>
  <c r="KE21"/>
  <c r="KE25"/>
  <c r="KE33"/>
  <c r="KX17"/>
  <c r="KX21"/>
  <c r="KX25"/>
  <c r="KX29"/>
  <c r="KX33"/>
  <c r="KX37"/>
  <c r="KX18"/>
  <c r="KX22"/>
  <c r="KX26"/>
  <c r="KX30"/>
  <c r="KX34"/>
  <c r="KX38"/>
  <c r="KX19"/>
  <c r="KX23"/>
  <c r="KX27"/>
  <c r="KX31"/>
  <c r="KX35"/>
  <c r="KX39"/>
  <c r="KX16"/>
  <c r="KX20"/>
  <c r="KX24"/>
  <c r="KX28"/>
  <c r="KX32"/>
  <c r="KE11" l="1"/>
  <c r="KX11"/>
  <c r="KK11"/>
  <c r="JT11"/>
  <c r="QH43" i="5" l="1"/>
  <c r="QI43" s="1"/>
  <c r="QF43"/>
  <c r="QC43"/>
  <c r="QD43" s="1"/>
  <c r="QA43"/>
  <c r="PM43"/>
  <c r="PK43"/>
  <c r="OG43"/>
  <c r="OD43"/>
  <c r="OB43"/>
  <c r="NZ43"/>
  <c r="NX43"/>
  <c r="NU43"/>
  <c r="NM43"/>
  <c r="NJ43"/>
  <c r="NH43"/>
  <c r="NF43"/>
  <c r="ND43"/>
  <c r="MZ43"/>
  <c r="MX43"/>
  <c r="MU43"/>
  <c r="MS43"/>
  <c r="MQ43"/>
  <c r="MO43"/>
  <c r="ML43"/>
  <c r="MA43"/>
  <c r="LY43"/>
  <c r="LH43"/>
  <c r="LE43"/>
  <c r="LC43"/>
  <c r="LA43"/>
  <c r="KX43"/>
  <c r="KV43"/>
  <c r="KT43"/>
  <c r="KR43"/>
  <c r="KN43"/>
  <c r="KL43"/>
  <c r="KI43"/>
  <c r="JZ43"/>
  <c r="JO43"/>
  <c r="IV43"/>
  <c r="IR43"/>
  <c r="IL43"/>
  <c r="II43"/>
  <c r="IG43"/>
  <c r="IC43"/>
  <c r="IA43"/>
  <c r="HY43"/>
  <c r="HW43"/>
  <c r="HT43"/>
  <c r="HR43"/>
  <c r="GN43"/>
  <c r="GL43"/>
  <c r="GH43"/>
  <c r="FZ43"/>
  <c r="FV43"/>
  <c r="FT43"/>
  <c r="FR43"/>
  <c r="FP43"/>
  <c r="FD43"/>
  <c r="FB43"/>
  <c r="EZ43"/>
  <c r="EX43"/>
  <c r="EV43"/>
  <c r="ET43"/>
  <c r="ER43"/>
  <c r="EP43"/>
  <c r="DJ43"/>
  <c r="BF43"/>
  <c r="BD43"/>
  <c r="BB43"/>
  <c r="AZ43"/>
  <c r="AX43"/>
  <c r="AV43"/>
  <c r="AT43"/>
  <c r="AR43"/>
  <c r="AO43"/>
  <c r="U43"/>
  <c r="R43"/>
  <c r="N43"/>
  <c r="L43"/>
  <c r="J43"/>
  <c r="H43"/>
  <c r="F43"/>
  <c r="QH42"/>
  <c r="QF42"/>
  <c r="QC42"/>
  <c r="QA42"/>
  <c r="QH41"/>
  <c r="QC41"/>
  <c r="QH40"/>
  <c r="QF40"/>
  <c r="QC40"/>
  <c r="QA40"/>
  <c r="QH39"/>
  <c r="QF39"/>
  <c r="QC39"/>
  <c r="QA39"/>
  <c r="QH38"/>
  <c r="QF38"/>
  <c r="QC38"/>
  <c r="QA38"/>
  <c r="QH37"/>
  <c r="QF37"/>
  <c r="QC37"/>
  <c r="QA37"/>
  <c r="QH36"/>
  <c r="QF36"/>
  <c r="QC36"/>
  <c r="QA36"/>
  <c r="QH35"/>
  <c r="QF35"/>
  <c r="QC35"/>
  <c r="QA35"/>
  <c r="QH34"/>
  <c r="QF34"/>
  <c r="QC34"/>
  <c r="QA34"/>
  <c r="QH33"/>
  <c r="QF33"/>
  <c r="QC33"/>
  <c r="QA33"/>
  <c r="QH32"/>
  <c r="QF32"/>
  <c r="QC32"/>
  <c r="QA32"/>
  <c r="QH31"/>
  <c r="QF31"/>
  <c r="QC31"/>
  <c r="QA31"/>
  <c r="QH30"/>
  <c r="QF30"/>
  <c r="QC30"/>
  <c r="QA30"/>
  <c r="QH29"/>
  <c r="QF29"/>
  <c r="QC29"/>
  <c r="QA29"/>
  <c r="QH28"/>
  <c r="QF28"/>
  <c r="QC28"/>
  <c r="QA28"/>
  <c r="QH27"/>
  <c r="QF27"/>
  <c r="QC27"/>
  <c r="QA27"/>
  <c r="QH26"/>
  <c r="QF26"/>
  <c r="QC26"/>
  <c r="QA26"/>
  <c r="QH25"/>
  <c r="QF25"/>
  <c r="QC25"/>
  <c r="QA25"/>
  <c r="QH24"/>
  <c r="QF24"/>
  <c r="QC24"/>
  <c r="QA24"/>
  <c r="QH23"/>
  <c r="QF23"/>
  <c r="QC23"/>
  <c r="QA23"/>
  <c r="QH22"/>
  <c r="QF22"/>
  <c r="QC22"/>
  <c r="QA22"/>
  <c r="QH21"/>
  <c r="QF21"/>
  <c r="QC21"/>
  <c r="QA21"/>
  <c r="QH20"/>
  <c r="QF20"/>
  <c r="QC20"/>
  <c r="QA20"/>
  <c r="QH19"/>
  <c r="QF19"/>
  <c r="QC19"/>
  <c r="QA19"/>
  <c r="QH18"/>
  <c r="QF18"/>
  <c r="QC18"/>
  <c r="QI17"/>
  <c r="QG17"/>
  <c r="QD17"/>
  <c r="QB17"/>
  <c r="PX17"/>
  <c r="PV17"/>
  <c r="PT17"/>
  <c r="PR17"/>
  <c r="PP17"/>
  <c r="PM17"/>
  <c r="PK17"/>
  <c r="PI17"/>
  <c r="PG17"/>
  <c r="PE17"/>
  <c r="PC17"/>
  <c r="OZ17"/>
  <c r="OX17"/>
  <c r="OV17"/>
  <c r="OT17"/>
  <c r="OR17"/>
  <c r="OP17"/>
  <c r="OM17"/>
  <c r="OK17"/>
  <c r="OI17"/>
  <c r="OG17"/>
  <c r="OD17"/>
  <c r="OB17"/>
  <c r="NZ17"/>
  <c r="NX17"/>
  <c r="NU17"/>
  <c r="NS17"/>
  <c r="NQ17"/>
  <c r="NO17"/>
  <c r="NM17"/>
  <c r="NJ17"/>
  <c r="NH17"/>
  <c r="NF17"/>
  <c r="ND17"/>
  <c r="NB17"/>
  <c r="MZ17"/>
  <c r="MX17"/>
  <c r="MU17"/>
  <c r="MS17"/>
  <c r="MQ17"/>
  <c r="MO17"/>
  <c r="ML17"/>
  <c r="MJ17"/>
  <c r="MH17"/>
  <c r="MF17"/>
  <c r="MD17"/>
  <c r="MA17"/>
  <c r="LY17"/>
  <c r="LW17"/>
  <c r="LU17"/>
  <c r="LS17"/>
  <c r="LQ17"/>
  <c r="LN17"/>
  <c r="LL17"/>
  <c r="LJ17"/>
  <c r="LH17"/>
  <c r="LE17"/>
  <c r="LC17"/>
  <c r="LA17"/>
  <c r="KX17"/>
  <c r="KV17"/>
  <c r="KT17"/>
  <c r="KR17"/>
  <c r="KP17"/>
  <c r="KN17"/>
  <c r="KL17"/>
  <c r="KI17"/>
  <c r="KG17"/>
  <c r="KE17"/>
  <c r="KC17"/>
  <c r="JZ17"/>
  <c r="JX17"/>
  <c r="JV17"/>
  <c r="JT17"/>
  <c r="JR17"/>
  <c r="JO17"/>
  <c r="JM17"/>
  <c r="JK17"/>
  <c r="JI17"/>
  <c r="JG17"/>
  <c r="JD17"/>
  <c r="JB17"/>
  <c r="IZ17"/>
  <c r="IX17"/>
  <c r="IU17"/>
  <c r="IV17" s="1"/>
  <c r="IR17"/>
  <c r="IP17"/>
  <c r="IN17"/>
  <c r="IL17"/>
  <c r="II17"/>
  <c r="IG17"/>
  <c r="IE17"/>
  <c r="IC17"/>
  <c r="IA17"/>
  <c r="HY17"/>
  <c r="HW17"/>
  <c r="HT17"/>
  <c r="HR17"/>
  <c r="HP17"/>
  <c r="HN17"/>
  <c r="HL17"/>
  <c r="HJ17"/>
  <c r="HG17"/>
  <c r="HE17"/>
  <c r="HC17"/>
  <c r="HA17"/>
  <c r="GY17"/>
  <c r="GW17"/>
  <c r="GT17"/>
  <c r="GR17"/>
  <c r="GP17"/>
  <c r="GN17"/>
  <c r="GK17"/>
  <c r="GL17" s="1"/>
  <c r="GH17"/>
  <c r="GF17"/>
  <c r="GD17"/>
  <c r="GB17"/>
  <c r="FZ17"/>
  <c r="FX17"/>
  <c r="PZ17" s="1"/>
  <c r="FV17"/>
  <c r="FT17"/>
  <c r="FR17"/>
  <c r="FP17"/>
  <c r="FL17"/>
  <c r="FJ17"/>
  <c r="FH17"/>
  <c r="FF17"/>
  <c r="FD17"/>
  <c r="FB17"/>
  <c r="EZ17"/>
  <c r="EX17"/>
  <c r="EV17"/>
  <c r="ET17"/>
  <c r="ER17"/>
  <c r="EP17"/>
  <c r="EM17"/>
  <c r="DJ17"/>
  <c r="CE17"/>
  <c r="BJ17"/>
  <c r="BH17"/>
  <c r="BF17"/>
  <c r="BD17"/>
  <c r="BB17"/>
  <c r="AZ17"/>
  <c r="AX17"/>
  <c r="AV17"/>
  <c r="AT17"/>
  <c r="AR17"/>
  <c r="U17"/>
  <c r="R17"/>
  <c r="P17"/>
  <c r="N17"/>
  <c r="L17"/>
  <c r="J17"/>
  <c r="H17"/>
  <c r="F17"/>
  <c r="QI16"/>
  <c r="QG16"/>
  <c r="QD16"/>
  <c r="QB16"/>
  <c r="PX16"/>
  <c r="PV16"/>
  <c r="PM16"/>
  <c r="OZ16"/>
  <c r="OM16"/>
  <c r="OG16"/>
  <c r="OD16"/>
  <c r="OB16"/>
  <c r="NZ16"/>
  <c r="NX16"/>
  <c r="NU16"/>
  <c r="NJ16"/>
  <c r="NH16"/>
  <c r="NF16"/>
  <c r="ND16"/>
  <c r="NB16"/>
  <c r="MZ16"/>
  <c r="MX16"/>
  <c r="MU16"/>
  <c r="KP16"/>
  <c r="KN16"/>
  <c r="KO16" s="1"/>
  <c r="KI16"/>
  <c r="KJ16" s="1"/>
  <c r="JZ16"/>
  <c r="JD16"/>
  <c r="IU16"/>
  <c r="IV16" s="1"/>
  <c r="IR16"/>
  <c r="IL16"/>
  <c r="II16"/>
  <c r="IG16"/>
  <c r="IE16"/>
  <c r="IC16"/>
  <c r="IA16"/>
  <c r="HY16"/>
  <c r="HW16"/>
  <c r="HT16"/>
  <c r="HG16"/>
  <c r="GT16"/>
  <c r="GN16"/>
  <c r="GK16"/>
  <c r="GL16" s="1"/>
  <c r="GH16"/>
  <c r="FZ16"/>
  <c r="FV16"/>
  <c r="FT16"/>
  <c r="FR16"/>
  <c r="FP16"/>
  <c r="FL16"/>
  <c r="EM16"/>
  <c r="EN16" s="1"/>
  <c r="DJ16"/>
  <c r="CE16"/>
  <c r="BJ16"/>
  <c r="BF16"/>
  <c r="BD16"/>
  <c r="BB16"/>
  <c r="AZ16"/>
  <c r="AX16"/>
  <c r="AV16"/>
  <c r="AT16"/>
  <c r="AR16"/>
  <c r="U16"/>
  <c r="R16"/>
  <c r="QI15"/>
  <c r="QG15"/>
  <c r="QD15"/>
  <c r="QB15"/>
  <c r="PX15"/>
  <c r="PV15"/>
  <c r="PM15"/>
  <c r="OZ15"/>
  <c r="OM15"/>
  <c r="OG15"/>
  <c r="OD15"/>
  <c r="OB15"/>
  <c r="NZ15"/>
  <c r="NX15"/>
  <c r="NU15"/>
  <c r="NJ15"/>
  <c r="NH15"/>
  <c r="NF15"/>
  <c r="ND15"/>
  <c r="NB15"/>
  <c r="MZ15"/>
  <c r="MU15"/>
  <c r="KP15"/>
  <c r="KN15"/>
  <c r="KI15"/>
  <c r="KJ15" s="1"/>
  <c r="JZ15"/>
  <c r="JD15"/>
  <c r="IU15"/>
  <c r="IV15" s="1"/>
  <c r="IR15"/>
  <c r="IL15"/>
  <c r="IS15" s="1"/>
  <c r="II15"/>
  <c r="IG15"/>
  <c r="IE15"/>
  <c r="IC15"/>
  <c r="IA15"/>
  <c r="HY15"/>
  <c r="HW15"/>
  <c r="HT15"/>
  <c r="HG15"/>
  <c r="GT15"/>
  <c r="GN15"/>
  <c r="GK15"/>
  <c r="GL15" s="1"/>
  <c r="GH15"/>
  <c r="FZ15"/>
  <c r="FX15"/>
  <c r="FV15"/>
  <c r="FT15"/>
  <c r="FR15"/>
  <c r="FP15"/>
  <c r="FL15"/>
  <c r="EM15"/>
  <c r="DJ15"/>
  <c r="DK15" s="1"/>
  <c r="CE15"/>
  <c r="BJ15"/>
  <c r="BF15"/>
  <c r="BD15"/>
  <c r="BB15"/>
  <c r="AZ15"/>
  <c r="AX15"/>
  <c r="AV15"/>
  <c r="AT15"/>
  <c r="AR15"/>
  <c r="U15"/>
  <c r="R15"/>
  <c r="QL13"/>
  <c r="PY13"/>
  <c r="PU13"/>
  <c r="PS13"/>
  <c r="PQ13"/>
  <c r="PO13"/>
  <c r="PL13"/>
  <c r="PJ13"/>
  <c r="PH13"/>
  <c r="PF13"/>
  <c r="PD13"/>
  <c r="PB13"/>
  <c r="OY13"/>
  <c r="OW13"/>
  <c r="OU13"/>
  <c r="OS13"/>
  <c r="OQ13"/>
  <c r="OO13"/>
  <c r="OL13"/>
  <c r="OJ13"/>
  <c r="OH13"/>
  <c r="OF13"/>
  <c r="OC13"/>
  <c r="OA13"/>
  <c r="NY13"/>
  <c r="NW13"/>
  <c r="NT13"/>
  <c r="NR13"/>
  <c r="NP13"/>
  <c r="NN13"/>
  <c r="NL13"/>
  <c r="NI13"/>
  <c r="NG13"/>
  <c r="NE13"/>
  <c r="NC13"/>
  <c r="MY13"/>
  <c r="MW13"/>
  <c r="MT13"/>
  <c r="MR13"/>
  <c r="MP13"/>
  <c r="MN13"/>
  <c r="MK13"/>
  <c r="MI13"/>
  <c r="MG13"/>
  <c r="ME13"/>
  <c r="MC13"/>
  <c r="LZ13"/>
  <c r="LX13"/>
  <c r="LV13"/>
  <c r="LT13"/>
  <c r="LR13"/>
  <c r="LP13"/>
  <c r="LM13"/>
  <c r="LK13"/>
  <c r="LI13"/>
  <c r="LG13"/>
  <c r="LD13"/>
  <c r="LB13"/>
  <c r="KZ13"/>
  <c r="KW13"/>
  <c r="KU13"/>
  <c r="KS13"/>
  <c r="KQ13"/>
  <c r="KM13"/>
  <c r="KK13"/>
  <c r="KH13"/>
  <c r="KF13"/>
  <c r="KD13"/>
  <c r="KB13"/>
  <c r="JY13"/>
  <c r="JW13"/>
  <c r="JU13"/>
  <c r="JS13"/>
  <c r="JQ13"/>
  <c r="JN13"/>
  <c r="JL13"/>
  <c r="JJ13"/>
  <c r="JH13"/>
  <c r="JF13"/>
  <c r="JC13"/>
  <c r="JA13"/>
  <c r="IY13"/>
  <c r="IW13"/>
  <c r="IT13"/>
  <c r="IQ13"/>
  <c r="IO13"/>
  <c r="IM13"/>
  <c r="IK13"/>
  <c r="IH13"/>
  <c r="IF13"/>
  <c r="IB13"/>
  <c r="HZ13"/>
  <c r="HX13"/>
  <c r="HV13"/>
  <c r="HS13"/>
  <c r="HQ13"/>
  <c r="HO13"/>
  <c r="HM13"/>
  <c r="HK13"/>
  <c r="HI13"/>
  <c r="HF13"/>
  <c r="HD13"/>
  <c r="HB13"/>
  <c r="GZ13"/>
  <c r="GX13"/>
  <c r="GV13"/>
  <c r="GS13"/>
  <c r="GQ13"/>
  <c r="GO13"/>
  <c r="GM13"/>
  <c r="GJ13"/>
  <c r="GG13"/>
  <c r="GE13"/>
  <c r="GC13"/>
  <c r="GA13"/>
  <c r="FY13"/>
  <c r="FU13"/>
  <c r="FS13"/>
  <c r="FQ13"/>
  <c r="FO13"/>
  <c r="FK13"/>
  <c r="FI13"/>
  <c r="FG13"/>
  <c r="FE13"/>
  <c r="FC13"/>
  <c r="FA13"/>
  <c r="EY13"/>
  <c r="EW13"/>
  <c r="EU13"/>
  <c r="ES13"/>
  <c r="EQ13"/>
  <c r="EO13"/>
  <c r="EL13"/>
  <c r="EJ13"/>
  <c r="EH13"/>
  <c r="EF13"/>
  <c r="ED13"/>
  <c r="EB13"/>
  <c r="DZ13"/>
  <c r="DX13"/>
  <c r="DV13"/>
  <c r="DT13"/>
  <c r="DR13"/>
  <c r="DP13"/>
  <c r="DN13"/>
  <c r="DL13"/>
  <c r="DI13"/>
  <c r="DG13"/>
  <c r="DE13"/>
  <c r="DC13"/>
  <c r="DA13"/>
  <c r="CY13"/>
  <c r="CW13"/>
  <c r="CU13"/>
  <c r="CS13"/>
  <c r="CQ13"/>
  <c r="CO13"/>
  <c r="CM13"/>
  <c r="CK13"/>
  <c r="CI13"/>
  <c r="CG13"/>
  <c r="CD13"/>
  <c r="CB13"/>
  <c r="BZ13"/>
  <c r="BX13"/>
  <c r="BV13"/>
  <c r="BT13"/>
  <c r="BR13"/>
  <c r="BP13"/>
  <c r="BN13"/>
  <c r="BL13"/>
  <c r="BI13"/>
  <c r="BG13"/>
  <c r="BE13"/>
  <c r="BC13"/>
  <c r="BA13"/>
  <c r="AY13"/>
  <c r="AW13"/>
  <c r="AU13"/>
  <c r="AS13"/>
  <c r="AQ13"/>
  <c r="AN13"/>
  <c r="AL13"/>
  <c r="AJ13"/>
  <c r="AH13"/>
  <c r="AF13"/>
  <c r="AD13"/>
  <c r="AB13"/>
  <c r="Z13"/>
  <c r="X13"/>
  <c r="V13"/>
  <c r="T13"/>
  <c r="Q13"/>
  <c r="O13"/>
  <c r="M13"/>
  <c r="K13"/>
  <c r="I13"/>
  <c r="G13"/>
  <c r="E13"/>
  <c r="QI12"/>
  <c r="QG12"/>
  <c r="QD12"/>
  <c r="QB12"/>
  <c r="PV12"/>
  <c r="PT12"/>
  <c r="PR12"/>
  <c r="PP12"/>
  <c r="PM12"/>
  <c r="PK12"/>
  <c r="PI12"/>
  <c r="PG12"/>
  <c r="PE12"/>
  <c r="PC12"/>
  <c r="OZ12"/>
  <c r="OX12"/>
  <c r="OV12"/>
  <c r="OT12"/>
  <c r="OR12"/>
  <c r="OP12"/>
  <c r="OM12"/>
  <c r="OK12"/>
  <c r="OI12"/>
  <c r="OG12"/>
  <c r="OD12"/>
  <c r="OB12"/>
  <c r="NZ12"/>
  <c r="NX12"/>
  <c r="NU12"/>
  <c r="NS12"/>
  <c r="NQ12"/>
  <c r="NO12"/>
  <c r="NM12"/>
  <c r="NJ12"/>
  <c r="NH12"/>
  <c r="NF12"/>
  <c r="ND12"/>
  <c r="MZ12"/>
  <c r="MX12"/>
  <c r="MU12"/>
  <c r="MS12"/>
  <c r="MQ12"/>
  <c r="MO12"/>
  <c r="ML12"/>
  <c r="MJ12"/>
  <c r="MH12"/>
  <c r="MF12"/>
  <c r="MD12"/>
  <c r="MA12"/>
  <c r="LY12"/>
  <c r="LW12"/>
  <c r="LU12"/>
  <c r="LS12"/>
  <c r="LQ12"/>
  <c r="LN12"/>
  <c r="LL12"/>
  <c r="LJ12"/>
  <c r="LH12"/>
  <c r="LE12"/>
  <c r="LC12"/>
  <c r="LA12"/>
  <c r="KX12"/>
  <c r="KV12"/>
  <c r="KT12"/>
  <c r="KR12"/>
  <c r="KN12"/>
  <c r="KL12"/>
  <c r="KI12"/>
  <c r="KG12"/>
  <c r="KE12"/>
  <c r="KC12"/>
  <c r="JZ12"/>
  <c r="JX12"/>
  <c r="JV12"/>
  <c r="JT12"/>
  <c r="JR12"/>
  <c r="JO12"/>
  <c r="JM12"/>
  <c r="JK12"/>
  <c r="JI12"/>
  <c r="JG12"/>
  <c r="JD12"/>
  <c r="JB12"/>
  <c r="IZ12"/>
  <c r="IX12"/>
  <c r="IU12"/>
  <c r="IR12"/>
  <c r="IP12"/>
  <c r="IN12"/>
  <c r="IL12"/>
  <c r="II12"/>
  <c r="IG12"/>
  <c r="IC12"/>
  <c r="IA12"/>
  <c r="HY12"/>
  <c r="HW12"/>
  <c r="HT12"/>
  <c r="HR12"/>
  <c r="HP12"/>
  <c r="HN12"/>
  <c r="HL12"/>
  <c r="HJ12"/>
  <c r="HG12"/>
  <c r="HE12"/>
  <c r="HC12"/>
  <c r="HA12"/>
  <c r="GY12"/>
  <c r="GW12"/>
  <c r="GT12"/>
  <c r="GR12"/>
  <c r="GP12"/>
  <c r="GN12"/>
  <c r="GK12"/>
  <c r="GH12"/>
  <c r="GF12"/>
  <c r="GD12"/>
  <c r="GB12"/>
  <c r="FZ12"/>
  <c r="FV12"/>
  <c r="FT12"/>
  <c r="FR12"/>
  <c r="FP12"/>
  <c r="FL12"/>
  <c r="FJ12"/>
  <c r="FH12"/>
  <c r="FF12"/>
  <c r="FD12"/>
  <c r="FB12"/>
  <c r="EZ12"/>
  <c r="EX12"/>
  <c r="EV12"/>
  <c r="ET12"/>
  <c r="ER12"/>
  <c r="EP12"/>
  <c r="EM12"/>
  <c r="EK12"/>
  <c r="EI12"/>
  <c r="EG12"/>
  <c r="EE12"/>
  <c r="EC12"/>
  <c r="EA12"/>
  <c r="DY12"/>
  <c r="DW12"/>
  <c r="DU12"/>
  <c r="DS12"/>
  <c r="DQ12"/>
  <c r="DQ43" s="1"/>
  <c r="DO12"/>
  <c r="DM12"/>
  <c r="DM43" s="1"/>
  <c r="DJ12"/>
  <c r="DH12"/>
  <c r="DF12"/>
  <c r="DD12"/>
  <c r="DB12"/>
  <c r="CZ12"/>
  <c r="CX12"/>
  <c r="CV12"/>
  <c r="CT12"/>
  <c r="CR12"/>
  <c r="CP12"/>
  <c r="CN12"/>
  <c r="CL12"/>
  <c r="CJ12"/>
  <c r="CH12"/>
  <c r="CE12"/>
  <c r="CC12"/>
  <c r="CA12"/>
  <c r="BY12"/>
  <c r="BW12"/>
  <c r="BU12"/>
  <c r="BS12"/>
  <c r="BQ12"/>
  <c r="BO12"/>
  <c r="BM12"/>
  <c r="BJ12"/>
  <c r="BH12"/>
  <c r="BF12"/>
  <c r="BD12"/>
  <c r="BB12"/>
  <c r="AZ12"/>
  <c r="AX12"/>
  <c r="AV12"/>
  <c r="AT12"/>
  <c r="AR12"/>
  <c r="AO12"/>
  <c r="AM12"/>
  <c r="AK12"/>
  <c r="AI12"/>
  <c r="AG12"/>
  <c r="AE12"/>
  <c r="AC12"/>
  <c r="AA12"/>
  <c r="Y12"/>
  <c r="W12"/>
  <c r="U12"/>
  <c r="R12"/>
  <c r="P12"/>
  <c r="N12"/>
  <c r="L12"/>
  <c r="J12"/>
  <c r="H12"/>
  <c r="F12"/>
  <c r="QI11"/>
  <c r="QG11"/>
  <c r="QD11"/>
  <c r="QB11"/>
  <c r="PV11"/>
  <c r="PT11"/>
  <c r="PR11"/>
  <c r="PP11"/>
  <c r="PM11"/>
  <c r="PK11"/>
  <c r="PI11"/>
  <c r="PG11"/>
  <c r="PE11"/>
  <c r="PC11"/>
  <c r="OZ11"/>
  <c r="OX11"/>
  <c r="OV11"/>
  <c r="OT11"/>
  <c r="OR11"/>
  <c r="OP11"/>
  <c r="OP28" s="1"/>
  <c r="OM11"/>
  <c r="OK11"/>
  <c r="OI11"/>
  <c r="OG11"/>
  <c r="OD11"/>
  <c r="OB11"/>
  <c r="OB27" s="1"/>
  <c r="NZ11"/>
  <c r="NX11"/>
  <c r="NU11"/>
  <c r="NS11"/>
  <c r="NQ11"/>
  <c r="NO11"/>
  <c r="NM11"/>
  <c r="NJ11"/>
  <c r="NH11"/>
  <c r="NF11"/>
  <c r="ND11"/>
  <c r="MZ11"/>
  <c r="MZ27" s="1"/>
  <c r="MX11"/>
  <c r="MU11"/>
  <c r="MS11"/>
  <c r="MQ11"/>
  <c r="MO11"/>
  <c r="ML11"/>
  <c r="MJ11"/>
  <c r="MH11"/>
  <c r="MF11"/>
  <c r="MD11"/>
  <c r="MA11"/>
  <c r="LY11"/>
  <c r="LW11"/>
  <c r="LU11"/>
  <c r="LS11"/>
  <c r="LQ11"/>
  <c r="LN11"/>
  <c r="LL11"/>
  <c r="LJ11"/>
  <c r="LH11"/>
  <c r="LE11"/>
  <c r="LE31" s="1"/>
  <c r="LC11"/>
  <c r="LA11"/>
  <c r="KX11"/>
  <c r="KV11"/>
  <c r="KT11"/>
  <c r="KT27" s="1"/>
  <c r="KR11"/>
  <c r="KN11"/>
  <c r="KL11"/>
  <c r="KI11"/>
  <c r="KG11"/>
  <c r="KE11"/>
  <c r="KC11"/>
  <c r="JZ11"/>
  <c r="JX11"/>
  <c r="JV11"/>
  <c r="JT11"/>
  <c r="JR11"/>
  <c r="JO11"/>
  <c r="JM11"/>
  <c r="JK11"/>
  <c r="JI11"/>
  <c r="JG11"/>
  <c r="JD11"/>
  <c r="JB11"/>
  <c r="IZ11"/>
  <c r="IX11"/>
  <c r="IU11"/>
  <c r="IR11"/>
  <c r="IP11"/>
  <c r="IN11"/>
  <c r="IL11"/>
  <c r="II11"/>
  <c r="IG11"/>
  <c r="IC11"/>
  <c r="IA11"/>
  <c r="HY11"/>
  <c r="HW11"/>
  <c r="HT11"/>
  <c r="HR11"/>
  <c r="HP11"/>
  <c r="HN11"/>
  <c r="HL11"/>
  <c r="HJ11"/>
  <c r="HG11"/>
  <c r="HE11"/>
  <c r="HC11"/>
  <c r="HA11"/>
  <c r="GY11"/>
  <c r="GW11"/>
  <c r="GT11"/>
  <c r="GR11"/>
  <c r="GP11"/>
  <c r="GN11"/>
  <c r="GN28" s="1"/>
  <c r="GK11"/>
  <c r="GH11"/>
  <c r="GF11"/>
  <c r="GD11"/>
  <c r="GB11"/>
  <c r="FZ11"/>
  <c r="FV11"/>
  <c r="FT11"/>
  <c r="FR11"/>
  <c r="FP11"/>
  <c r="FL11"/>
  <c r="FJ11"/>
  <c r="FH11"/>
  <c r="FF11"/>
  <c r="FD11"/>
  <c r="FB11"/>
  <c r="EZ11"/>
  <c r="EX11"/>
  <c r="EV11"/>
  <c r="ET11"/>
  <c r="ER11"/>
  <c r="EP11"/>
  <c r="EM11"/>
  <c r="EK11"/>
  <c r="EI11"/>
  <c r="EG11"/>
  <c r="EE11"/>
  <c r="EC11"/>
  <c r="EA11"/>
  <c r="DY11"/>
  <c r="DW11"/>
  <c r="DU11"/>
  <c r="DS11"/>
  <c r="DQ11"/>
  <c r="DO11"/>
  <c r="DM11"/>
  <c r="DJ11"/>
  <c r="DH11"/>
  <c r="DF11"/>
  <c r="DD11"/>
  <c r="DB11"/>
  <c r="CZ11"/>
  <c r="CX11"/>
  <c r="CV11"/>
  <c r="CT11"/>
  <c r="CR11"/>
  <c r="CP11"/>
  <c r="CN11"/>
  <c r="CL11"/>
  <c r="CJ11"/>
  <c r="CH11"/>
  <c r="CE11"/>
  <c r="CC11"/>
  <c r="CA11"/>
  <c r="BY11"/>
  <c r="BW11"/>
  <c r="BU11"/>
  <c r="BS11"/>
  <c r="BQ11"/>
  <c r="BO11"/>
  <c r="BM11"/>
  <c r="BJ11"/>
  <c r="BH11"/>
  <c r="BF11"/>
  <c r="BD11"/>
  <c r="BB11"/>
  <c r="AZ11"/>
  <c r="AX11"/>
  <c r="AV11"/>
  <c r="AT11"/>
  <c r="AR11"/>
  <c r="AO11"/>
  <c r="AM11"/>
  <c r="AK11"/>
  <c r="AI11"/>
  <c r="AG11"/>
  <c r="AE11"/>
  <c r="AC11"/>
  <c r="AA11"/>
  <c r="Y11"/>
  <c r="W11"/>
  <c r="U11"/>
  <c r="R11"/>
  <c r="P11"/>
  <c r="N11"/>
  <c r="L11"/>
  <c r="L27" s="1"/>
  <c r="J11"/>
  <c r="H11"/>
  <c r="F11"/>
  <c r="QI10"/>
  <c r="QG10"/>
  <c r="QD10"/>
  <c r="QB10"/>
  <c r="PV10"/>
  <c r="PT10"/>
  <c r="PR10"/>
  <c r="PP10"/>
  <c r="PM10"/>
  <c r="PM19" s="1"/>
  <c r="PK10"/>
  <c r="PK18" s="1"/>
  <c r="PI10"/>
  <c r="PG10"/>
  <c r="PE10"/>
  <c r="PC10"/>
  <c r="OZ10"/>
  <c r="OX10"/>
  <c r="OV10"/>
  <c r="OT10"/>
  <c r="OR10"/>
  <c r="OP10"/>
  <c r="OM10"/>
  <c r="OK10"/>
  <c r="OI10"/>
  <c r="OG10"/>
  <c r="OG18" s="1"/>
  <c r="OD10"/>
  <c r="OD18" s="1"/>
  <c r="OB10"/>
  <c r="NZ10"/>
  <c r="NZ19" s="1"/>
  <c r="NX10"/>
  <c r="NU10"/>
  <c r="NU26" s="1"/>
  <c r="NS10"/>
  <c r="NQ10"/>
  <c r="NO10"/>
  <c r="NM10"/>
  <c r="NM25" s="1"/>
  <c r="NJ10"/>
  <c r="NH10"/>
  <c r="NH19" s="1"/>
  <c r="NF10"/>
  <c r="ND10"/>
  <c r="ND18" s="1"/>
  <c r="MZ10"/>
  <c r="MX10"/>
  <c r="MX19" s="1"/>
  <c r="MU10"/>
  <c r="MS10"/>
  <c r="MS26" s="1"/>
  <c r="MQ10"/>
  <c r="MQ18" s="1"/>
  <c r="MO10"/>
  <c r="MO19" s="1"/>
  <c r="ML10"/>
  <c r="MJ10"/>
  <c r="MH10"/>
  <c r="MF10"/>
  <c r="MD10"/>
  <c r="MA10"/>
  <c r="LY10"/>
  <c r="LW10"/>
  <c r="LU10"/>
  <c r="LS10"/>
  <c r="LQ10"/>
  <c r="LN10"/>
  <c r="LL10"/>
  <c r="LJ10"/>
  <c r="LH10"/>
  <c r="LH25" s="1"/>
  <c r="LE10"/>
  <c r="LE19" s="1"/>
  <c r="LC10"/>
  <c r="LA10"/>
  <c r="LA24" s="1"/>
  <c r="KX10"/>
  <c r="KX23" s="1"/>
  <c r="KV10"/>
  <c r="KV19" s="1"/>
  <c r="KT10"/>
  <c r="KR10"/>
  <c r="KR18" s="1"/>
  <c r="KN10"/>
  <c r="KN26" s="1"/>
  <c r="KL10"/>
  <c r="KL19" s="1"/>
  <c r="KI10"/>
  <c r="KG10"/>
  <c r="KE10"/>
  <c r="KC10"/>
  <c r="JZ10"/>
  <c r="JZ24" s="1"/>
  <c r="JX10"/>
  <c r="JV10"/>
  <c r="JT10"/>
  <c r="JR10"/>
  <c r="JO10"/>
  <c r="JM10"/>
  <c r="JK10"/>
  <c r="JI10"/>
  <c r="JG10"/>
  <c r="JD10"/>
  <c r="JB10"/>
  <c r="IZ10"/>
  <c r="IX10"/>
  <c r="IU10"/>
  <c r="IR10"/>
  <c r="IR18" s="1"/>
  <c r="IP10"/>
  <c r="IN10"/>
  <c r="IL10"/>
  <c r="IL23" s="1"/>
  <c r="II10"/>
  <c r="II24" s="1"/>
  <c r="IG10"/>
  <c r="IG18" s="1"/>
  <c r="IC10"/>
  <c r="IC25" s="1"/>
  <c r="IA10"/>
  <c r="IA19" s="1"/>
  <c r="HY10"/>
  <c r="HY19" s="1"/>
  <c r="HW10"/>
  <c r="HT10"/>
  <c r="HT19" s="1"/>
  <c r="HR10"/>
  <c r="HR23" s="1"/>
  <c r="HP10"/>
  <c r="HN10"/>
  <c r="HL10"/>
  <c r="HJ10"/>
  <c r="HG10"/>
  <c r="HE10"/>
  <c r="HC10"/>
  <c r="HA10"/>
  <c r="GY10"/>
  <c r="GW10"/>
  <c r="GT10"/>
  <c r="GR10"/>
  <c r="GP10"/>
  <c r="GN10"/>
  <c r="GK10"/>
  <c r="GH10"/>
  <c r="GH23" s="1"/>
  <c r="GF10"/>
  <c r="GD10"/>
  <c r="GB10"/>
  <c r="FZ10"/>
  <c r="FZ22" s="1"/>
  <c r="FV10"/>
  <c r="FV18" s="1"/>
  <c r="FT10"/>
  <c r="FR10"/>
  <c r="FR18" s="1"/>
  <c r="FP10"/>
  <c r="FP24" s="1"/>
  <c r="FL10"/>
  <c r="FJ10"/>
  <c r="FH10"/>
  <c r="FF10"/>
  <c r="FD10"/>
  <c r="FD19" s="1"/>
  <c r="FB10"/>
  <c r="EZ10"/>
  <c r="EZ26" s="1"/>
  <c r="EX10"/>
  <c r="EX19" s="1"/>
  <c r="EV10"/>
  <c r="EV19" s="1"/>
  <c r="ET10"/>
  <c r="ER10"/>
  <c r="ER25" s="1"/>
  <c r="EP10"/>
  <c r="EP19" s="1"/>
  <c r="EM10"/>
  <c r="EK10"/>
  <c r="EI10"/>
  <c r="EG10"/>
  <c r="EE10"/>
  <c r="EC10"/>
  <c r="EA10"/>
  <c r="DY10"/>
  <c r="DW10"/>
  <c r="DU10"/>
  <c r="DS10"/>
  <c r="DQ10"/>
  <c r="DO10"/>
  <c r="DM10"/>
  <c r="DJ10"/>
  <c r="DJ19" s="1"/>
  <c r="DH10"/>
  <c r="DF10"/>
  <c r="DD10"/>
  <c r="DB10"/>
  <c r="CZ10"/>
  <c r="CX10"/>
  <c r="CV10"/>
  <c r="CT10"/>
  <c r="CR10"/>
  <c r="CP10"/>
  <c r="CN10"/>
  <c r="CL10"/>
  <c r="CJ10"/>
  <c r="CH10"/>
  <c r="CE10"/>
  <c r="CC10"/>
  <c r="CA10"/>
  <c r="BY10"/>
  <c r="BW10"/>
  <c r="BU10"/>
  <c r="BS10"/>
  <c r="BQ10"/>
  <c r="BO10"/>
  <c r="BM10"/>
  <c r="BJ10"/>
  <c r="BH10"/>
  <c r="BF10"/>
  <c r="BD10"/>
  <c r="BB10"/>
  <c r="AZ10"/>
  <c r="AZ18" s="1"/>
  <c r="AX10"/>
  <c r="AX24" s="1"/>
  <c r="AV10"/>
  <c r="AV19" s="1"/>
  <c r="AT10"/>
  <c r="AT23" s="1"/>
  <c r="AR10"/>
  <c r="AR19" s="1"/>
  <c r="AO10"/>
  <c r="AO20" s="1"/>
  <c r="AM10"/>
  <c r="AK10"/>
  <c r="AI10"/>
  <c r="AG10"/>
  <c r="AE10"/>
  <c r="AC10"/>
  <c r="AA10"/>
  <c r="Y10"/>
  <c r="W10"/>
  <c r="U10"/>
  <c r="U19" s="1"/>
  <c r="R10"/>
  <c r="P10"/>
  <c r="N10"/>
  <c r="N19" s="1"/>
  <c r="L10"/>
  <c r="J10"/>
  <c r="J20" s="1"/>
  <c r="H10"/>
  <c r="F10"/>
  <c r="F18" s="1"/>
  <c r="IX8"/>
  <c r="IY8" s="1"/>
  <c r="IZ8" s="1"/>
  <c r="JA8" s="1"/>
  <c r="JB8" s="1"/>
  <c r="JC8" s="1"/>
  <c r="JD8" s="1"/>
  <c r="JE8" s="1"/>
  <c r="JF8" s="1"/>
  <c r="JG8" s="1"/>
  <c r="JH8" s="1"/>
  <c r="JI8" s="1"/>
  <c r="JJ8" s="1"/>
  <c r="JK8" s="1"/>
  <c r="JL8" s="1"/>
  <c r="JM8" s="1"/>
  <c r="JN8" s="1"/>
  <c r="JO8" s="1"/>
  <c r="JP8" s="1"/>
  <c r="JQ8" s="1"/>
  <c r="JR8" s="1"/>
  <c r="JS8" s="1"/>
  <c r="JT8" s="1"/>
  <c r="JU8" s="1"/>
  <c r="JV8" s="1"/>
  <c r="JW8" s="1"/>
  <c r="JX8" s="1"/>
  <c r="JY8" s="1"/>
  <c r="JZ8" s="1"/>
  <c r="KA8" s="1"/>
  <c r="KB8" s="1"/>
  <c r="KC8" s="1"/>
  <c r="KD8" s="1"/>
  <c r="KE8" s="1"/>
  <c r="KF8" s="1"/>
  <c r="KG8" s="1"/>
  <c r="KH8" s="1"/>
  <c r="KI8" s="1"/>
  <c r="KJ8" s="1"/>
  <c r="KK8" s="1"/>
  <c r="KL8" s="1"/>
  <c r="KM8" s="1"/>
  <c r="KN8" s="1"/>
  <c r="KO8" s="1"/>
  <c r="KP8" s="1"/>
  <c r="KQ8" s="1"/>
  <c r="KR8" s="1"/>
  <c r="KS8" s="1"/>
  <c r="KT8" s="1"/>
  <c r="KU8" s="1"/>
  <c r="KV8" s="1"/>
  <c r="KW8" s="1"/>
  <c r="KX8" s="1"/>
  <c r="KY8" s="1"/>
  <c r="KZ8" s="1"/>
  <c r="LA8" s="1"/>
  <c r="LB8" s="1"/>
  <c r="LC8" s="1"/>
  <c r="LD8" s="1"/>
  <c r="LE8" s="1"/>
  <c r="LF8" s="1"/>
  <c r="LG8" s="1"/>
  <c r="LH8" s="1"/>
  <c r="LI8" s="1"/>
  <c r="LJ8" s="1"/>
  <c r="LK8" s="1"/>
  <c r="LL8" s="1"/>
  <c r="LM8" s="1"/>
  <c r="LN8" s="1"/>
  <c r="LO8" s="1"/>
  <c r="LP8" s="1"/>
  <c r="LQ8" s="1"/>
  <c r="LR8" s="1"/>
  <c r="LS8" s="1"/>
  <c r="LT8" s="1"/>
  <c r="LU8" s="1"/>
  <c r="LV8" s="1"/>
  <c r="LW8" s="1"/>
  <c r="LX8" s="1"/>
  <c r="LY8" s="1"/>
  <c r="LZ8" s="1"/>
  <c r="MA8" s="1"/>
  <c r="MB8" s="1"/>
  <c r="MC8" s="1"/>
  <c r="MD8" s="1"/>
  <c r="ME8" s="1"/>
  <c r="MF8" s="1"/>
  <c r="MG8" s="1"/>
  <c r="MH8" s="1"/>
  <c r="MI8" s="1"/>
  <c r="MJ8" s="1"/>
  <c r="MK8" s="1"/>
  <c r="ML8" s="1"/>
  <c r="MM8" s="1"/>
  <c r="MN8" s="1"/>
  <c r="MO8" s="1"/>
  <c r="MP8" s="1"/>
  <c r="MQ8" s="1"/>
  <c r="MR8" s="1"/>
  <c r="MS8" s="1"/>
  <c r="MT8" s="1"/>
  <c r="MU8" s="1"/>
  <c r="MV8" s="1"/>
  <c r="MW8" s="1"/>
  <c r="MX8" s="1"/>
  <c r="MY8" s="1"/>
  <c r="MZ8" s="1"/>
  <c r="NA8" s="1"/>
  <c r="NB8" s="1"/>
  <c r="NC8" s="1"/>
  <c r="ND8" s="1"/>
  <c r="NE8" s="1"/>
  <c r="NF8" s="1"/>
  <c r="NG8" s="1"/>
  <c r="NH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OE8" s="1"/>
  <c r="OF8" s="1"/>
  <c r="OG8" s="1"/>
  <c r="OH8" s="1"/>
  <c r="OI8" s="1"/>
  <c r="OJ8" s="1"/>
  <c r="OK8" s="1"/>
  <c r="OL8" s="1"/>
  <c r="OM8" s="1"/>
  <c r="ON8" s="1"/>
  <c r="OO8" s="1"/>
  <c r="OP8" s="1"/>
  <c r="OQ8" s="1"/>
  <c r="OR8" s="1"/>
  <c r="OS8" s="1"/>
  <c r="OT8" s="1"/>
  <c r="OU8" s="1"/>
  <c r="OV8" s="1"/>
  <c r="OW8" s="1"/>
  <c r="OX8" s="1"/>
  <c r="OY8" s="1"/>
  <c r="OZ8" s="1"/>
  <c r="PA8" s="1"/>
  <c r="PB8" s="1"/>
  <c r="PC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A8" s="1"/>
  <c r="QB8" s="1"/>
  <c r="QC8" s="1"/>
  <c r="QD8" s="1"/>
  <c r="QE8" s="1"/>
  <c r="QF8" s="1"/>
  <c r="QG8" s="1"/>
  <c r="QH8" s="1"/>
  <c r="QI8" s="1"/>
  <c r="QJ8" s="1"/>
  <c r="QK8" s="1"/>
  <c r="QL8" s="1"/>
  <c r="QM8" s="1"/>
  <c r="Y41" i="4"/>
  <c r="W41"/>
  <c r="Y40"/>
  <c r="W40"/>
  <c r="Y39"/>
  <c r="W39"/>
  <c r="Y38"/>
  <c r="W38"/>
  <c r="Y37"/>
  <c r="W37"/>
  <c r="Y36"/>
  <c r="W36"/>
  <c r="Y35"/>
  <c r="W35"/>
  <c r="Y34"/>
  <c r="W34"/>
  <c r="Y33"/>
  <c r="W33"/>
  <c r="Y32"/>
  <c r="W32"/>
  <c r="Y31"/>
  <c r="W31"/>
  <c r="Y30"/>
  <c r="W30"/>
  <c r="Y29"/>
  <c r="W29"/>
  <c r="Y28"/>
  <c r="W28"/>
  <c r="Y27"/>
  <c r="W27"/>
  <c r="Y26"/>
  <c r="W26"/>
  <c r="Y25"/>
  <c r="W25"/>
  <c r="Y24"/>
  <c r="W24"/>
  <c r="Y23"/>
  <c r="W23"/>
  <c r="Y22"/>
  <c r="W22"/>
  <c r="Y21"/>
  <c r="W21"/>
  <c r="Y20"/>
  <c r="W20"/>
  <c r="Y19"/>
  <c r="W19"/>
  <c r="Y18"/>
  <c r="W18"/>
  <c r="Y17"/>
  <c r="W17"/>
  <c r="Y16"/>
  <c r="W16"/>
  <c r="Z15"/>
  <c r="X15"/>
  <c r="T15"/>
  <c r="H15"/>
  <c r="F15"/>
  <c r="Z14"/>
  <c r="Y14"/>
  <c r="X14"/>
  <c r="W14"/>
  <c r="T14"/>
  <c r="H14"/>
  <c r="F14"/>
  <c r="AB12"/>
  <c r="U12"/>
  <c r="S12"/>
  <c r="Q12"/>
  <c r="O12"/>
  <c r="M12"/>
  <c r="K12"/>
  <c r="I12"/>
  <c r="G12"/>
  <c r="E12"/>
  <c r="Z11"/>
  <c r="X11"/>
  <c r="X39" s="1"/>
  <c r="T11"/>
  <c r="R11"/>
  <c r="P11"/>
  <c r="N11"/>
  <c r="L11"/>
  <c r="J11"/>
  <c r="H11"/>
  <c r="H29" s="1"/>
  <c r="F11"/>
  <c r="F41" s="1"/>
  <c r="T10"/>
  <c r="R10"/>
  <c r="P10"/>
  <c r="N10"/>
  <c r="L10"/>
  <c r="J10"/>
  <c r="H10"/>
  <c r="H37" s="1"/>
  <c r="F10"/>
  <c r="F39" s="1"/>
  <c r="BR41" i="3"/>
  <c r="BP41"/>
  <c r="BN41"/>
  <c r="BR40"/>
  <c r="BP40"/>
  <c r="BN40"/>
  <c r="BR39"/>
  <c r="BP39"/>
  <c r="BN39"/>
  <c r="BR38"/>
  <c r="BP38"/>
  <c r="BN38"/>
  <c r="BR37"/>
  <c r="BP37"/>
  <c r="BN37"/>
  <c r="BR36"/>
  <c r="BP36"/>
  <c r="BN36"/>
  <c r="BR35"/>
  <c r="BP35"/>
  <c r="BN35"/>
  <c r="BR34"/>
  <c r="BP34"/>
  <c r="BN34"/>
  <c r="BR33"/>
  <c r="BP33"/>
  <c r="BN33"/>
  <c r="BR32"/>
  <c r="BP32"/>
  <c r="BN32"/>
  <c r="BR31"/>
  <c r="BP31"/>
  <c r="BN31"/>
  <c r="BR30"/>
  <c r="BP30"/>
  <c r="BN30"/>
  <c r="BR29"/>
  <c r="BP29"/>
  <c r="BN29"/>
  <c r="BR28"/>
  <c r="BP28"/>
  <c r="BN28"/>
  <c r="BR27"/>
  <c r="BP27"/>
  <c r="BN27"/>
  <c r="BR26"/>
  <c r="BP26"/>
  <c r="BN26"/>
  <c r="BR25"/>
  <c r="BP25"/>
  <c r="BN25"/>
  <c r="BR24"/>
  <c r="BP24"/>
  <c r="BN24"/>
  <c r="BR23"/>
  <c r="BP23"/>
  <c r="BN23"/>
  <c r="BR22"/>
  <c r="BP22"/>
  <c r="BN22"/>
  <c r="BR21"/>
  <c r="BP21"/>
  <c r="BN21"/>
  <c r="BR20"/>
  <c r="BP20"/>
  <c r="BN20"/>
  <c r="BR19"/>
  <c r="BP19"/>
  <c r="BN19"/>
  <c r="BR18"/>
  <c r="BP18"/>
  <c r="BN18"/>
  <c r="BR17"/>
  <c r="BP17"/>
  <c r="BN17"/>
  <c r="BR16"/>
  <c r="BP16"/>
  <c r="BN16"/>
  <c r="BS15"/>
  <c r="BQ15"/>
  <c r="BO15"/>
  <c r="BM15"/>
  <c r="BK15"/>
  <c r="BF15"/>
  <c r="BD15"/>
  <c r="BG15" s="1"/>
  <c r="AS15"/>
  <c r="Y15"/>
  <c r="BS14"/>
  <c r="BR14"/>
  <c r="BQ14"/>
  <c r="BP14"/>
  <c r="BO14"/>
  <c r="BN14"/>
  <c r="BM14"/>
  <c r="BL14"/>
  <c r="BK14"/>
  <c r="BJ14"/>
  <c r="BF14"/>
  <c r="BD14"/>
  <c r="BG14" s="1"/>
  <c r="AS14"/>
  <c r="Y14"/>
  <c r="BV12"/>
  <c r="BH12"/>
  <c r="BE12"/>
  <c r="BC12"/>
  <c r="BA12"/>
  <c r="AY12"/>
  <c r="AW12"/>
  <c r="AU12"/>
  <c r="AR12"/>
  <c r="AP12"/>
  <c r="AN12"/>
  <c r="AL12"/>
  <c r="AJ12"/>
  <c r="AH12"/>
  <c r="AE12"/>
  <c r="AC12"/>
  <c r="AA12"/>
  <c r="X12"/>
  <c r="V12"/>
  <c r="T12"/>
  <c r="R12"/>
  <c r="O12"/>
  <c r="M12"/>
  <c r="K12"/>
  <c r="I12"/>
  <c r="G12"/>
  <c r="E12"/>
  <c r="BS11"/>
  <c r="BQ11"/>
  <c r="BO11"/>
  <c r="BM11"/>
  <c r="BK11"/>
  <c r="BF11"/>
  <c r="BF25" s="1"/>
  <c r="BD11"/>
  <c r="BD41" s="1"/>
  <c r="BB11"/>
  <c r="BB25" s="1"/>
  <c r="AZ11"/>
  <c r="AX11"/>
  <c r="AV11"/>
  <c r="AS11"/>
  <c r="AQ11"/>
  <c r="AO11"/>
  <c r="AM11"/>
  <c r="AK11"/>
  <c r="AI11"/>
  <c r="AF11"/>
  <c r="AD11"/>
  <c r="AB11"/>
  <c r="Y11"/>
  <c r="W11"/>
  <c r="U11"/>
  <c r="S11"/>
  <c r="P11"/>
  <c r="N11"/>
  <c r="L11"/>
  <c r="J11"/>
  <c r="H11"/>
  <c r="F11"/>
  <c r="BF10"/>
  <c r="BF22" s="1"/>
  <c r="BD10"/>
  <c r="BD28" s="1"/>
  <c r="BB10"/>
  <c r="BB28" s="1"/>
  <c r="AZ10"/>
  <c r="AZ40" s="1"/>
  <c r="AX10"/>
  <c r="AV10"/>
  <c r="AS10"/>
  <c r="AQ10"/>
  <c r="AO10"/>
  <c r="AM10"/>
  <c r="AK10"/>
  <c r="AI10"/>
  <c r="AF10"/>
  <c r="AD10"/>
  <c r="AB10"/>
  <c r="Y10"/>
  <c r="W10"/>
  <c r="U10"/>
  <c r="S10"/>
  <c r="P10"/>
  <c r="N10"/>
  <c r="L10"/>
  <c r="J10"/>
  <c r="H10"/>
  <c r="F10"/>
  <c r="BW3"/>
  <c r="LX41" i="2"/>
  <c r="LV41"/>
  <c r="LT41"/>
  <c r="LL41"/>
  <c r="LJ41"/>
  <c r="LO41" s="1"/>
  <c r="LH41"/>
  <c r="LX40"/>
  <c r="LV40"/>
  <c r="LL40"/>
  <c r="LJ40"/>
  <c r="LO40" s="1"/>
  <c r="LX39"/>
  <c r="LV39"/>
  <c r="LL39"/>
  <c r="LJ39"/>
  <c r="LO39" s="1"/>
  <c r="LX38"/>
  <c r="LV38"/>
  <c r="LL38"/>
  <c r="LJ38"/>
  <c r="LO38" s="1"/>
  <c r="LX37"/>
  <c r="LV37"/>
  <c r="LL37"/>
  <c r="LJ37"/>
  <c r="LO37" s="1"/>
  <c r="LX36"/>
  <c r="LV36"/>
  <c r="LL36"/>
  <c r="LJ36"/>
  <c r="LX35"/>
  <c r="LV35"/>
  <c r="LL35"/>
  <c r="LJ35"/>
  <c r="LO35" s="1"/>
  <c r="LX34"/>
  <c r="LV34"/>
  <c r="LL34"/>
  <c r="LJ34"/>
  <c r="LX33"/>
  <c r="LV33"/>
  <c r="LL33"/>
  <c r="LJ33"/>
  <c r="LX32"/>
  <c r="LV32"/>
  <c r="LL32"/>
  <c r="LJ32"/>
  <c r="LX31"/>
  <c r="LV31"/>
  <c r="LL31"/>
  <c r="LJ31"/>
  <c r="LX30"/>
  <c r="LV30"/>
  <c r="LL30"/>
  <c r="LJ30"/>
  <c r="LX29"/>
  <c r="LV29"/>
  <c r="LL29"/>
  <c r="LJ29"/>
  <c r="LO29" s="1"/>
  <c r="LX28"/>
  <c r="LV28"/>
  <c r="LL28"/>
  <c r="LJ28"/>
  <c r="LO28" s="1"/>
  <c r="LX27"/>
  <c r="LV27"/>
  <c r="LL27"/>
  <c r="LJ27"/>
  <c r="LX26"/>
  <c r="LV26"/>
  <c r="LL26"/>
  <c r="LJ26"/>
  <c r="LX25"/>
  <c r="LV25"/>
  <c r="LL25"/>
  <c r="LJ25"/>
  <c r="LO25" s="1"/>
  <c r="LX24"/>
  <c r="LV24"/>
  <c r="LL24"/>
  <c r="LJ24"/>
  <c r="LO24" s="1"/>
  <c r="LX23"/>
  <c r="LV23"/>
  <c r="LL23"/>
  <c r="LJ23"/>
  <c r="LX22"/>
  <c r="LV22"/>
  <c r="LL22"/>
  <c r="LJ22"/>
  <c r="LX21"/>
  <c r="LV21"/>
  <c r="LL21"/>
  <c r="LJ21"/>
  <c r="LO21" s="1"/>
  <c r="LX20"/>
  <c r="LV20"/>
  <c r="LL20"/>
  <c r="LJ20"/>
  <c r="LO20" s="1"/>
  <c r="LX19"/>
  <c r="LV19"/>
  <c r="LL19"/>
  <c r="LJ19"/>
  <c r="LX18"/>
  <c r="LV18"/>
  <c r="LL18"/>
  <c r="LJ18"/>
  <c r="LX17"/>
  <c r="LV17"/>
  <c r="LL17"/>
  <c r="LJ17"/>
  <c r="LO17" s="1"/>
  <c r="LX16"/>
  <c r="LV16"/>
  <c r="LV11" s="1"/>
  <c r="LL16"/>
  <c r="LJ16"/>
  <c r="ME15"/>
  <c r="LY15"/>
  <c r="LW15"/>
  <c r="LU15"/>
  <c r="LR15"/>
  <c r="LP15"/>
  <c r="LM15"/>
  <c r="LK15"/>
  <c r="LI15"/>
  <c r="LD15"/>
  <c r="LB15"/>
  <c r="KZ15"/>
  <c r="KV15"/>
  <c r="KT15"/>
  <c r="KR15"/>
  <c r="KP15"/>
  <c r="KM15"/>
  <c r="KI15"/>
  <c r="KG15"/>
  <c r="KC15"/>
  <c r="KA15"/>
  <c r="JY15"/>
  <c r="JV15"/>
  <c r="JR15"/>
  <c r="JP15"/>
  <c r="JN15"/>
  <c r="JL15"/>
  <c r="JJ15"/>
  <c r="JH15"/>
  <c r="JF15"/>
  <c r="JD15"/>
  <c r="JB15"/>
  <c r="IZ15"/>
  <c r="IX15"/>
  <c r="IV15"/>
  <c r="IT15"/>
  <c r="IR15"/>
  <c r="IP15"/>
  <c r="IN15"/>
  <c r="IJ15"/>
  <c r="IH15"/>
  <c r="IF15"/>
  <c r="ID15"/>
  <c r="IB15"/>
  <c r="HZ15"/>
  <c r="HX15"/>
  <c r="HV15"/>
  <c r="HT15"/>
  <c r="HQ15"/>
  <c r="HO15"/>
  <c r="HM15"/>
  <c r="HK15"/>
  <c r="HI15"/>
  <c r="HG15"/>
  <c r="HE15"/>
  <c r="HC15"/>
  <c r="HA15"/>
  <c r="GX15"/>
  <c r="GV15"/>
  <c r="GT15"/>
  <c r="GP15"/>
  <c r="GN15"/>
  <c r="GL15"/>
  <c r="GJ15"/>
  <c r="GH15"/>
  <c r="GF15"/>
  <c r="GD15"/>
  <c r="GB15"/>
  <c r="FZ15"/>
  <c r="FX15"/>
  <c r="FV15"/>
  <c r="FT15"/>
  <c r="FR15"/>
  <c r="FP15"/>
  <c r="FN15"/>
  <c r="FK15"/>
  <c r="FI15"/>
  <c r="FG15"/>
  <c r="FE15"/>
  <c r="FC15"/>
  <c r="FA15"/>
  <c r="EY15"/>
  <c r="EW15"/>
  <c r="EU15"/>
  <c r="ES15"/>
  <c r="EQ15"/>
  <c r="EO15"/>
  <c r="EM15"/>
  <c r="EK15"/>
  <c r="EI15"/>
  <c r="EF15"/>
  <c r="ED15"/>
  <c r="EB15"/>
  <c r="DZ15"/>
  <c r="DX15"/>
  <c r="DV15"/>
  <c r="DT15"/>
  <c r="DR15"/>
  <c r="DP15"/>
  <c r="DN15"/>
  <c r="DL15"/>
  <c r="DJ15"/>
  <c r="DH15"/>
  <c r="DF15"/>
  <c r="DD15"/>
  <c r="DA15"/>
  <c r="CY15"/>
  <c r="CW15"/>
  <c r="CU15"/>
  <c r="CS15"/>
  <c r="CQ15"/>
  <c r="CO15"/>
  <c r="CM15"/>
  <c r="CK15"/>
  <c r="CI15"/>
  <c r="CG15"/>
  <c r="CE15"/>
  <c r="CC15"/>
  <c r="CA15"/>
  <c r="BY15"/>
  <c r="BW15"/>
  <c r="BU15"/>
  <c r="BS15"/>
  <c r="BQ15"/>
  <c r="BO15"/>
  <c r="BM15"/>
  <c r="BK15"/>
  <c r="BI15"/>
  <c r="BG15"/>
  <c r="BE15"/>
  <c r="BC15"/>
  <c r="AZ15"/>
  <c r="AX15"/>
  <c r="AV15"/>
  <c r="AT15"/>
  <c r="AR15"/>
  <c r="AP15"/>
  <c r="AN15"/>
  <c r="AL15"/>
  <c r="AJ15"/>
  <c r="AH15"/>
  <c r="AF15"/>
  <c r="AD15"/>
  <c r="AB15"/>
  <c r="Z15"/>
  <c r="X15"/>
  <c r="V15"/>
  <c r="T15"/>
  <c r="R15"/>
  <c r="P15"/>
  <c r="N15"/>
  <c r="L15"/>
  <c r="J15"/>
  <c r="H15"/>
  <c r="F15"/>
  <c r="ME14"/>
  <c r="MC14"/>
  <c r="MA14"/>
  <c r="LY14"/>
  <c r="LX14"/>
  <c r="LW14"/>
  <c r="LV14"/>
  <c r="LU14"/>
  <c r="LT14"/>
  <c r="LR14"/>
  <c r="LQ14"/>
  <c r="LP14"/>
  <c r="LO14"/>
  <c r="LM14"/>
  <c r="LL14"/>
  <c r="LK14"/>
  <c r="LJ14"/>
  <c r="LI14"/>
  <c r="LN14" s="1"/>
  <c r="LH14"/>
  <c r="KM14"/>
  <c r="IJ14"/>
  <c r="GP14"/>
  <c r="FK14"/>
  <c r="DA14"/>
  <c r="AZ14"/>
  <c r="ME13"/>
  <c r="MC13"/>
  <c r="MA13"/>
  <c r="LY13"/>
  <c r="LX13"/>
  <c r="LW13"/>
  <c r="LV13"/>
  <c r="LU13"/>
  <c r="LT13"/>
  <c r="LR13"/>
  <c r="LQ13"/>
  <c r="LP13"/>
  <c r="LS13" s="1"/>
  <c r="LO13"/>
  <c r="LM13"/>
  <c r="LL13"/>
  <c r="LK13"/>
  <c r="LJ13"/>
  <c r="LI13"/>
  <c r="LH13"/>
  <c r="KM13"/>
  <c r="IJ13"/>
  <c r="GP13"/>
  <c r="GQ13" s="1"/>
  <c r="FK13"/>
  <c r="FL13"/>
  <c r="DA13"/>
  <c r="AZ13"/>
  <c r="MG11"/>
  <c r="MD11"/>
  <c r="MB11"/>
  <c r="LZ11"/>
  <c r="LF11"/>
  <c r="LC11"/>
  <c r="LA11"/>
  <c r="KY11"/>
  <c r="KU11"/>
  <c r="KS11"/>
  <c r="KQ11"/>
  <c r="KO11"/>
  <c r="KL11"/>
  <c r="KH11"/>
  <c r="KF11"/>
  <c r="KB11"/>
  <c r="JZ11"/>
  <c r="JX11"/>
  <c r="JU11"/>
  <c r="JQ11"/>
  <c r="JO11"/>
  <c r="JM11"/>
  <c r="JK11"/>
  <c r="JI11"/>
  <c r="JG11"/>
  <c r="JE11"/>
  <c r="JC11"/>
  <c r="JA11"/>
  <c r="IY11"/>
  <c r="IW11"/>
  <c r="IU11"/>
  <c r="IS11"/>
  <c r="IQ11"/>
  <c r="IO11"/>
  <c r="IM11"/>
  <c r="II11"/>
  <c r="IG11"/>
  <c r="IE11"/>
  <c r="IC11"/>
  <c r="IA11"/>
  <c r="HY11"/>
  <c r="HW11"/>
  <c r="HU11"/>
  <c r="HS11"/>
  <c r="HP11"/>
  <c r="HN11"/>
  <c r="HL11"/>
  <c r="HJ11"/>
  <c r="HH11"/>
  <c r="HF11"/>
  <c r="HD11"/>
  <c r="HB11"/>
  <c r="GZ11"/>
  <c r="GW11"/>
  <c r="GU11"/>
  <c r="GS11"/>
  <c r="GO11"/>
  <c r="GM11"/>
  <c r="GK11"/>
  <c r="GI11"/>
  <c r="GG11"/>
  <c r="GE11"/>
  <c r="GC11"/>
  <c r="GA11"/>
  <c r="FY11"/>
  <c r="FW11"/>
  <c r="FU11"/>
  <c r="FS11"/>
  <c r="FQ11"/>
  <c r="FO11"/>
  <c r="FM11"/>
  <c r="FJ11"/>
  <c r="FH11"/>
  <c r="FF11"/>
  <c r="FD11"/>
  <c r="FB11"/>
  <c r="EZ11"/>
  <c r="EX11"/>
  <c r="EV11"/>
  <c r="ET11"/>
  <c r="ER11"/>
  <c r="EP11"/>
  <c r="EN11"/>
  <c r="EL11"/>
  <c r="EJ11"/>
  <c r="EE11"/>
  <c r="EC11"/>
  <c r="EA11"/>
  <c r="DY11"/>
  <c r="DW11"/>
  <c r="DU11"/>
  <c r="DS11"/>
  <c r="DQ11"/>
  <c r="DO11"/>
  <c r="DM11"/>
  <c r="DK11"/>
  <c r="DI11"/>
  <c r="DG11"/>
  <c r="DE11"/>
  <c r="DC11"/>
  <c r="CZ11"/>
  <c r="CX11"/>
  <c r="CV11"/>
  <c r="CT11"/>
  <c r="CR11"/>
  <c r="CP11"/>
  <c r="CN11"/>
  <c r="CL11"/>
  <c r="CJ11"/>
  <c r="CH11"/>
  <c r="CF11"/>
  <c r="CD11"/>
  <c r="CB11"/>
  <c r="BZ11"/>
  <c r="BX11"/>
  <c r="BV11"/>
  <c r="BT11"/>
  <c r="BR11"/>
  <c r="BP11"/>
  <c r="BN11"/>
  <c r="BL11"/>
  <c r="BJ11"/>
  <c r="BH11"/>
  <c r="BF11"/>
  <c r="BD11"/>
  <c r="BB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ME10"/>
  <c r="MC10"/>
  <c r="MA10"/>
  <c r="LY10"/>
  <c r="LW10"/>
  <c r="LU10"/>
  <c r="LR10"/>
  <c r="LP10"/>
  <c r="LM10"/>
  <c r="LK10"/>
  <c r="LI10"/>
  <c r="LD10"/>
  <c r="LB10"/>
  <c r="KZ10"/>
  <c r="KV10"/>
  <c r="KT10"/>
  <c r="KR10"/>
  <c r="KP10"/>
  <c r="KM10"/>
  <c r="KI10"/>
  <c r="KG10"/>
  <c r="KC10"/>
  <c r="KA10"/>
  <c r="JY10"/>
  <c r="JV10"/>
  <c r="JR10"/>
  <c r="JP10"/>
  <c r="JN10"/>
  <c r="JL10"/>
  <c r="JJ10"/>
  <c r="JH10"/>
  <c r="JF10"/>
  <c r="JD10"/>
  <c r="JB10"/>
  <c r="IZ10"/>
  <c r="IX10"/>
  <c r="IV10"/>
  <c r="IT10"/>
  <c r="IR10"/>
  <c r="IP10"/>
  <c r="IN10"/>
  <c r="IJ10"/>
  <c r="IH10"/>
  <c r="IF10"/>
  <c r="ID10"/>
  <c r="IB10"/>
  <c r="HZ10"/>
  <c r="HX10"/>
  <c r="HV10"/>
  <c r="HT10"/>
  <c r="HQ10"/>
  <c r="HO10"/>
  <c r="HM10"/>
  <c r="HK10"/>
  <c r="HI10"/>
  <c r="HG10"/>
  <c r="HE10"/>
  <c r="HC10"/>
  <c r="HA10"/>
  <c r="GX10"/>
  <c r="GV10"/>
  <c r="GT10"/>
  <c r="GP10"/>
  <c r="GN10"/>
  <c r="GL10"/>
  <c r="GJ10"/>
  <c r="GH10"/>
  <c r="GF10"/>
  <c r="GD10"/>
  <c r="GB10"/>
  <c r="FZ10"/>
  <c r="FX10"/>
  <c r="FV10"/>
  <c r="FT10"/>
  <c r="FR10"/>
  <c r="FP10"/>
  <c r="FN10"/>
  <c r="FK10"/>
  <c r="FI10"/>
  <c r="FG10"/>
  <c r="FE10"/>
  <c r="FC10"/>
  <c r="FA10"/>
  <c r="EY10"/>
  <c r="EW10"/>
  <c r="EU10"/>
  <c r="ES10"/>
  <c r="EQ10"/>
  <c r="EO10"/>
  <c r="EM10"/>
  <c r="EK10"/>
  <c r="EI10"/>
  <c r="EF10"/>
  <c r="ED10"/>
  <c r="EB10"/>
  <c r="DZ10"/>
  <c r="DX10"/>
  <c r="DV10"/>
  <c r="DT10"/>
  <c r="DR10"/>
  <c r="DP10"/>
  <c r="DN10"/>
  <c r="DL10"/>
  <c r="DJ10"/>
  <c r="DH10"/>
  <c r="DF10"/>
  <c r="DD10"/>
  <c r="DA10"/>
  <c r="CY10"/>
  <c r="CW10"/>
  <c r="CU10"/>
  <c r="CS10"/>
  <c r="CQ10"/>
  <c r="CO10"/>
  <c r="CM10"/>
  <c r="CK10"/>
  <c r="CI10"/>
  <c r="CG10"/>
  <c r="CE10"/>
  <c r="CC10"/>
  <c r="CA10"/>
  <c r="BY10"/>
  <c r="BW10"/>
  <c r="BU10"/>
  <c r="BS10"/>
  <c r="BQ10"/>
  <c r="BO10"/>
  <c r="BM10"/>
  <c r="BK10"/>
  <c r="BI10"/>
  <c r="BG10"/>
  <c r="BE10"/>
  <c r="BC10"/>
  <c r="AZ10"/>
  <c r="AX10"/>
  <c r="AV10"/>
  <c r="AT10"/>
  <c r="AR10"/>
  <c r="AP10"/>
  <c r="AN10"/>
  <c r="AL10"/>
  <c r="AJ10"/>
  <c r="AH10"/>
  <c r="AF10"/>
  <c r="AD10"/>
  <c r="AB10"/>
  <c r="Z10"/>
  <c r="X10"/>
  <c r="V10"/>
  <c r="T10"/>
  <c r="R10"/>
  <c r="P10"/>
  <c r="N10"/>
  <c r="L10"/>
  <c r="J10"/>
  <c r="H10"/>
  <c r="F10"/>
  <c r="LD9"/>
  <c r="LB9"/>
  <c r="KZ9"/>
  <c r="KV9"/>
  <c r="KT9"/>
  <c r="KR9"/>
  <c r="KP9"/>
  <c r="KM9"/>
  <c r="KI9"/>
  <c r="KG9"/>
  <c r="KC9"/>
  <c r="KA9"/>
  <c r="JY9"/>
  <c r="JV9"/>
  <c r="JR9"/>
  <c r="JP9"/>
  <c r="JN9"/>
  <c r="JL9"/>
  <c r="JJ9"/>
  <c r="JH9"/>
  <c r="JF9"/>
  <c r="JD9"/>
  <c r="JB9"/>
  <c r="IZ9"/>
  <c r="IX9"/>
  <c r="IV9"/>
  <c r="IT9"/>
  <c r="IR9"/>
  <c r="IP9"/>
  <c r="IN9"/>
  <c r="IJ9"/>
  <c r="IJ17" s="1"/>
  <c r="IH9"/>
  <c r="IF9"/>
  <c r="ID9"/>
  <c r="IB9"/>
  <c r="HZ9"/>
  <c r="HX9"/>
  <c r="HV9"/>
  <c r="HT9"/>
  <c r="HQ9"/>
  <c r="HO9"/>
  <c r="HM9"/>
  <c r="HK9"/>
  <c r="HI9"/>
  <c r="HG9"/>
  <c r="HE9"/>
  <c r="HC9"/>
  <c r="HA9"/>
  <c r="GX9"/>
  <c r="GX17" s="1"/>
  <c r="GV9"/>
  <c r="GV17" s="1"/>
  <c r="GT9"/>
  <c r="GP9"/>
  <c r="GP17" s="1"/>
  <c r="GN9"/>
  <c r="GL9"/>
  <c r="GJ9"/>
  <c r="GH9"/>
  <c r="GF9"/>
  <c r="GD9"/>
  <c r="GB9"/>
  <c r="FZ9"/>
  <c r="FX9"/>
  <c r="FV9"/>
  <c r="FT9"/>
  <c r="FR9"/>
  <c r="FP9"/>
  <c r="FN9"/>
  <c r="FK9"/>
  <c r="FK18" s="1"/>
  <c r="FI9"/>
  <c r="FI18" s="1"/>
  <c r="FG9"/>
  <c r="FE9"/>
  <c r="FC9"/>
  <c r="FA9"/>
  <c r="EY9"/>
  <c r="EW9"/>
  <c r="EU9"/>
  <c r="ES9"/>
  <c r="EQ9"/>
  <c r="EO9"/>
  <c r="EM9"/>
  <c r="EK9"/>
  <c r="EI9"/>
  <c r="EF9"/>
  <c r="EF18" s="1"/>
  <c r="ED9"/>
  <c r="ED18" s="1"/>
  <c r="EB9"/>
  <c r="EB17" s="1"/>
  <c r="DZ9"/>
  <c r="DZ18" s="1"/>
  <c r="DX9"/>
  <c r="DX18" s="1"/>
  <c r="DV9"/>
  <c r="DT9"/>
  <c r="DR9"/>
  <c r="DP9"/>
  <c r="DN9"/>
  <c r="DL9"/>
  <c r="DJ9"/>
  <c r="DH9"/>
  <c r="DF9"/>
  <c r="DD9"/>
  <c r="DA9"/>
  <c r="CY9"/>
  <c r="CW9"/>
  <c r="CU9"/>
  <c r="CS9"/>
  <c r="CQ9"/>
  <c r="CO9"/>
  <c r="CM9"/>
  <c r="CK9"/>
  <c r="CI9"/>
  <c r="CG9"/>
  <c r="CE9"/>
  <c r="CC9"/>
  <c r="CA9"/>
  <c r="BY9"/>
  <c r="BW9"/>
  <c r="BU9"/>
  <c r="BS9"/>
  <c r="BQ9"/>
  <c r="BO9"/>
  <c r="BM9"/>
  <c r="BK9"/>
  <c r="BI9"/>
  <c r="BG9"/>
  <c r="BE9"/>
  <c r="BC9"/>
  <c r="AZ9"/>
  <c r="AZ19" s="1"/>
  <c r="AX9"/>
  <c r="AV9"/>
  <c r="AT9"/>
  <c r="AR9"/>
  <c r="AP9"/>
  <c r="AN9"/>
  <c r="AL9"/>
  <c r="AJ9"/>
  <c r="AH9"/>
  <c r="AF9"/>
  <c r="AD9"/>
  <c r="AB9"/>
  <c r="Z9"/>
  <c r="X9"/>
  <c r="V9"/>
  <c r="T9"/>
  <c r="R9"/>
  <c r="P9"/>
  <c r="N9"/>
  <c r="L9"/>
  <c r="J9"/>
  <c r="H9"/>
  <c r="F9"/>
  <c r="LQ7"/>
  <c r="LR7" s="1"/>
  <c r="LS7" s="1"/>
  <c r="LT7" s="1"/>
  <c r="LU7" s="1"/>
  <c r="LV7" s="1"/>
  <c r="LW7" s="1"/>
  <c r="LX7" s="1"/>
  <c r="LY7" s="1"/>
  <c r="LZ7" s="1"/>
  <c r="MA7" s="1"/>
  <c r="MB7" s="1"/>
  <c r="MC7" s="1"/>
  <c r="MD7" s="1"/>
  <c r="ME7" s="1"/>
  <c r="MF7" s="1"/>
  <c r="MG7" s="1"/>
  <c r="MH7" s="1"/>
  <c r="BT14" i="3" l="1"/>
  <c r="QJ16" i="5"/>
  <c r="KJ17"/>
  <c r="NV17"/>
  <c r="QJ15"/>
  <c r="BO42"/>
  <c r="BO34"/>
  <c r="BO30"/>
  <c r="BO26"/>
  <c r="BO22"/>
  <c r="BO18"/>
  <c r="BO40"/>
  <c r="BO36"/>
  <c r="BO32"/>
  <c r="BO24"/>
  <c r="BO20"/>
  <c r="BO41"/>
  <c r="BO33"/>
  <c r="BO25"/>
  <c r="BO37"/>
  <c r="BO21"/>
  <c r="BO35"/>
  <c r="BO19"/>
  <c r="BO39"/>
  <c r="BO23"/>
  <c r="BO29"/>
  <c r="CE42"/>
  <c r="CE34"/>
  <c r="CE30"/>
  <c r="CE26"/>
  <c r="CE22"/>
  <c r="CE18"/>
  <c r="CE41"/>
  <c r="CE37"/>
  <c r="CE33"/>
  <c r="CE29"/>
  <c r="CE25"/>
  <c r="CE21"/>
  <c r="CE40"/>
  <c r="CE36"/>
  <c r="CE32"/>
  <c r="CE24"/>
  <c r="CE20"/>
  <c r="CE39"/>
  <c r="CE35"/>
  <c r="CE23"/>
  <c r="CE19"/>
  <c r="CV39"/>
  <c r="CV35"/>
  <c r="CV23"/>
  <c r="CV19"/>
  <c r="CV41"/>
  <c r="CV37"/>
  <c r="CV33"/>
  <c r="CV29"/>
  <c r="CV25"/>
  <c r="CV21"/>
  <c r="CV40"/>
  <c r="CV32"/>
  <c r="CV24"/>
  <c r="CV30"/>
  <c r="CV22"/>
  <c r="CV36"/>
  <c r="CV20"/>
  <c r="CV42"/>
  <c r="CV34"/>
  <c r="CV26"/>
  <c r="CV18"/>
  <c r="DM42"/>
  <c r="DM34"/>
  <c r="DM30"/>
  <c r="DM26"/>
  <c r="DM22"/>
  <c r="DM39"/>
  <c r="DM35"/>
  <c r="DM23"/>
  <c r="DM19"/>
  <c r="DM37"/>
  <c r="DM29"/>
  <c r="DM21"/>
  <c r="DM41"/>
  <c r="DM33"/>
  <c r="DM25"/>
  <c r="DM18"/>
  <c r="DM36"/>
  <c r="DM20"/>
  <c r="DM32"/>
  <c r="DM40"/>
  <c r="DM24"/>
  <c r="DU42"/>
  <c r="DU34"/>
  <c r="DU30"/>
  <c r="DU26"/>
  <c r="DU22"/>
  <c r="DU18"/>
  <c r="DU40"/>
  <c r="DU36"/>
  <c r="DU32"/>
  <c r="DU24"/>
  <c r="DU20"/>
  <c r="DU41"/>
  <c r="DU33"/>
  <c r="DU25"/>
  <c r="DU39"/>
  <c r="DU23"/>
  <c r="DU37"/>
  <c r="DU29"/>
  <c r="DU21"/>
  <c r="DU35"/>
  <c r="DU19"/>
  <c r="GW39"/>
  <c r="GW35"/>
  <c r="GW23"/>
  <c r="GW19"/>
  <c r="GW40"/>
  <c r="GW36"/>
  <c r="GW32"/>
  <c r="GW24"/>
  <c r="GW20"/>
  <c r="GW30"/>
  <c r="GW22"/>
  <c r="GW42"/>
  <c r="GW34"/>
  <c r="GW26"/>
  <c r="GW18"/>
  <c r="GW29"/>
  <c r="GW41"/>
  <c r="GW25"/>
  <c r="GW37"/>
  <c r="GW21"/>
  <c r="GW33"/>
  <c r="HN39"/>
  <c r="HN35"/>
  <c r="HN23"/>
  <c r="HN19"/>
  <c r="HN40"/>
  <c r="HN36"/>
  <c r="HN32"/>
  <c r="HN24"/>
  <c r="HN20"/>
  <c r="HN37"/>
  <c r="HN29"/>
  <c r="HN21"/>
  <c r="HN30"/>
  <c r="HN22"/>
  <c r="HN42"/>
  <c r="HN26"/>
  <c r="HN34"/>
  <c r="HN18"/>
  <c r="HN33"/>
  <c r="HN25"/>
  <c r="HN41"/>
  <c r="LL40"/>
  <c r="LL36"/>
  <c r="LL32"/>
  <c r="LL24"/>
  <c r="LL20"/>
  <c r="LL41"/>
  <c r="LL37"/>
  <c r="LL33"/>
  <c r="LL29"/>
  <c r="LL25"/>
  <c r="LL21"/>
  <c r="LL35"/>
  <c r="LL19"/>
  <c r="LL30"/>
  <c r="LL22"/>
  <c r="LL42"/>
  <c r="LL26"/>
  <c r="LL23"/>
  <c r="LL39"/>
  <c r="LL34"/>
  <c r="LL18"/>
  <c r="OP40"/>
  <c r="OP42"/>
  <c r="OP41"/>
  <c r="OP36"/>
  <c r="OP32"/>
  <c r="OP24"/>
  <c r="OP20"/>
  <c r="OP34"/>
  <c r="OP30"/>
  <c r="OP26"/>
  <c r="OP22"/>
  <c r="OP18"/>
  <c r="OP37"/>
  <c r="OP33"/>
  <c r="OP29"/>
  <c r="OP25"/>
  <c r="OP21"/>
  <c r="OP35"/>
  <c r="OP19"/>
  <c r="OP39"/>
  <c r="OP23"/>
  <c r="PG42"/>
  <c r="PG34"/>
  <c r="PG30"/>
  <c r="PG26"/>
  <c r="PG22"/>
  <c r="PG18"/>
  <c r="PG40"/>
  <c r="PG36"/>
  <c r="PG32"/>
  <c r="PG24"/>
  <c r="PG20"/>
  <c r="PG39"/>
  <c r="PG35"/>
  <c r="PG23"/>
  <c r="PG19"/>
  <c r="PG37"/>
  <c r="PG21"/>
  <c r="PG29"/>
  <c r="PG41"/>
  <c r="PG25"/>
  <c r="PG33"/>
  <c r="PP42"/>
  <c r="PP34"/>
  <c r="PP30"/>
  <c r="PP26"/>
  <c r="PP22"/>
  <c r="PP18"/>
  <c r="PP40"/>
  <c r="PP36"/>
  <c r="PP32"/>
  <c r="PP24"/>
  <c r="PP20"/>
  <c r="PP39"/>
  <c r="PP35"/>
  <c r="PP23"/>
  <c r="PP19"/>
  <c r="PP29"/>
  <c r="PP37"/>
  <c r="PP21"/>
  <c r="PP33"/>
  <c r="PP25"/>
  <c r="PP41"/>
  <c r="BM28"/>
  <c r="BM38"/>
  <c r="BM27"/>
  <c r="BM31"/>
  <c r="CC28"/>
  <c r="CC31"/>
  <c r="CC27"/>
  <c r="CC38"/>
  <c r="CL28"/>
  <c r="CL31"/>
  <c r="CL27"/>
  <c r="CL38"/>
  <c r="DS28"/>
  <c r="DS38"/>
  <c r="DS27"/>
  <c r="DS31"/>
  <c r="GB38"/>
  <c r="GB28"/>
  <c r="GB27"/>
  <c r="GB31"/>
  <c r="GT38"/>
  <c r="GT28"/>
  <c r="GT31"/>
  <c r="GT27"/>
  <c r="HC31"/>
  <c r="HC27"/>
  <c r="HC28"/>
  <c r="HC38"/>
  <c r="IX38"/>
  <c r="IX28"/>
  <c r="IX31"/>
  <c r="IX27"/>
  <c r="JX38"/>
  <c r="JX28"/>
  <c r="JX31"/>
  <c r="JX27"/>
  <c r="LS38"/>
  <c r="LS31"/>
  <c r="LS27"/>
  <c r="LS28"/>
  <c r="MJ38"/>
  <c r="MJ28"/>
  <c r="MJ31"/>
  <c r="MJ27"/>
  <c r="OV38"/>
  <c r="OV28"/>
  <c r="OV31"/>
  <c r="OV27"/>
  <c r="PE28"/>
  <c r="PE38"/>
  <c r="PE31"/>
  <c r="PE27"/>
  <c r="PV28"/>
  <c r="PV38"/>
  <c r="PV31"/>
  <c r="PV27"/>
  <c r="FL15" i="2"/>
  <c r="HR15"/>
  <c r="KN15"/>
  <c r="BJ42" i="5"/>
  <c r="BJ34"/>
  <c r="BJ30"/>
  <c r="BJ26"/>
  <c r="BJ22"/>
  <c r="BJ18"/>
  <c r="BJ40"/>
  <c r="BJ36"/>
  <c r="BJ32"/>
  <c r="BJ24"/>
  <c r="BJ20"/>
  <c r="BJ37"/>
  <c r="BJ29"/>
  <c r="BJ21"/>
  <c r="BJ35"/>
  <c r="BJ19"/>
  <c r="BJ41"/>
  <c r="BJ25"/>
  <c r="BJ39"/>
  <c r="BJ23"/>
  <c r="BJ33"/>
  <c r="BS42"/>
  <c r="BS34"/>
  <c r="BS30"/>
  <c r="BS26"/>
  <c r="BS22"/>
  <c r="BS18"/>
  <c r="BS41"/>
  <c r="BS37"/>
  <c r="BS33"/>
  <c r="BS29"/>
  <c r="BS25"/>
  <c r="BS21"/>
  <c r="BS40"/>
  <c r="BS36"/>
  <c r="BS32"/>
  <c r="BS24"/>
  <c r="BS20"/>
  <c r="BS39"/>
  <c r="BS35"/>
  <c r="BS23"/>
  <c r="BS19"/>
  <c r="CA42"/>
  <c r="CA34"/>
  <c r="CA30"/>
  <c r="CA26"/>
  <c r="CA22"/>
  <c r="CA18"/>
  <c r="CA41"/>
  <c r="CA37"/>
  <c r="CA33"/>
  <c r="CA29"/>
  <c r="CA25"/>
  <c r="CA21"/>
  <c r="CA40"/>
  <c r="CA36"/>
  <c r="CA32"/>
  <c r="CA24"/>
  <c r="CA20"/>
  <c r="CA39"/>
  <c r="CA35"/>
  <c r="CA23"/>
  <c r="CA19"/>
  <c r="CJ42"/>
  <c r="CJ34"/>
  <c r="CJ30"/>
  <c r="CJ26"/>
  <c r="CJ22"/>
  <c r="CJ18"/>
  <c r="CJ41"/>
  <c r="CJ37"/>
  <c r="CJ33"/>
  <c r="CJ29"/>
  <c r="CJ25"/>
  <c r="CJ21"/>
  <c r="CJ40"/>
  <c r="CJ36"/>
  <c r="CJ32"/>
  <c r="CJ24"/>
  <c r="CJ20"/>
  <c r="CJ39"/>
  <c r="CJ35"/>
  <c r="CJ23"/>
  <c r="CJ19"/>
  <c r="CR39"/>
  <c r="CR35"/>
  <c r="CR23"/>
  <c r="CR19"/>
  <c r="CR41"/>
  <c r="CR37"/>
  <c r="CR33"/>
  <c r="CR29"/>
  <c r="CR25"/>
  <c r="CR21"/>
  <c r="CR40"/>
  <c r="CR32"/>
  <c r="CR24"/>
  <c r="CR30"/>
  <c r="CR22"/>
  <c r="CR36"/>
  <c r="CR20"/>
  <c r="CR42"/>
  <c r="CR34"/>
  <c r="CR26"/>
  <c r="CR18"/>
  <c r="DH39"/>
  <c r="DH35"/>
  <c r="DH23"/>
  <c r="DH19"/>
  <c r="DH41"/>
  <c r="DH37"/>
  <c r="DH33"/>
  <c r="DH29"/>
  <c r="DH25"/>
  <c r="DH21"/>
  <c r="DH40"/>
  <c r="DH32"/>
  <c r="DH24"/>
  <c r="DH30"/>
  <c r="DH22"/>
  <c r="DH36"/>
  <c r="DH20"/>
  <c r="DH42"/>
  <c r="DH34"/>
  <c r="DH26"/>
  <c r="DH18"/>
  <c r="DQ41"/>
  <c r="DQ37"/>
  <c r="DQ33"/>
  <c r="DQ29"/>
  <c r="DQ25"/>
  <c r="DQ21"/>
  <c r="DQ39"/>
  <c r="DQ35"/>
  <c r="DQ23"/>
  <c r="DQ19"/>
  <c r="DQ36"/>
  <c r="DQ20"/>
  <c r="DQ42"/>
  <c r="DQ34"/>
  <c r="DQ26"/>
  <c r="DQ18"/>
  <c r="DQ40"/>
  <c r="DQ32"/>
  <c r="DQ24"/>
  <c r="DQ30"/>
  <c r="DQ22"/>
  <c r="DY42"/>
  <c r="DY34"/>
  <c r="DY30"/>
  <c r="DY26"/>
  <c r="DY22"/>
  <c r="DY18"/>
  <c r="DY40"/>
  <c r="DY36"/>
  <c r="DY32"/>
  <c r="DY24"/>
  <c r="DY20"/>
  <c r="DY37"/>
  <c r="DY29"/>
  <c r="DY21"/>
  <c r="DY35"/>
  <c r="DY19"/>
  <c r="DY41"/>
  <c r="DY33"/>
  <c r="DY25"/>
  <c r="DY39"/>
  <c r="DY23"/>
  <c r="FF41"/>
  <c r="FF37"/>
  <c r="FF33"/>
  <c r="FF29"/>
  <c r="FF25"/>
  <c r="FF21"/>
  <c r="FF42"/>
  <c r="FF34"/>
  <c r="FF30"/>
  <c r="FF26"/>
  <c r="FF22"/>
  <c r="FF18"/>
  <c r="FF40"/>
  <c r="FF32"/>
  <c r="FF24"/>
  <c r="FF36"/>
  <c r="FF20"/>
  <c r="FF39"/>
  <c r="FF23"/>
  <c r="FF35"/>
  <c r="FF19"/>
  <c r="HA42"/>
  <c r="HA39"/>
  <c r="HA35"/>
  <c r="HA23"/>
  <c r="HA19"/>
  <c r="HA40"/>
  <c r="HA36"/>
  <c r="HA32"/>
  <c r="HA24"/>
  <c r="HA20"/>
  <c r="HA41"/>
  <c r="HA33"/>
  <c r="HA25"/>
  <c r="HA37"/>
  <c r="HA29"/>
  <c r="HA21"/>
  <c r="HA34"/>
  <c r="HA18"/>
  <c r="HA30"/>
  <c r="HA26"/>
  <c r="HA22"/>
  <c r="HJ39"/>
  <c r="HJ35"/>
  <c r="HJ23"/>
  <c r="HJ19"/>
  <c r="HJ40"/>
  <c r="HJ36"/>
  <c r="HJ32"/>
  <c r="HJ24"/>
  <c r="HJ20"/>
  <c r="HJ42"/>
  <c r="HJ34"/>
  <c r="HJ26"/>
  <c r="HJ18"/>
  <c r="HJ37"/>
  <c r="HJ29"/>
  <c r="HJ21"/>
  <c r="HJ22"/>
  <c r="HJ30"/>
  <c r="HJ33"/>
  <c r="HJ25"/>
  <c r="HJ41"/>
  <c r="IU39"/>
  <c r="IV39" s="1"/>
  <c r="IU35"/>
  <c r="IV35" s="1"/>
  <c r="IU23"/>
  <c r="IV23" s="1"/>
  <c r="IU19"/>
  <c r="IV19" s="1"/>
  <c r="IU40"/>
  <c r="IV40" s="1"/>
  <c r="IU36"/>
  <c r="IV36" s="1"/>
  <c r="IU32"/>
  <c r="IV32" s="1"/>
  <c r="IU24"/>
  <c r="IU20"/>
  <c r="IV20" s="1"/>
  <c r="IU41"/>
  <c r="IV41" s="1"/>
  <c r="IU33"/>
  <c r="IV33" s="1"/>
  <c r="IU25"/>
  <c r="IV25" s="1"/>
  <c r="IU42"/>
  <c r="IV42" s="1"/>
  <c r="IU34"/>
  <c r="IV34" s="1"/>
  <c r="IU26"/>
  <c r="IV26" s="1"/>
  <c r="IU18"/>
  <c r="IV18" s="1"/>
  <c r="IU37"/>
  <c r="IV37" s="1"/>
  <c r="IU21"/>
  <c r="IV21" s="1"/>
  <c r="IU29"/>
  <c r="IV29" s="1"/>
  <c r="IU22"/>
  <c r="IV22" s="1"/>
  <c r="IU30"/>
  <c r="IV30" s="1"/>
  <c r="JD39"/>
  <c r="JD35"/>
  <c r="JD23"/>
  <c r="JD19"/>
  <c r="JD40"/>
  <c r="JD36"/>
  <c r="JD32"/>
  <c r="JD24"/>
  <c r="JD20"/>
  <c r="JD37"/>
  <c r="JD29"/>
  <c r="JD21"/>
  <c r="JD30"/>
  <c r="JD22"/>
  <c r="JD34"/>
  <c r="JD18"/>
  <c r="JD42"/>
  <c r="JD26"/>
  <c r="JD25"/>
  <c r="JD41"/>
  <c r="JD33"/>
  <c r="JM39"/>
  <c r="JM35"/>
  <c r="JM23"/>
  <c r="JM19"/>
  <c r="JM40"/>
  <c r="JM36"/>
  <c r="JM32"/>
  <c r="JM24"/>
  <c r="JM20"/>
  <c r="JM41"/>
  <c r="JM33"/>
  <c r="JM25"/>
  <c r="JM42"/>
  <c r="JM34"/>
  <c r="JM26"/>
  <c r="JM18"/>
  <c r="JM29"/>
  <c r="JM37"/>
  <c r="JM21"/>
  <c r="JM30"/>
  <c r="JM22"/>
  <c r="JV39"/>
  <c r="JV35"/>
  <c r="JV40"/>
  <c r="JV36"/>
  <c r="JV41"/>
  <c r="JV33"/>
  <c r="JV29"/>
  <c r="JV25"/>
  <c r="JV21"/>
  <c r="JV42"/>
  <c r="JV34"/>
  <c r="JV30"/>
  <c r="JV26"/>
  <c r="JV22"/>
  <c r="JV18"/>
  <c r="JV23"/>
  <c r="JV32"/>
  <c r="JV24"/>
  <c r="JV20"/>
  <c r="JV37"/>
  <c r="JV19"/>
  <c r="KE41"/>
  <c r="KE37"/>
  <c r="KE33"/>
  <c r="KE29"/>
  <c r="KE25"/>
  <c r="KE21"/>
  <c r="KE42"/>
  <c r="KE34"/>
  <c r="KE30"/>
  <c r="KE26"/>
  <c r="KE22"/>
  <c r="KE18"/>
  <c r="KE39"/>
  <c r="KE23"/>
  <c r="KE40"/>
  <c r="KE32"/>
  <c r="KE24"/>
  <c r="KE36"/>
  <c r="KE20"/>
  <c r="KE35"/>
  <c r="KE19"/>
  <c r="LQ40"/>
  <c r="LQ36"/>
  <c r="LQ32"/>
  <c r="LQ24"/>
  <c r="LQ20"/>
  <c r="LQ41"/>
  <c r="LQ37"/>
  <c r="LQ33"/>
  <c r="LQ29"/>
  <c r="LQ25"/>
  <c r="LQ21"/>
  <c r="LQ30"/>
  <c r="LQ22"/>
  <c r="LQ39"/>
  <c r="LQ23"/>
  <c r="LQ34"/>
  <c r="LQ18"/>
  <c r="LQ42"/>
  <c r="LQ26"/>
  <c r="LQ35"/>
  <c r="LQ19"/>
  <c r="MH40"/>
  <c r="MH36"/>
  <c r="MH32"/>
  <c r="MH24"/>
  <c r="MH20"/>
  <c r="MH42"/>
  <c r="MH34"/>
  <c r="MH30"/>
  <c r="MH26"/>
  <c r="MH22"/>
  <c r="MH18"/>
  <c r="MH41"/>
  <c r="MH37"/>
  <c r="MH33"/>
  <c r="MH29"/>
  <c r="MH25"/>
  <c r="MH21"/>
  <c r="MH39"/>
  <c r="MH23"/>
  <c r="MH35"/>
  <c r="MH19"/>
  <c r="NS42"/>
  <c r="NS34"/>
  <c r="NS30"/>
  <c r="NS26"/>
  <c r="NS22"/>
  <c r="NS18"/>
  <c r="NS40"/>
  <c r="NS36"/>
  <c r="NS32"/>
  <c r="NS24"/>
  <c r="NS20"/>
  <c r="NS39"/>
  <c r="NS35"/>
  <c r="NS23"/>
  <c r="NS19"/>
  <c r="NS37"/>
  <c r="NS21"/>
  <c r="NS41"/>
  <c r="NS25"/>
  <c r="NS33"/>
  <c r="NS29"/>
  <c r="OT40"/>
  <c r="OT36"/>
  <c r="OT32"/>
  <c r="OT24"/>
  <c r="OT20"/>
  <c r="OT42"/>
  <c r="OT34"/>
  <c r="OT30"/>
  <c r="OT26"/>
  <c r="OT22"/>
  <c r="OT18"/>
  <c r="OT41"/>
  <c r="OT37"/>
  <c r="OT33"/>
  <c r="OT29"/>
  <c r="OT25"/>
  <c r="OT21"/>
  <c r="OT39"/>
  <c r="OT23"/>
  <c r="OT35"/>
  <c r="OT19"/>
  <c r="PC42"/>
  <c r="PC34"/>
  <c r="PC30"/>
  <c r="PC26"/>
  <c r="PC22"/>
  <c r="PC18"/>
  <c r="PC40"/>
  <c r="PC36"/>
  <c r="PC32"/>
  <c r="PC24"/>
  <c r="PC20"/>
  <c r="PC39"/>
  <c r="PC35"/>
  <c r="PC23"/>
  <c r="PC19"/>
  <c r="PC29"/>
  <c r="PC37"/>
  <c r="PC21"/>
  <c r="PC33"/>
  <c r="PC25"/>
  <c r="PC41"/>
  <c r="PT42"/>
  <c r="PT34"/>
  <c r="PT30"/>
  <c r="PT26"/>
  <c r="PT22"/>
  <c r="PT18"/>
  <c r="PT40"/>
  <c r="PT36"/>
  <c r="PT32"/>
  <c r="PT24"/>
  <c r="PT20"/>
  <c r="PT39"/>
  <c r="PT35"/>
  <c r="PT23"/>
  <c r="PT19"/>
  <c r="PT37"/>
  <c r="PT21"/>
  <c r="PT29"/>
  <c r="PT41"/>
  <c r="PT25"/>
  <c r="PT33"/>
  <c r="R31"/>
  <c r="R27"/>
  <c r="R28"/>
  <c r="R38"/>
  <c r="BH28"/>
  <c r="BH38"/>
  <c r="BH31"/>
  <c r="BH27"/>
  <c r="BQ28"/>
  <c r="BQ38"/>
  <c r="BQ31"/>
  <c r="BQ27"/>
  <c r="CH28"/>
  <c r="CH31"/>
  <c r="CH27"/>
  <c r="CH38"/>
  <c r="CP31"/>
  <c r="CP38"/>
  <c r="CP28"/>
  <c r="CP27"/>
  <c r="DF31"/>
  <c r="DF27"/>
  <c r="DF28"/>
  <c r="DF38"/>
  <c r="DO38"/>
  <c r="DO28"/>
  <c r="DO27"/>
  <c r="DO31"/>
  <c r="DW28"/>
  <c r="DW38"/>
  <c r="DW31"/>
  <c r="DW27"/>
  <c r="EM31"/>
  <c r="EM28"/>
  <c r="EM38"/>
  <c r="EM27"/>
  <c r="FL31"/>
  <c r="FL27"/>
  <c r="FL28"/>
  <c r="FL38"/>
  <c r="GF31"/>
  <c r="GF27"/>
  <c r="GF28"/>
  <c r="GF38"/>
  <c r="GP31"/>
  <c r="GP27"/>
  <c r="GP28"/>
  <c r="GP38"/>
  <c r="GY38"/>
  <c r="GY27"/>
  <c r="GY31"/>
  <c r="GY28"/>
  <c r="HG38"/>
  <c r="HG28"/>
  <c r="HG31"/>
  <c r="HG27"/>
  <c r="HP38"/>
  <c r="HP27"/>
  <c r="HP28"/>
  <c r="HP31"/>
  <c r="JB38"/>
  <c r="JB31"/>
  <c r="JB28"/>
  <c r="JB27"/>
  <c r="JK38"/>
  <c r="JK27"/>
  <c r="JK28"/>
  <c r="JK31"/>
  <c r="JT31"/>
  <c r="JT27"/>
  <c r="JT28"/>
  <c r="JT38"/>
  <c r="KC31"/>
  <c r="KC27"/>
  <c r="KC28"/>
  <c r="KC38"/>
  <c r="LN38"/>
  <c r="LN31"/>
  <c r="LN27"/>
  <c r="LN28"/>
  <c r="LW38"/>
  <c r="LW28"/>
  <c r="LW31"/>
  <c r="LW27"/>
  <c r="MF38"/>
  <c r="MF28"/>
  <c r="MF31"/>
  <c r="MF27"/>
  <c r="OI28"/>
  <c r="OI38"/>
  <c r="OI27"/>
  <c r="OI31"/>
  <c r="OR38"/>
  <c r="OR28"/>
  <c r="OR31"/>
  <c r="OR27"/>
  <c r="OZ28"/>
  <c r="OZ38"/>
  <c r="OZ31"/>
  <c r="OZ27"/>
  <c r="PI28"/>
  <c r="PI38"/>
  <c r="PI31"/>
  <c r="PI27"/>
  <c r="PR28"/>
  <c r="PR38"/>
  <c r="PR31"/>
  <c r="PR27"/>
  <c r="BT15" i="3"/>
  <c r="BM40" i="5"/>
  <c r="BM36"/>
  <c r="BM32"/>
  <c r="BM24"/>
  <c r="BM20"/>
  <c r="BM42"/>
  <c r="BM34"/>
  <c r="BM30"/>
  <c r="BM26"/>
  <c r="BM22"/>
  <c r="BM18"/>
  <c r="BM35"/>
  <c r="BM19"/>
  <c r="BM41"/>
  <c r="BM25"/>
  <c r="BM37"/>
  <c r="BM29"/>
  <c r="BM21"/>
  <c r="BM33"/>
  <c r="BM39"/>
  <c r="BM23"/>
  <c r="CC40"/>
  <c r="CC36"/>
  <c r="CC32"/>
  <c r="CC24"/>
  <c r="CC20"/>
  <c r="CC39"/>
  <c r="CC35"/>
  <c r="CC23"/>
  <c r="CC19"/>
  <c r="CC42"/>
  <c r="CC34"/>
  <c r="CC30"/>
  <c r="CC26"/>
  <c r="CC22"/>
  <c r="CC18"/>
  <c r="CC41"/>
  <c r="CC37"/>
  <c r="CC33"/>
  <c r="CC29"/>
  <c r="CC25"/>
  <c r="CC21"/>
  <c r="CL40"/>
  <c r="CL36"/>
  <c r="CL32"/>
  <c r="CL24"/>
  <c r="CL20"/>
  <c r="CL39"/>
  <c r="CL35"/>
  <c r="CL23"/>
  <c r="CL19"/>
  <c r="CL42"/>
  <c r="CL34"/>
  <c r="CL30"/>
  <c r="CL26"/>
  <c r="CL22"/>
  <c r="CL18"/>
  <c r="CL41"/>
  <c r="CL37"/>
  <c r="CL33"/>
  <c r="CL29"/>
  <c r="CL25"/>
  <c r="CL21"/>
  <c r="CT41"/>
  <c r="CT37"/>
  <c r="CT33"/>
  <c r="CT29"/>
  <c r="CT25"/>
  <c r="CT21"/>
  <c r="CT39"/>
  <c r="CT35"/>
  <c r="CT23"/>
  <c r="CT19"/>
  <c r="CT36"/>
  <c r="CT20"/>
  <c r="CT42"/>
  <c r="CT34"/>
  <c r="CT26"/>
  <c r="CT18"/>
  <c r="CT40"/>
  <c r="CT32"/>
  <c r="CT24"/>
  <c r="CT30"/>
  <c r="CT22"/>
  <c r="DS40"/>
  <c r="DS36"/>
  <c r="DS32"/>
  <c r="DS24"/>
  <c r="DS20"/>
  <c r="DS42"/>
  <c r="DS34"/>
  <c r="DS30"/>
  <c r="DS26"/>
  <c r="DS22"/>
  <c r="DS18"/>
  <c r="DS35"/>
  <c r="DS19"/>
  <c r="DS41"/>
  <c r="DS33"/>
  <c r="DS25"/>
  <c r="DS39"/>
  <c r="DS23"/>
  <c r="DS37"/>
  <c r="DS29"/>
  <c r="DS21"/>
  <c r="EA40"/>
  <c r="EA36"/>
  <c r="EA32"/>
  <c r="EA24"/>
  <c r="EA20"/>
  <c r="EA42"/>
  <c r="EA34"/>
  <c r="EA30"/>
  <c r="EA26"/>
  <c r="EA22"/>
  <c r="EA18"/>
  <c r="EA35"/>
  <c r="EA19"/>
  <c r="EA41"/>
  <c r="EA33"/>
  <c r="EA25"/>
  <c r="EA39"/>
  <c r="EA23"/>
  <c r="EA37"/>
  <c r="EA29"/>
  <c r="EA21"/>
  <c r="FH39"/>
  <c r="FH35"/>
  <c r="FH23"/>
  <c r="FH19"/>
  <c r="FH40"/>
  <c r="FH36"/>
  <c r="FH32"/>
  <c r="FH24"/>
  <c r="FH20"/>
  <c r="FH30"/>
  <c r="FH22"/>
  <c r="FH42"/>
  <c r="FH34"/>
  <c r="FH26"/>
  <c r="FH18"/>
  <c r="FH37"/>
  <c r="FH21"/>
  <c r="FH33"/>
  <c r="FH29"/>
  <c r="FH41"/>
  <c r="FH25"/>
  <c r="GB41"/>
  <c r="GB37"/>
  <c r="GB33"/>
  <c r="GB29"/>
  <c r="GB25"/>
  <c r="GB21"/>
  <c r="GB42"/>
  <c r="GB34"/>
  <c r="GB30"/>
  <c r="GB26"/>
  <c r="GB22"/>
  <c r="GB18"/>
  <c r="GB36"/>
  <c r="GB20"/>
  <c r="GB40"/>
  <c r="GB32"/>
  <c r="GB24"/>
  <c r="GB39"/>
  <c r="GB23"/>
  <c r="GB35"/>
  <c r="GB19"/>
  <c r="GK41"/>
  <c r="GL41" s="1"/>
  <c r="GK37"/>
  <c r="GL37" s="1"/>
  <c r="GK33"/>
  <c r="GL33" s="1"/>
  <c r="GK29"/>
  <c r="GL29" s="1"/>
  <c r="GK25"/>
  <c r="GL25" s="1"/>
  <c r="GK21"/>
  <c r="GL21" s="1"/>
  <c r="GK42"/>
  <c r="GL42" s="1"/>
  <c r="GK34"/>
  <c r="GL34" s="1"/>
  <c r="GK30"/>
  <c r="GL30" s="1"/>
  <c r="GK26"/>
  <c r="GL26" s="1"/>
  <c r="GK22"/>
  <c r="GL22" s="1"/>
  <c r="GK18"/>
  <c r="GK39"/>
  <c r="GL39" s="1"/>
  <c r="GK23"/>
  <c r="GL23" s="1"/>
  <c r="GK35"/>
  <c r="GL35" s="1"/>
  <c r="GK19"/>
  <c r="GL19" s="1"/>
  <c r="GK36"/>
  <c r="GL36" s="1"/>
  <c r="GK20"/>
  <c r="GL20" s="1"/>
  <c r="GK32"/>
  <c r="GL32" s="1"/>
  <c r="GK40"/>
  <c r="GK24"/>
  <c r="GL24" s="1"/>
  <c r="GT41"/>
  <c r="GT37"/>
  <c r="GT33"/>
  <c r="GT29"/>
  <c r="GT25"/>
  <c r="GT21"/>
  <c r="GT42"/>
  <c r="GT34"/>
  <c r="GT30"/>
  <c r="GT26"/>
  <c r="GT22"/>
  <c r="GT18"/>
  <c r="GT40"/>
  <c r="GT32"/>
  <c r="GT24"/>
  <c r="GT36"/>
  <c r="GT20"/>
  <c r="GT39"/>
  <c r="GT23"/>
  <c r="GT35"/>
  <c r="GT19"/>
  <c r="HC39"/>
  <c r="HC35"/>
  <c r="HC23"/>
  <c r="HC40"/>
  <c r="HC36"/>
  <c r="HC32"/>
  <c r="HC24"/>
  <c r="HC20"/>
  <c r="HC41"/>
  <c r="HC33"/>
  <c r="HC25"/>
  <c r="HC18"/>
  <c r="HC42"/>
  <c r="HC34"/>
  <c r="HC26"/>
  <c r="HC19"/>
  <c r="HC29"/>
  <c r="HC37"/>
  <c r="HC21"/>
  <c r="HC30"/>
  <c r="HC22"/>
  <c r="HL41"/>
  <c r="HL37"/>
  <c r="HL33"/>
  <c r="HL29"/>
  <c r="HL25"/>
  <c r="HL21"/>
  <c r="HL42"/>
  <c r="HL34"/>
  <c r="HL30"/>
  <c r="HL26"/>
  <c r="HL22"/>
  <c r="HL18"/>
  <c r="HL39"/>
  <c r="HL23"/>
  <c r="HL40"/>
  <c r="HL32"/>
  <c r="HL24"/>
  <c r="HL36"/>
  <c r="HL20"/>
  <c r="HL19"/>
  <c r="HL35"/>
  <c r="IN39"/>
  <c r="IN35"/>
  <c r="IN23"/>
  <c r="IN19"/>
  <c r="IN40"/>
  <c r="IN36"/>
  <c r="IN32"/>
  <c r="IN24"/>
  <c r="IN20"/>
  <c r="IN30"/>
  <c r="IN22"/>
  <c r="IN41"/>
  <c r="IN33"/>
  <c r="IN25"/>
  <c r="IN29"/>
  <c r="IN37"/>
  <c r="IN21"/>
  <c r="IN26"/>
  <c r="IN18"/>
  <c r="IN42"/>
  <c r="IN34"/>
  <c r="IX41"/>
  <c r="IX37"/>
  <c r="IX33"/>
  <c r="IX29"/>
  <c r="IX25"/>
  <c r="IX21"/>
  <c r="IX42"/>
  <c r="IX34"/>
  <c r="IX30"/>
  <c r="IX26"/>
  <c r="IX22"/>
  <c r="IX18"/>
  <c r="IX36"/>
  <c r="IX20"/>
  <c r="IX39"/>
  <c r="IX23"/>
  <c r="IX40"/>
  <c r="IX24"/>
  <c r="IX32"/>
  <c r="IX19"/>
  <c r="IX35"/>
  <c r="JG41"/>
  <c r="JG37"/>
  <c r="JG33"/>
  <c r="JG29"/>
  <c r="JG25"/>
  <c r="JG21"/>
  <c r="JG42"/>
  <c r="JG34"/>
  <c r="JG30"/>
  <c r="JG26"/>
  <c r="JG22"/>
  <c r="JG18"/>
  <c r="JG40"/>
  <c r="JG32"/>
  <c r="JG24"/>
  <c r="JG35"/>
  <c r="JG19"/>
  <c r="JG36"/>
  <c r="JG20"/>
  <c r="JG23"/>
  <c r="JG39"/>
  <c r="JX41"/>
  <c r="JX37"/>
  <c r="JX33"/>
  <c r="JX29"/>
  <c r="JX25"/>
  <c r="JX21"/>
  <c r="JX42"/>
  <c r="JX34"/>
  <c r="JX30"/>
  <c r="JX26"/>
  <c r="JX22"/>
  <c r="JX18"/>
  <c r="JX36"/>
  <c r="JX20"/>
  <c r="JX39"/>
  <c r="JX23"/>
  <c r="JX32"/>
  <c r="JX35"/>
  <c r="JX19"/>
  <c r="JX40"/>
  <c r="JX24"/>
  <c r="KG39"/>
  <c r="KG35"/>
  <c r="KG23"/>
  <c r="KG19"/>
  <c r="KG40"/>
  <c r="KG36"/>
  <c r="KG32"/>
  <c r="KG24"/>
  <c r="KG20"/>
  <c r="KG37"/>
  <c r="KG29"/>
  <c r="KG21"/>
  <c r="KG30"/>
  <c r="KG22"/>
  <c r="KG42"/>
  <c r="KG26"/>
  <c r="KG33"/>
  <c r="KG41"/>
  <c r="KG25"/>
  <c r="KG18"/>
  <c r="KG34"/>
  <c r="LJ42"/>
  <c r="LJ34"/>
  <c r="LJ30"/>
  <c r="LJ26"/>
  <c r="LJ22"/>
  <c r="LJ18"/>
  <c r="LJ39"/>
  <c r="LJ35"/>
  <c r="LJ23"/>
  <c r="LJ19"/>
  <c r="LJ40"/>
  <c r="LJ32"/>
  <c r="LJ24"/>
  <c r="LJ41"/>
  <c r="LJ33"/>
  <c r="LJ25"/>
  <c r="LJ37"/>
  <c r="LJ21"/>
  <c r="LJ29"/>
  <c r="LJ20"/>
  <c r="LJ36"/>
  <c r="LS42"/>
  <c r="LS34"/>
  <c r="LS30"/>
  <c r="LS26"/>
  <c r="LS22"/>
  <c r="LS18"/>
  <c r="LS39"/>
  <c r="LS35"/>
  <c r="LS23"/>
  <c r="LS19"/>
  <c r="LS36"/>
  <c r="LS20"/>
  <c r="LS37"/>
  <c r="LS29"/>
  <c r="LS21"/>
  <c r="LS33"/>
  <c r="LS40"/>
  <c r="LS24"/>
  <c r="LS41"/>
  <c r="LS25"/>
  <c r="LS32"/>
  <c r="MJ42"/>
  <c r="MJ34"/>
  <c r="MJ30"/>
  <c r="MJ26"/>
  <c r="MJ22"/>
  <c r="MJ18"/>
  <c r="MJ40"/>
  <c r="MJ36"/>
  <c r="MJ32"/>
  <c r="MJ24"/>
  <c r="MJ20"/>
  <c r="MJ39"/>
  <c r="MJ35"/>
  <c r="MJ23"/>
  <c r="MJ19"/>
  <c r="MJ29"/>
  <c r="MJ33"/>
  <c r="MJ37"/>
  <c r="MJ41"/>
  <c r="MJ21"/>
  <c r="MJ25"/>
  <c r="OM42"/>
  <c r="OM34"/>
  <c r="OM30"/>
  <c r="OM26"/>
  <c r="OM22"/>
  <c r="OM18"/>
  <c r="OM40"/>
  <c r="OM36"/>
  <c r="OM32"/>
  <c r="OM24"/>
  <c r="OM20"/>
  <c r="OM39"/>
  <c r="OM35"/>
  <c r="OM23"/>
  <c r="OM19"/>
  <c r="OM29"/>
  <c r="OM33"/>
  <c r="OM37"/>
  <c r="OM41"/>
  <c r="OM25"/>
  <c r="OM21"/>
  <c r="OV42"/>
  <c r="OV34"/>
  <c r="OV30"/>
  <c r="OV26"/>
  <c r="OV22"/>
  <c r="OV18"/>
  <c r="OV40"/>
  <c r="OV36"/>
  <c r="OV32"/>
  <c r="OV24"/>
  <c r="OV20"/>
  <c r="OV39"/>
  <c r="OV35"/>
  <c r="OV23"/>
  <c r="OV19"/>
  <c r="OV37"/>
  <c r="OV21"/>
  <c r="OV29"/>
  <c r="OV41"/>
  <c r="OV25"/>
  <c r="OV33"/>
  <c r="PE40"/>
  <c r="PE36"/>
  <c r="PE32"/>
  <c r="PE24"/>
  <c r="PE20"/>
  <c r="PE42"/>
  <c r="PE34"/>
  <c r="PE30"/>
  <c r="PE26"/>
  <c r="PE22"/>
  <c r="PE18"/>
  <c r="PE41"/>
  <c r="PE37"/>
  <c r="PE33"/>
  <c r="PE29"/>
  <c r="PE25"/>
  <c r="PE21"/>
  <c r="PE39"/>
  <c r="PE23"/>
  <c r="PE35"/>
  <c r="PE19"/>
  <c r="PV40"/>
  <c r="PV36"/>
  <c r="PV32"/>
  <c r="PV24"/>
  <c r="PV20"/>
  <c r="PV42"/>
  <c r="PV34"/>
  <c r="PV30"/>
  <c r="PV26"/>
  <c r="PV22"/>
  <c r="PV18"/>
  <c r="PV41"/>
  <c r="PV37"/>
  <c r="PV33"/>
  <c r="PV29"/>
  <c r="PV25"/>
  <c r="PV21"/>
  <c r="PV39"/>
  <c r="PV23"/>
  <c r="PV35"/>
  <c r="PV19"/>
  <c r="QI19"/>
  <c r="BJ38"/>
  <c r="BJ28"/>
  <c r="BJ31"/>
  <c r="BJ27"/>
  <c r="BS38"/>
  <c r="BS28"/>
  <c r="BS31"/>
  <c r="BS27"/>
  <c r="CA38"/>
  <c r="CA28"/>
  <c r="CA31"/>
  <c r="CA27"/>
  <c r="CJ38"/>
  <c r="CJ28"/>
  <c r="CJ31"/>
  <c r="CJ27"/>
  <c r="CR31"/>
  <c r="CR27"/>
  <c r="CR38"/>
  <c r="CR28"/>
  <c r="DH31"/>
  <c r="DH27"/>
  <c r="DH38"/>
  <c r="DH28"/>
  <c r="DQ31"/>
  <c r="DQ27"/>
  <c r="DQ28"/>
  <c r="DQ38"/>
  <c r="DY38"/>
  <c r="DY28"/>
  <c r="DY27"/>
  <c r="DY31"/>
  <c r="FF38"/>
  <c r="FF28"/>
  <c r="FF31"/>
  <c r="FF27"/>
  <c r="HA31"/>
  <c r="HA27"/>
  <c r="HA28"/>
  <c r="HA38"/>
  <c r="HJ31"/>
  <c r="HJ27"/>
  <c r="HJ28"/>
  <c r="HJ38"/>
  <c r="IU31"/>
  <c r="IV31" s="1"/>
  <c r="IU27"/>
  <c r="IV27" s="1"/>
  <c r="IU28"/>
  <c r="IV28" s="1"/>
  <c r="IU38"/>
  <c r="IV38" s="1"/>
  <c r="JD31"/>
  <c r="JD27"/>
  <c r="JD28"/>
  <c r="JD38"/>
  <c r="JM31"/>
  <c r="JM27"/>
  <c r="JM28"/>
  <c r="JM38"/>
  <c r="JV31"/>
  <c r="JV38"/>
  <c r="JV28"/>
  <c r="JV27"/>
  <c r="KE38"/>
  <c r="KE31"/>
  <c r="KE27"/>
  <c r="KE28"/>
  <c r="LQ28"/>
  <c r="LQ38"/>
  <c r="LQ31"/>
  <c r="LQ27"/>
  <c r="MH28"/>
  <c r="MH38"/>
  <c r="MH27"/>
  <c r="MH31"/>
  <c r="NS38"/>
  <c r="NS28"/>
  <c r="NS31"/>
  <c r="NS27"/>
  <c r="OT28"/>
  <c r="OT38"/>
  <c r="OT31"/>
  <c r="OT27"/>
  <c r="PC38"/>
  <c r="PC28"/>
  <c r="PC31"/>
  <c r="PC27"/>
  <c r="PT38"/>
  <c r="PT28"/>
  <c r="PT31"/>
  <c r="PT27"/>
  <c r="IJ16"/>
  <c r="NK16"/>
  <c r="S17"/>
  <c r="CN42"/>
  <c r="CN34"/>
  <c r="CN30"/>
  <c r="CN26"/>
  <c r="CN22"/>
  <c r="CN18"/>
  <c r="CN41"/>
  <c r="CN37"/>
  <c r="CN33"/>
  <c r="CN29"/>
  <c r="CN25"/>
  <c r="CN21"/>
  <c r="CN40"/>
  <c r="CN36"/>
  <c r="CN32"/>
  <c r="CN24"/>
  <c r="CN20"/>
  <c r="CN39"/>
  <c r="CN35"/>
  <c r="CN23"/>
  <c r="CN19"/>
  <c r="EK42"/>
  <c r="EK34"/>
  <c r="EK30"/>
  <c r="EK26"/>
  <c r="EK22"/>
  <c r="EK18"/>
  <c r="EK40"/>
  <c r="EK36"/>
  <c r="EK32"/>
  <c r="EK24"/>
  <c r="EK20"/>
  <c r="EK41"/>
  <c r="EK33"/>
  <c r="EK25"/>
  <c r="EK39"/>
  <c r="EK23"/>
  <c r="EK37"/>
  <c r="EK29"/>
  <c r="EK21"/>
  <c r="EK35"/>
  <c r="EK19"/>
  <c r="FJ41"/>
  <c r="FJ37"/>
  <c r="FJ33"/>
  <c r="FJ29"/>
  <c r="FJ25"/>
  <c r="FJ21"/>
  <c r="FJ42"/>
  <c r="FJ34"/>
  <c r="FJ30"/>
  <c r="FJ26"/>
  <c r="FJ22"/>
  <c r="FJ18"/>
  <c r="FJ35"/>
  <c r="FJ19"/>
  <c r="FJ39"/>
  <c r="FJ23"/>
  <c r="FJ40"/>
  <c r="FJ24"/>
  <c r="FJ36"/>
  <c r="FJ20"/>
  <c r="FJ32"/>
  <c r="IZ39"/>
  <c r="IZ35"/>
  <c r="IZ23"/>
  <c r="IZ19"/>
  <c r="IZ40"/>
  <c r="IZ36"/>
  <c r="IZ32"/>
  <c r="IZ24"/>
  <c r="IZ20"/>
  <c r="IZ42"/>
  <c r="IZ34"/>
  <c r="IZ26"/>
  <c r="IZ18"/>
  <c r="IZ37"/>
  <c r="IZ29"/>
  <c r="IZ21"/>
  <c r="IZ30"/>
  <c r="IZ22"/>
  <c r="IZ25"/>
  <c r="IZ41"/>
  <c r="IZ33"/>
  <c r="JR41"/>
  <c r="JR37"/>
  <c r="JR33"/>
  <c r="JR29"/>
  <c r="JR25"/>
  <c r="JR21"/>
  <c r="JR42"/>
  <c r="JR34"/>
  <c r="JR30"/>
  <c r="JR26"/>
  <c r="JR22"/>
  <c r="JR18"/>
  <c r="JR36"/>
  <c r="JR20"/>
  <c r="JR39"/>
  <c r="JR23"/>
  <c r="JR32"/>
  <c r="JR40"/>
  <c r="JR24"/>
  <c r="JR35"/>
  <c r="JR19"/>
  <c r="MD40"/>
  <c r="MD36"/>
  <c r="MD32"/>
  <c r="MD24"/>
  <c r="MD20"/>
  <c r="MD42"/>
  <c r="MD34"/>
  <c r="MD30"/>
  <c r="MD26"/>
  <c r="MD22"/>
  <c r="MD18"/>
  <c r="MD41"/>
  <c r="MD37"/>
  <c r="MD33"/>
  <c r="MD29"/>
  <c r="MD25"/>
  <c r="MD21"/>
  <c r="MD35"/>
  <c r="MD19"/>
  <c r="MD39"/>
  <c r="MD23"/>
  <c r="CT31"/>
  <c r="CT27"/>
  <c r="CT28"/>
  <c r="CT38"/>
  <c r="EA28"/>
  <c r="EA38"/>
  <c r="EA27"/>
  <c r="EA31"/>
  <c r="FH31"/>
  <c r="FH27"/>
  <c r="FH28"/>
  <c r="FH38"/>
  <c r="GK38"/>
  <c r="GL38" s="1"/>
  <c r="GK31"/>
  <c r="GL31" s="1"/>
  <c r="GK27"/>
  <c r="GL27" s="1"/>
  <c r="GK28"/>
  <c r="GL28" s="1"/>
  <c r="HL38"/>
  <c r="HL31"/>
  <c r="HL28"/>
  <c r="HL27"/>
  <c r="IN31"/>
  <c r="IN27"/>
  <c r="IN28"/>
  <c r="IN38"/>
  <c r="JG38"/>
  <c r="JG27"/>
  <c r="JG28"/>
  <c r="JG31"/>
  <c r="KG31"/>
  <c r="KG27"/>
  <c r="KG28"/>
  <c r="KG38"/>
  <c r="LJ38"/>
  <c r="LJ31"/>
  <c r="LJ27"/>
  <c r="LJ28"/>
  <c r="OM38"/>
  <c r="OM28"/>
  <c r="OM31"/>
  <c r="OM27"/>
  <c r="P40"/>
  <c r="P36"/>
  <c r="P32"/>
  <c r="P24"/>
  <c r="P20"/>
  <c r="P42"/>
  <c r="P34"/>
  <c r="P30"/>
  <c r="P26"/>
  <c r="P22"/>
  <c r="P18"/>
  <c r="P37"/>
  <c r="P29"/>
  <c r="P21"/>
  <c r="P33"/>
  <c r="P39"/>
  <c r="P23"/>
  <c r="P35"/>
  <c r="P19"/>
  <c r="P41"/>
  <c r="P25"/>
  <c r="BW40"/>
  <c r="BW36"/>
  <c r="BW32"/>
  <c r="BW24"/>
  <c r="BW20"/>
  <c r="BW39"/>
  <c r="BW35"/>
  <c r="BW23"/>
  <c r="BW19"/>
  <c r="BW42"/>
  <c r="BW34"/>
  <c r="BW30"/>
  <c r="BW26"/>
  <c r="BW22"/>
  <c r="BW18"/>
  <c r="BW41"/>
  <c r="BW37"/>
  <c r="BW33"/>
  <c r="BW29"/>
  <c r="BW25"/>
  <c r="BW21"/>
  <c r="IP41"/>
  <c r="IP37"/>
  <c r="IP33"/>
  <c r="IP29"/>
  <c r="IP25"/>
  <c r="IP21"/>
  <c r="IP42"/>
  <c r="IP34"/>
  <c r="IP30"/>
  <c r="IP26"/>
  <c r="IP22"/>
  <c r="IP18"/>
  <c r="IP35"/>
  <c r="IP19"/>
  <c r="IP36"/>
  <c r="IP20"/>
  <c r="IP32"/>
  <c r="IP40"/>
  <c r="IP24"/>
  <c r="IP23"/>
  <c r="IP39"/>
  <c r="JI39"/>
  <c r="JI35"/>
  <c r="JI23"/>
  <c r="JI19"/>
  <c r="JI40"/>
  <c r="JI36"/>
  <c r="JI32"/>
  <c r="JI24"/>
  <c r="JI20"/>
  <c r="JI30"/>
  <c r="JI22"/>
  <c r="JI41"/>
  <c r="JI33"/>
  <c r="JI25"/>
  <c r="JI37"/>
  <c r="JI21"/>
  <c r="JI29"/>
  <c r="JI18"/>
  <c r="JI42"/>
  <c r="JI34"/>
  <c r="JI26"/>
  <c r="LU42"/>
  <c r="LU41"/>
  <c r="LU40"/>
  <c r="LU36"/>
  <c r="LU32"/>
  <c r="LU24"/>
  <c r="LU20"/>
  <c r="LU37"/>
  <c r="LU33"/>
  <c r="LU29"/>
  <c r="LU25"/>
  <c r="LU21"/>
  <c r="LU39"/>
  <c r="LU23"/>
  <c r="LU34"/>
  <c r="LU26"/>
  <c r="LU18"/>
  <c r="LU35"/>
  <c r="LU19"/>
  <c r="LU22"/>
  <c r="LU30"/>
  <c r="NO40"/>
  <c r="NO36"/>
  <c r="NO32"/>
  <c r="NO24"/>
  <c r="NO20"/>
  <c r="NO42"/>
  <c r="NO34"/>
  <c r="NO30"/>
  <c r="NO26"/>
  <c r="NO22"/>
  <c r="NO18"/>
  <c r="NO41"/>
  <c r="NO37"/>
  <c r="NO33"/>
  <c r="NO29"/>
  <c r="NO25"/>
  <c r="NO21"/>
  <c r="NO35"/>
  <c r="NO19"/>
  <c r="NO39"/>
  <c r="NO23"/>
  <c r="R39"/>
  <c r="R35"/>
  <c r="R23"/>
  <c r="R19"/>
  <c r="R41"/>
  <c r="R37"/>
  <c r="R33"/>
  <c r="R29"/>
  <c r="R25"/>
  <c r="R21"/>
  <c r="R36"/>
  <c r="R20"/>
  <c r="R34"/>
  <c r="R18"/>
  <c r="R40"/>
  <c r="R24"/>
  <c r="R30"/>
  <c r="R22"/>
  <c r="R42"/>
  <c r="R26"/>
  <c r="R32"/>
  <c r="BH40"/>
  <c r="BH36"/>
  <c r="BH32"/>
  <c r="BH24"/>
  <c r="BH20"/>
  <c r="BH42"/>
  <c r="BH34"/>
  <c r="BH30"/>
  <c r="BH26"/>
  <c r="BH22"/>
  <c r="BH18"/>
  <c r="BH39"/>
  <c r="BH23"/>
  <c r="BH29"/>
  <c r="BH35"/>
  <c r="BH41"/>
  <c r="BH33"/>
  <c r="BH25"/>
  <c r="BH37"/>
  <c r="BH21"/>
  <c r="BH19"/>
  <c r="BQ40"/>
  <c r="BQ36"/>
  <c r="BQ32"/>
  <c r="BQ24"/>
  <c r="BQ20"/>
  <c r="BQ42"/>
  <c r="BQ34"/>
  <c r="BQ30"/>
  <c r="BQ26"/>
  <c r="BQ22"/>
  <c r="BQ18"/>
  <c r="BQ41"/>
  <c r="BQ37"/>
  <c r="BQ33"/>
  <c r="BQ23"/>
  <c r="BQ21"/>
  <c r="BQ35"/>
  <c r="BQ25"/>
  <c r="BQ29"/>
  <c r="BQ39"/>
  <c r="BQ19"/>
  <c r="CH40"/>
  <c r="CH36"/>
  <c r="CH32"/>
  <c r="CH24"/>
  <c r="CH20"/>
  <c r="CH39"/>
  <c r="CH35"/>
  <c r="CH23"/>
  <c r="CH19"/>
  <c r="CH42"/>
  <c r="CH34"/>
  <c r="CH30"/>
  <c r="CH26"/>
  <c r="CH22"/>
  <c r="CH18"/>
  <c r="CH41"/>
  <c r="CH37"/>
  <c r="CH33"/>
  <c r="CH29"/>
  <c r="CH25"/>
  <c r="CH21"/>
  <c r="CP39"/>
  <c r="CP35"/>
  <c r="CP33"/>
  <c r="CP24"/>
  <c r="CP20"/>
  <c r="CP42"/>
  <c r="CP37"/>
  <c r="CP32"/>
  <c r="CP23"/>
  <c r="CP19"/>
  <c r="CP41"/>
  <c r="CP36"/>
  <c r="CP30"/>
  <c r="CP26"/>
  <c r="CP22"/>
  <c r="CP18"/>
  <c r="CP40"/>
  <c r="CP34"/>
  <c r="CP29"/>
  <c r="CP25"/>
  <c r="CP21"/>
  <c r="DF41"/>
  <c r="DF37"/>
  <c r="DF33"/>
  <c r="DF29"/>
  <c r="DF25"/>
  <c r="DF21"/>
  <c r="DF39"/>
  <c r="DF35"/>
  <c r="DF23"/>
  <c r="DF19"/>
  <c r="DF36"/>
  <c r="DF20"/>
  <c r="DF42"/>
  <c r="DF34"/>
  <c r="DF26"/>
  <c r="DF18"/>
  <c r="DF40"/>
  <c r="DF32"/>
  <c r="DF24"/>
  <c r="DF30"/>
  <c r="DF22"/>
  <c r="DO41"/>
  <c r="DO37"/>
  <c r="DO33"/>
  <c r="DO29"/>
  <c r="DO25"/>
  <c r="DO21"/>
  <c r="DO42"/>
  <c r="DO34"/>
  <c r="DO30"/>
  <c r="DO26"/>
  <c r="DO22"/>
  <c r="DO18"/>
  <c r="DO36"/>
  <c r="DO20"/>
  <c r="DO40"/>
  <c r="DO32"/>
  <c r="DO24"/>
  <c r="DO39"/>
  <c r="DO23"/>
  <c r="DO35"/>
  <c r="DO19"/>
  <c r="DW40"/>
  <c r="DW36"/>
  <c r="DW32"/>
  <c r="DW24"/>
  <c r="DW20"/>
  <c r="DW42"/>
  <c r="DW34"/>
  <c r="DW30"/>
  <c r="DW26"/>
  <c r="DW22"/>
  <c r="DW18"/>
  <c r="DW39"/>
  <c r="DW23"/>
  <c r="DW37"/>
  <c r="DW29"/>
  <c r="DW21"/>
  <c r="DW35"/>
  <c r="DW19"/>
  <c r="DW41"/>
  <c r="DW33"/>
  <c r="DW25"/>
  <c r="EM41"/>
  <c r="EM37"/>
  <c r="EM33"/>
  <c r="EM29"/>
  <c r="EM25"/>
  <c r="EM21"/>
  <c r="EM42"/>
  <c r="EM36"/>
  <c r="EM26"/>
  <c r="EM20"/>
  <c r="EM39"/>
  <c r="EM34"/>
  <c r="EM23"/>
  <c r="EM18"/>
  <c r="EM35"/>
  <c r="EM24"/>
  <c r="EM32"/>
  <c r="EM22"/>
  <c r="EM40"/>
  <c r="EM30"/>
  <c r="EM19"/>
  <c r="FL39"/>
  <c r="FL35"/>
  <c r="FL23"/>
  <c r="FL19"/>
  <c r="FL40"/>
  <c r="FL36"/>
  <c r="FL32"/>
  <c r="FL24"/>
  <c r="FL20"/>
  <c r="FL41"/>
  <c r="FL33"/>
  <c r="FL25"/>
  <c r="FL37"/>
  <c r="FL29"/>
  <c r="FL21"/>
  <c r="FL42"/>
  <c r="FL26"/>
  <c r="FL22"/>
  <c r="FL34"/>
  <c r="FL18"/>
  <c r="FL30"/>
  <c r="GF39"/>
  <c r="GF35"/>
  <c r="GF23"/>
  <c r="GF19"/>
  <c r="GF40"/>
  <c r="GF36"/>
  <c r="GF32"/>
  <c r="GF24"/>
  <c r="GF20"/>
  <c r="GF42"/>
  <c r="GF34"/>
  <c r="GF26"/>
  <c r="GF18"/>
  <c r="GF30"/>
  <c r="GF22"/>
  <c r="GF33"/>
  <c r="GF29"/>
  <c r="GF41"/>
  <c r="GF25"/>
  <c r="GF37"/>
  <c r="GF21"/>
  <c r="GP39"/>
  <c r="GP35"/>
  <c r="GP23"/>
  <c r="GP19"/>
  <c r="GP40"/>
  <c r="GP36"/>
  <c r="GP32"/>
  <c r="GP24"/>
  <c r="GP20"/>
  <c r="GP37"/>
  <c r="GP29"/>
  <c r="GP21"/>
  <c r="GP41"/>
  <c r="GP33"/>
  <c r="GP25"/>
  <c r="GP22"/>
  <c r="GP34"/>
  <c r="GP18"/>
  <c r="GP30"/>
  <c r="GP42"/>
  <c r="GP26"/>
  <c r="GY41"/>
  <c r="GY37"/>
  <c r="GY33"/>
  <c r="GY29"/>
  <c r="GY25"/>
  <c r="GY21"/>
  <c r="GY42"/>
  <c r="GY34"/>
  <c r="GY30"/>
  <c r="GY26"/>
  <c r="GY22"/>
  <c r="GY18"/>
  <c r="GY35"/>
  <c r="GY19"/>
  <c r="GY39"/>
  <c r="GY23"/>
  <c r="GY32"/>
  <c r="GY40"/>
  <c r="GY24"/>
  <c r="GY36"/>
  <c r="GY20"/>
  <c r="HG41"/>
  <c r="HG37"/>
  <c r="HG33"/>
  <c r="HG29"/>
  <c r="HG25"/>
  <c r="HG21"/>
  <c r="HG42"/>
  <c r="HG34"/>
  <c r="HG30"/>
  <c r="HG26"/>
  <c r="HG22"/>
  <c r="HG18"/>
  <c r="HG36"/>
  <c r="HG20"/>
  <c r="HG39"/>
  <c r="HG23"/>
  <c r="HG32"/>
  <c r="HG40"/>
  <c r="HG24"/>
  <c r="HG19"/>
  <c r="HG35"/>
  <c r="HP41"/>
  <c r="HP37"/>
  <c r="HP33"/>
  <c r="HP29"/>
  <c r="HP25"/>
  <c r="HP21"/>
  <c r="HP42"/>
  <c r="HP34"/>
  <c r="HP30"/>
  <c r="HP26"/>
  <c r="HP22"/>
  <c r="HP18"/>
  <c r="HP40"/>
  <c r="HP32"/>
  <c r="HP24"/>
  <c r="HP35"/>
  <c r="HP19"/>
  <c r="HP36"/>
  <c r="HP20"/>
  <c r="HP23"/>
  <c r="HP39"/>
  <c r="JB41"/>
  <c r="JB37"/>
  <c r="JB33"/>
  <c r="JB29"/>
  <c r="JB25"/>
  <c r="JB21"/>
  <c r="JB42"/>
  <c r="JB34"/>
  <c r="JB30"/>
  <c r="JB26"/>
  <c r="JB22"/>
  <c r="JB18"/>
  <c r="JB39"/>
  <c r="JB23"/>
  <c r="JB40"/>
  <c r="JB32"/>
  <c r="JB24"/>
  <c r="JB36"/>
  <c r="JB20"/>
  <c r="JB19"/>
  <c r="JB35"/>
  <c r="JK41"/>
  <c r="JK37"/>
  <c r="JK33"/>
  <c r="JK29"/>
  <c r="JK25"/>
  <c r="JK21"/>
  <c r="JK42"/>
  <c r="JK34"/>
  <c r="JK30"/>
  <c r="JK26"/>
  <c r="JK22"/>
  <c r="JK18"/>
  <c r="JK35"/>
  <c r="JK19"/>
  <c r="JK36"/>
  <c r="JK20"/>
  <c r="JK40"/>
  <c r="JK24"/>
  <c r="JK32"/>
  <c r="JK39"/>
  <c r="JK23"/>
  <c r="JT39"/>
  <c r="JT35"/>
  <c r="JT23"/>
  <c r="JT19"/>
  <c r="JT40"/>
  <c r="JT36"/>
  <c r="JT32"/>
  <c r="JT24"/>
  <c r="JT20"/>
  <c r="JT42"/>
  <c r="JT34"/>
  <c r="JT26"/>
  <c r="JT18"/>
  <c r="JT37"/>
  <c r="JT29"/>
  <c r="JT21"/>
  <c r="JT22"/>
  <c r="JT30"/>
  <c r="JT41"/>
  <c r="JT33"/>
  <c r="JT25"/>
  <c r="KC39"/>
  <c r="KC35"/>
  <c r="KC23"/>
  <c r="KC19"/>
  <c r="KC40"/>
  <c r="KC36"/>
  <c r="KC32"/>
  <c r="KC24"/>
  <c r="KC20"/>
  <c r="KC42"/>
  <c r="KC34"/>
  <c r="KC26"/>
  <c r="KC18"/>
  <c r="KC37"/>
  <c r="KC29"/>
  <c r="KC21"/>
  <c r="KC22"/>
  <c r="KC41"/>
  <c r="KC25"/>
  <c r="KC30"/>
  <c r="KC33"/>
  <c r="LN42"/>
  <c r="LN34"/>
  <c r="LN30"/>
  <c r="LN26"/>
  <c r="LN22"/>
  <c r="LN18"/>
  <c r="LN39"/>
  <c r="LN35"/>
  <c r="LN23"/>
  <c r="LN19"/>
  <c r="LN41"/>
  <c r="LN33"/>
  <c r="LN25"/>
  <c r="LN36"/>
  <c r="LN20"/>
  <c r="LN29"/>
  <c r="LN32"/>
  <c r="LN21"/>
  <c r="LN37"/>
  <c r="LN40"/>
  <c r="LN24"/>
  <c r="LW42"/>
  <c r="LW34"/>
  <c r="LW30"/>
  <c r="LW26"/>
  <c r="LW22"/>
  <c r="LW18"/>
  <c r="LW40"/>
  <c r="LW36"/>
  <c r="LW32"/>
  <c r="LW24"/>
  <c r="LW20"/>
  <c r="LW39"/>
  <c r="LW35"/>
  <c r="LW23"/>
  <c r="LW19"/>
  <c r="LW29"/>
  <c r="LW33"/>
  <c r="LW37"/>
  <c r="LW41"/>
  <c r="LW25"/>
  <c r="LW21"/>
  <c r="MF42"/>
  <c r="MF34"/>
  <c r="MF30"/>
  <c r="MF26"/>
  <c r="MF22"/>
  <c r="MF18"/>
  <c r="MF40"/>
  <c r="MF36"/>
  <c r="MF32"/>
  <c r="MF24"/>
  <c r="MF20"/>
  <c r="MF39"/>
  <c r="MF35"/>
  <c r="MF23"/>
  <c r="MF19"/>
  <c r="MF37"/>
  <c r="MF21"/>
  <c r="MF41"/>
  <c r="MF25"/>
  <c r="MF33"/>
  <c r="MF29"/>
  <c r="OI40"/>
  <c r="OI36"/>
  <c r="OI32"/>
  <c r="OI24"/>
  <c r="OI20"/>
  <c r="OI42"/>
  <c r="OI34"/>
  <c r="OI30"/>
  <c r="OI26"/>
  <c r="OI22"/>
  <c r="OI18"/>
  <c r="OI41"/>
  <c r="OI37"/>
  <c r="OI33"/>
  <c r="OI29"/>
  <c r="OI25"/>
  <c r="OI21"/>
  <c r="OI39"/>
  <c r="OI23"/>
  <c r="OI35"/>
  <c r="OI19"/>
  <c r="OR42"/>
  <c r="OR34"/>
  <c r="OR30"/>
  <c r="OR26"/>
  <c r="OR22"/>
  <c r="OR18"/>
  <c r="OR40"/>
  <c r="OR36"/>
  <c r="OR32"/>
  <c r="OR24"/>
  <c r="OR20"/>
  <c r="OR39"/>
  <c r="OR35"/>
  <c r="OR23"/>
  <c r="OR19"/>
  <c r="OR29"/>
  <c r="OR37"/>
  <c r="OR21"/>
  <c r="OR33"/>
  <c r="OR25"/>
  <c r="OR41"/>
  <c r="OZ40"/>
  <c r="OZ36"/>
  <c r="OZ32"/>
  <c r="OZ24"/>
  <c r="OZ20"/>
  <c r="OZ42"/>
  <c r="OZ34"/>
  <c r="OZ30"/>
  <c r="OZ26"/>
  <c r="OZ22"/>
  <c r="OZ18"/>
  <c r="OZ41"/>
  <c r="OZ37"/>
  <c r="OZ33"/>
  <c r="OZ29"/>
  <c r="OZ25"/>
  <c r="OZ21"/>
  <c r="OZ39"/>
  <c r="OZ23"/>
  <c r="OZ35"/>
  <c r="OZ19"/>
  <c r="PI40"/>
  <c r="PI36"/>
  <c r="PI32"/>
  <c r="PI24"/>
  <c r="PI20"/>
  <c r="PI42"/>
  <c r="PI34"/>
  <c r="PI30"/>
  <c r="PI26"/>
  <c r="PI22"/>
  <c r="PI18"/>
  <c r="PI41"/>
  <c r="PI37"/>
  <c r="PI33"/>
  <c r="PI29"/>
  <c r="PI25"/>
  <c r="PI21"/>
  <c r="PI39"/>
  <c r="PI23"/>
  <c r="PI19"/>
  <c r="PI35"/>
  <c r="PR40"/>
  <c r="PR36"/>
  <c r="PR32"/>
  <c r="PR24"/>
  <c r="PR20"/>
  <c r="PR42"/>
  <c r="PR34"/>
  <c r="PR30"/>
  <c r="PR26"/>
  <c r="PR22"/>
  <c r="PR18"/>
  <c r="PR41"/>
  <c r="PR37"/>
  <c r="PR33"/>
  <c r="PR29"/>
  <c r="PR25"/>
  <c r="PR21"/>
  <c r="PR39"/>
  <c r="PR23"/>
  <c r="PR35"/>
  <c r="PR19"/>
  <c r="P28"/>
  <c r="P38"/>
  <c r="P27"/>
  <c r="P31"/>
  <c r="BO38"/>
  <c r="BO28"/>
  <c r="BO31"/>
  <c r="BO27"/>
  <c r="BW28"/>
  <c r="BW31"/>
  <c r="BW27"/>
  <c r="BW38"/>
  <c r="CE38"/>
  <c r="CE28"/>
  <c r="CE31"/>
  <c r="CE27"/>
  <c r="CN38"/>
  <c r="CN28"/>
  <c r="CN31"/>
  <c r="CN27"/>
  <c r="CV31"/>
  <c r="CV27"/>
  <c r="CV38"/>
  <c r="CV28"/>
  <c r="DM38"/>
  <c r="DM31"/>
  <c r="DM27"/>
  <c r="DM28"/>
  <c r="DU38"/>
  <c r="DU28"/>
  <c r="DU31"/>
  <c r="DU27"/>
  <c r="EK38"/>
  <c r="EK28"/>
  <c r="EK31"/>
  <c r="EK27"/>
  <c r="FJ38"/>
  <c r="FJ27"/>
  <c r="FJ31"/>
  <c r="FJ28"/>
  <c r="GW31"/>
  <c r="GW27"/>
  <c r="GW28"/>
  <c r="GW38"/>
  <c r="HN31"/>
  <c r="HN27"/>
  <c r="HN28"/>
  <c r="HN38"/>
  <c r="IP38"/>
  <c r="IP27"/>
  <c r="IP28"/>
  <c r="IP31"/>
  <c r="IZ31"/>
  <c r="IZ27"/>
  <c r="IZ28"/>
  <c r="IZ38"/>
  <c r="JI31"/>
  <c r="JI27"/>
  <c r="JI28"/>
  <c r="JI38"/>
  <c r="JR38"/>
  <c r="JR28"/>
  <c r="JR31"/>
  <c r="JR27"/>
  <c r="LL28"/>
  <c r="LL27"/>
  <c r="LL38"/>
  <c r="LL31"/>
  <c r="LU28"/>
  <c r="LU31"/>
  <c r="LU38"/>
  <c r="LU27"/>
  <c r="MD28"/>
  <c r="MD38"/>
  <c r="MD31"/>
  <c r="MD27"/>
  <c r="NO28"/>
  <c r="NO38"/>
  <c r="NO31"/>
  <c r="NO27"/>
  <c r="OP38"/>
  <c r="OP31"/>
  <c r="OP27"/>
  <c r="PG38"/>
  <c r="PG28"/>
  <c r="PG31"/>
  <c r="PG27"/>
  <c r="PP38"/>
  <c r="PP28"/>
  <c r="PP31"/>
  <c r="PP27"/>
  <c r="IS17"/>
  <c r="QG18"/>
  <c r="QG38"/>
  <c r="AP43"/>
  <c r="W39"/>
  <c r="W35"/>
  <c r="W23"/>
  <c r="W19"/>
  <c r="W42"/>
  <c r="W34"/>
  <c r="W30"/>
  <c r="W26"/>
  <c r="W22"/>
  <c r="W18"/>
  <c r="W41"/>
  <c r="W37"/>
  <c r="W33"/>
  <c r="W29"/>
  <c r="W25"/>
  <c r="W21"/>
  <c r="W40"/>
  <c r="W36"/>
  <c r="W32"/>
  <c r="W24"/>
  <c r="W20"/>
  <c r="AE39"/>
  <c r="AE35"/>
  <c r="AE23"/>
  <c r="AE19"/>
  <c r="AE42"/>
  <c r="AE34"/>
  <c r="AE30"/>
  <c r="AE26"/>
  <c r="AE22"/>
  <c r="AE18"/>
  <c r="AE41"/>
  <c r="AE37"/>
  <c r="AE33"/>
  <c r="AE29"/>
  <c r="AE25"/>
  <c r="AE21"/>
  <c r="AE40"/>
  <c r="AE36"/>
  <c r="AE32"/>
  <c r="AE24"/>
  <c r="AE20"/>
  <c r="W31"/>
  <c r="W27"/>
  <c r="W38"/>
  <c r="W28"/>
  <c r="AE31"/>
  <c r="AE27"/>
  <c r="AE38"/>
  <c r="AE28"/>
  <c r="AA41"/>
  <c r="AA37"/>
  <c r="AA33"/>
  <c r="AA29"/>
  <c r="AA25"/>
  <c r="AA21"/>
  <c r="AA40"/>
  <c r="AA36"/>
  <c r="AA32"/>
  <c r="AA24"/>
  <c r="AA20"/>
  <c r="AA39"/>
  <c r="AA35"/>
  <c r="AA23"/>
  <c r="AA19"/>
  <c r="AA42"/>
  <c r="AA34"/>
  <c r="AA30"/>
  <c r="AA26"/>
  <c r="AA22"/>
  <c r="AA18"/>
  <c r="AI41"/>
  <c r="AI37"/>
  <c r="AI33"/>
  <c r="AI29"/>
  <c r="AI25"/>
  <c r="AI21"/>
  <c r="AI40"/>
  <c r="AI36"/>
  <c r="AI32"/>
  <c r="AI24"/>
  <c r="AI20"/>
  <c r="AI39"/>
  <c r="AI35"/>
  <c r="AI23"/>
  <c r="AI19"/>
  <c r="AI42"/>
  <c r="AI34"/>
  <c r="AI30"/>
  <c r="AI26"/>
  <c r="AI22"/>
  <c r="AI18"/>
  <c r="AA28"/>
  <c r="AA31"/>
  <c r="AA27"/>
  <c r="AA38"/>
  <c r="AI28"/>
  <c r="AI31"/>
  <c r="AI27"/>
  <c r="AI38"/>
  <c r="AM40"/>
  <c r="AM36"/>
  <c r="AM32"/>
  <c r="AM24"/>
  <c r="AM20"/>
  <c r="AM39"/>
  <c r="AM35"/>
  <c r="AM23"/>
  <c r="AM19"/>
  <c r="AM42"/>
  <c r="AM34"/>
  <c r="AM30"/>
  <c r="AM26"/>
  <c r="AM22"/>
  <c r="AM18"/>
  <c r="AM41"/>
  <c r="AM37"/>
  <c r="AM33"/>
  <c r="AM29"/>
  <c r="AM25"/>
  <c r="AM21"/>
  <c r="AK38"/>
  <c r="AK28"/>
  <c r="AK31"/>
  <c r="AK27"/>
  <c r="AM28"/>
  <c r="AM31"/>
  <c r="AM27"/>
  <c r="AM38"/>
  <c r="AK18"/>
  <c r="AK42"/>
  <c r="AK34"/>
  <c r="AK30"/>
  <c r="AK26"/>
  <c r="AK22"/>
  <c r="AK41"/>
  <c r="AK37"/>
  <c r="AK33"/>
  <c r="AK29"/>
  <c r="AK25"/>
  <c r="AK21"/>
  <c r="AK40"/>
  <c r="AK36"/>
  <c r="AK32"/>
  <c r="AK24"/>
  <c r="AK20"/>
  <c r="AK39"/>
  <c r="AK35"/>
  <c r="AK23"/>
  <c r="AK19"/>
  <c r="QB25"/>
  <c r="QD19"/>
  <c r="MQ19"/>
  <c r="QF13"/>
  <c r="QG43"/>
  <c r="KL18"/>
  <c r="NH18"/>
  <c r="IG19"/>
  <c r="FZ20"/>
  <c r="L40" i="4"/>
  <c r="L32"/>
  <c r="L28"/>
  <c r="L24"/>
  <c r="L20"/>
  <c r="L39"/>
  <c r="L35"/>
  <c r="L31"/>
  <c r="L27"/>
  <c r="L23"/>
  <c r="L19"/>
  <c r="L38"/>
  <c r="L34"/>
  <c r="L30"/>
  <c r="L22"/>
  <c r="L18"/>
  <c r="L37"/>
  <c r="L33"/>
  <c r="L21"/>
  <c r="L17"/>
  <c r="L16"/>
  <c r="T40"/>
  <c r="T32"/>
  <c r="T28"/>
  <c r="T24"/>
  <c r="T20"/>
  <c r="T16"/>
  <c r="T39"/>
  <c r="T35"/>
  <c r="T31"/>
  <c r="T27"/>
  <c r="T23"/>
  <c r="T19"/>
  <c r="T38"/>
  <c r="T34"/>
  <c r="T30"/>
  <c r="T22"/>
  <c r="T18"/>
  <c r="T37"/>
  <c r="T33"/>
  <c r="T21"/>
  <c r="T17"/>
  <c r="L36"/>
  <c r="L26"/>
  <c r="L29"/>
  <c r="L25"/>
  <c r="T41"/>
  <c r="T36"/>
  <c r="T26"/>
  <c r="T29"/>
  <c r="T25"/>
  <c r="N39"/>
  <c r="N35"/>
  <c r="N31"/>
  <c r="N27"/>
  <c r="N23"/>
  <c r="N19"/>
  <c r="N38"/>
  <c r="N34"/>
  <c r="N30"/>
  <c r="N22"/>
  <c r="N18"/>
  <c r="N37"/>
  <c r="N33"/>
  <c r="N21"/>
  <c r="N17"/>
  <c r="N40"/>
  <c r="N32"/>
  <c r="N28"/>
  <c r="N24"/>
  <c r="N20"/>
  <c r="N16"/>
  <c r="N41"/>
  <c r="N26"/>
  <c r="N29"/>
  <c r="N25"/>
  <c r="N36"/>
  <c r="P38"/>
  <c r="P34"/>
  <c r="P30"/>
  <c r="P22"/>
  <c r="P18"/>
  <c r="P37"/>
  <c r="P33"/>
  <c r="P21"/>
  <c r="P17"/>
  <c r="P40"/>
  <c r="P32"/>
  <c r="P28"/>
  <c r="P24"/>
  <c r="P20"/>
  <c r="P16"/>
  <c r="P39"/>
  <c r="P35"/>
  <c r="P31"/>
  <c r="P27"/>
  <c r="P23"/>
  <c r="P19"/>
  <c r="P26"/>
  <c r="P29"/>
  <c r="P25"/>
  <c r="P36"/>
  <c r="J37"/>
  <c r="J21"/>
  <c r="J40"/>
  <c r="J32"/>
  <c r="J28"/>
  <c r="J24"/>
  <c r="J20"/>
  <c r="J16"/>
  <c r="J39"/>
  <c r="J31"/>
  <c r="J23"/>
  <c r="J35"/>
  <c r="J27"/>
  <c r="J19"/>
  <c r="J38"/>
  <c r="J34"/>
  <c r="J30"/>
  <c r="J22"/>
  <c r="J18"/>
  <c r="J33"/>
  <c r="J17"/>
  <c r="R37"/>
  <c r="R33"/>
  <c r="R21"/>
  <c r="R17"/>
  <c r="R40"/>
  <c r="R32"/>
  <c r="R28"/>
  <c r="R24"/>
  <c r="R20"/>
  <c r="R16"/>
  <c r="R39"/>
  <c r="R35"/>
  <c r="R31"/>
  <c r="R27"/>
  <c r="R23"/>
  <c r="R19"/>
  <c r="R38"/>
  <c r="R34"/>
  <c r="R30"/>
  <c r="R22"/>
  <c r="R18"/>
  <c r="J41"/>
  <c r="J29"/>
  <c r="J36"/>
  <c r="J26"/>
  <c r="J25"/>
  <c r="R41"/>
  <c r="R29"/>
  <c r="R25"/>
  <c r="R36"/>
  <c r="R26"/>
  <c r="Z37"/>
  <c r="H23"/>
  <c r="Z39"/>
  <c r="F40" i="3"/>
  <c r="F32"/>
  <c r="F28"/>
  <c r="F24"/>
  <c r="F20"/>
  <c r="F16"/>
  <c r="F39"/>
  <c r="F35"/>
  <c r="F31"/>
  <c r="F27"/>
  <c r="F23"/>
  <c r="F19"/>
  <c r="F38"/>
  <c r="F34"/>
  <c r="F30"/>
  <c r="F22"/>
  <c r="F18"/>
  <c r="F37"/>
  <c r="F33"/>
  <c r="F21"/>
  <c r="F17"/>
  <c r="N40"/>
  <c r="N32"/>
  <c r="N28"/>
  <c r="N24"/>
  <c r="N20"/>
  <c r="N16"/>
  <c r="N39"/>
  <c r="N35"/>
  <c r="N31"/>
  <c r="N27"/>
  <c r="N23"/>
  <c r="N19"/>
  <c r="N38"/>
  <c r="N34"/>
  <c r="N30"/>
  <c r="N22"/>
  <c r="N18"/>
  <c r="N37"/>
  <c r="N33"/>
  <c r="N21"/>
  <c r="N17"/>
  <c r="W39"/>
  <c r="W35"/>
  <c r="W31"/>
  <c r="W27"/>
  <c r="W23"/>
  <c r="W19"/>
  <c r="W38"/>
  <c r="W34"/>
  <c r="W30"/>
  <c r="W22"/>
  <c r="W18"/>
  <c r="W37"/>
  <c r="W33"/>
  <c r="W21"/>
  <c r="W17"/>
  <c r="W40"/>
  <c r="W32"/>
  <c r="W28"/>
  <c r="W24"/>
  <c r="W20"/>
  <c r="W16"/>
  <c r="AF40"/>
  <c r="AF32"/>
  <c r="AF28"/>
  <c r="AF24"/>
  <c r="AF20"/>
  <c r="AF16"/>
  <c r="AF39"/>
  <c r="AF35"/>
  <c r="AF31"/>
  <c r="AF27"/>
  <c r="AF23"/>
  <c r="AF19"/>
  <c r="AF38"/>
  <c r="AF34"/>
  <c r="AF30"/>
  <c r="AF22"/>
  <c r="AF18"/>
  <c r="AF37"/>
  <c r="AF33"/>
  <c r="AF21"/>
  <c r="AF17"/>
  <c r="AO40"/>
  <c r="AO32"/>
  <c r="AO28"/>
  <c r="AO24"/>
  <c r="AO20"/>
  <c r="AO16"/>
  <c r="AO39"/>
  <c r="AO35"/>
  <c r="AO31"/>
  <c r="AO27"/>
  <c r="AO23"/>
  <c r="AO19"/>
  <c r="AO38"/>
  <c r="AO34"/>
  <c r="AO30"/>
  <c r="AO22"/>
  <c r="AO18"/>
  <c r="AO37"/>
  <c r="AO33"/>
  <c r="AO21"/>
  <c r="AO17"/>
  <c r="AX40"/>
  <c r="AX32"/>
  <c r="AX28"/>
  <c r="AX24"/>
  <c r="AX20"/>
  <c r="AX16"/>
  <c r="AX39"/>
  <c r="AX35"/>
  <c r="AX31"/>
  <c r="AX27"/>
  <c r="AX23"/>
  <c r="AX19"/>
  <c r="AX38"/>
  <c r="AX34"/>
  <c r="AX30"/>
  <c r="AX22"/>
  <c r="AX18"/>
  <c r="AX37"/>
  <c r="AX33"/>
  <c r="AX21"/>
  <c r="AX17"/>
  <c r="L41"/>
  <c r="L29"/>
  <c r="L25"/>
  <c r="L36"/>
  <c r="L26"/>
  <c r="U36"/>
  <c r="U29"/>
  <c r="U25"/>
  <c r="U26"/>
  <c r="AD29"/>
  <c r="AD25"/>
  <c r="AD36"/>
  <c r="AD26"/>
  <c r="AM29"/>
  <c r="AM25"/>
  <c r="AM36"/>
  <c r="AM26"/>
  <c r="AV29"/>
  <c r="AV25"/>
  <c r="AV36"/>
  <c r="AV26"/>
  <c r="W41"/>
  <c r="W26"/>
  <c r="W29"/>
  <c r="W25"/>
  <c r="W36"/>
  <c r="AO36"/>
  <c r="AO26"/>
  <c r="AO29"/>
  <c r="AO25"/>
  <c r="H39"/>
  <c r="H35"/>
  <c r="H31"/>
  <c r="H27"/>
  <c r="H23"/>
  <c r="H19"/>
  <c r="H38"/>
  <c r="H34"/>
  <c r="H30"/>
  <c r="H22"/>
  <c r="H18"/>
  <c r="H37"/>
  <c r="H33"/>
  <c r="H21"/>
  <c r="H17"/>
  <c r="H40"/>
  <c r="H32"/>
  <c r="H28"/>
  <c r="H24"/>
  <c r="H20"/>
  <c r="H16"/>
  <c r="P39"/>
  <c r="P35"/>
  <c r="P31"/>
  <c r="P27"/>
  <c r="P23"/>
  <c r="P19"/>
  <c r="P38"/>
  <c r="P34"/>
  <c r="P30"/>
  <c r="P22"/>
  <c r="P18"/>
  <c r="P37"/>
  <c r="P33"/>
  <c r="P21"/>
  <c r="P17"/>
  <c r="P40"/>
  <c r="P32"/>
  <c r="P28"/>
  <c r="P24"/>
  <c r="P20"/>
  <c r="P16"/>
  <c r="Y38"/>
  <c r="Y34"/>
  <c r="Y30"/>
  <c r="Y22"/>
  <c r="Y18"/>
  <c r="Y37"/>
  <c r="Y33"/>
  <c r="Y21"/>
  <c r="Y17"/>
  <c r="Y40"/>
  <c r="Y32"/>
  <c r="Y28"/>
  <c r="Y24"/>
  <c r="Y20"/>
  <c r="Y16"/>
  <c r="Y39"/>
  <c r="Y35"/>
  <c r="Y31"/>
  <c r="Y27"/>
  <c r="Y23"/>
  <c r="Y19"/>
  <c r="AI39"/>
  <c r="AI35"/>
  <c r="AI31"/>
  <c r="AI27"/>
  <c r="AI23"/>
  <c r="AI19"/>
  <c r="AI38"/>
  <c r="AI34"/>
  <c r="AI30"/>
  <c r="AI22"/>
  <c r="AI18"/>
  <c r="AI37"/>
  <c r="AI33"/>
  <c r="AI21"/>
  <c r="AI17"/>
  <c r="AI40"/>
  <c r="AI32"/>
  <c r="AI28"/>
  <c r="AI24"/>
  <c r="AI20"/>
  <c r="AI16"/>
  <c r="AQ39"/>
  <c r="AQ35"/>
  <c r="AQ31"/>
  <c r="AQ27"/>
  <c r="AQ23"/>
  <c r="AQ19"/>
  <c r="AQ38"/>
  <c r="AQ34"/>
  <c r="AQ30"/>
  <c r="AQ22"/>
  <c r="AQ18"/>
  <c r="AQ37"/>
  <c r="AQ33"/>
  <c r="AQ21"/>
  <c r="AQ17"/>
  <c r="AQ40"/>
  <c r="AQ32"/>
  <c r="AQ28"/>
  <c r="AQ24"/>
  <c r="AQ20"/>
  <c r="AQ16"/>
  <c r="F36"/>
  <c r="F26"/>
  <c r="F29"/>
  <c r="F25"/>
  <c r="N36"/>
  <c r="N26"/>
  <c r="N29"/>
  <c r="N25"/>
  <c r="AF36"/>
  <c r="AF26"/>
  <c r="AF29"/>
  <c r="AF25"/>
  <c r="AX36"/>
  <c r="AX26"/>
  <c r="AX29"/>
  <c r="AX25"/>
  <c r="J38"/>
  <c r="J34"/>
  <c r="J30"/>
  <c r="J22"/>
  <c r="J18"/>
  <c r="J37"/>
  <c r="J33"/>
  <c r="J21"/>
  <c r="J17"/>
  <c r="J40"/>
  <c r="J32"/>
  <c r="J28"/>
  <c r="J24"/>
  <c r="J20"/>
  <c r="J16"/>
  <c r="J39"/>
  <c r="J35"/>
  <c r="J31"/>
  <c r="J27"/>
  <c r="J23"/>
  <c r="J19"/>
  <c r="S38"/>
  <c r="S34"/>
  <c r="S30"/>
  <c r="S22"/>
  <c r="S18"/>
  <c r="S37"/>
  <c r="S33"/>
  <c r="S21"/>
  <c r="S17"/>
  <c r="S40"/>
  <c r="S32"/>
  <c r="S28"/>
  <c r="S24"/>
  <c r="S20"/>
  <c r="S16"/>
  <c r="S39"/>
  <c r="S35"/>
  <c r="S31"/>
  <c r="S27"/>
  <c r="S23"/>
  <c r="S19"/>
  <c r="AB38"/>
  <c r="AB34"/>
  <c r="AB30"/>
  <c r="AB22"/>
  <c r="AB18"/>
  <c r="AB37"/>
  <c r="AB33"/>
  <c r="AB21"/>
  <c r="AB17"/>
  <c r="AB40"/>
  <c r="AB32"/>
  <c r="AB28"/>
  <c r="AB24"/>
  <c r="AB20"/>
  <c r="AB16"/>
  <c r="AB39"/>
  <c r="AB35"/>
  <c r="AB31"/>
  <c r="AB27"/>
  <c r="AB23"/>
  <c r="AB19"/>
  <c r="AK38"/>
  <c r="AK34"/>
  <c r="AK30"/>
  <c r="AK22"/>
  <c r="AK18"/>
  <c r="AK37"/>
  <c r="AK33"/>
  <c r="AK21"/>
  <c r="AK17"/>
  <c r="AK40"/>
  <c r="AK32"/>
  <c r="AK28"/>
  <c r="AK24"/>
  <c r="AK20"/>
  <c r="AK16"/>
  <c r="AK39"/>
  <c r="AK35"/>
  <c r="AK31"/>
  <c r="AK27"/>
  <c r="AK23"/>
  <c r="AK19"/>
  <c r="AS38"/>
  <c r="AS34"/>
  <c r="AS30"/>
  <c r="AS22"/>
  <c r="AS18"/>
  <c r="AS37"/>
  <c r="AS33"/>
  <c r="AS21"/>
  <c r="AS17"/>
  <c r="AS40"/>
  <c r="AS32"/>
  <c r="AS28"/>
  <c r="AS24"/>
  <c r="AS20"/>
  <c r="AS16"/>
  <c r="AS39"/>
  <c r="AS35"/>
  <c r="AS31"/>
  <c r="AS27"/>
  <c r="AS23"/>
  <c r="AS19"/>
  <c r="H26"/>
  <c r="H29"/>
  <c r="H25"/>
  <c r="H36"/>
  <c r="P26"/>
  <c r="P29"/>
  <c r="P25"/>
  <c r="P36"/>
  <c r="Y26"/>
  <c r="Y29"/>
  <c r="Y25"/>
  <c r="Y36"/>
  <c r="AI26"/>
  <c r="AI29"/>
  <c r="AI25"/>
  <c r="AI36"/>
  <c r="AQ26"/>
  <c r="AQ29"/>
  <c r="AQ25"/>
  <c r="AQ36"/>
  <c r="L37"/>
  <c r="L33"/>
  <c r="L21"/>
  <c r="L17"/>
  <c r="L40"/>
  <c r="L32"/>
  <c r="L28"/>
  <c r="L24"/>
  <c r="L20"/>
  <c r="L16"/>
  <c r="L39"/>
  <c r="L35"/>
  <c r="L31"/>
  <c r="L27"/>
  <c r="L23"/>
  <c r="L19"/>
  <c r="L38"/>
  <c r="L34"/>
  <c r="L30"/>
  <c r="L22"/>
  <c r="L18"/>
  <c r="U40"/>
  <c r="U32"/>
  <c r="U28"/>
  <c r="U39"/>
  <c r="U35"/>
  <c r="U31"/>
  <c r="U27"/>
  <c r="U38"/>
  <c r="U34"/>
  <c r="U30"/>
  <c r="U37"/>
  <c r="U33"/>
  <c r="U21"/>
  <c r="U17"/>
  <c r="U24"/>
  <c r="U20"/>
  <c r="U16"/>
  <c r="U23"/>
  <c r="U19"/>
  <c r="U22"/>
  <c r="U18"/>
  <c r="AD37"/>
  <c r="AD33"/>
  <c r="AD21"/>
  <c r="AD17"/>
  <c r="AD40"/>
  <c r="AD32"/>
  <c r="AD28"/>
  <c r="AD24"/>
  <c r="AD20"/>
  <c r="AD16"/>
  <c r="AD39"/>
  <c r="AD35"/>
  <c r="AD31"/>
  <c r="AD27"/>
  <c r="AD23"/>
  <c r="AD19"/>
  <c r="AD38"/>
  <c r="AD34"/>
  <c r="AD30"/>
  <c r="AD22"/>
  <c r="AD18"/>
  <c r="AM37"/>
  <c r="AM33"/>
  <c r="AM21"/>
  <c r="AM17"/>
  <c r="AM40"/>
  <c r="AM32"/>
  <c r="AM28"/>
  <c r="AM24"/>
  <c r="AM20"/>
  <c r="AM16"/>
  <c r="AM39"/>
  <c r="AM35"/>
  <c r="AM31"/>
  <c r="AM27"/>
  <c r="AM23"/>
  <c r="AM19"/>
  <c r="AM38"/>
  <c r="AM34"/>
  <c r="AM30"/>
  <c r="AM22"/>
  <c r="AM18"/>
  <c r="AV37"/>
  <c r="AV33"/>
  <c r="AV21"/>
  <c r="AV17"/>
  <c r="AV40"/>
  <c r="AV32"/>
  <c r="AV28"/>
  <c r="AV24"/>
  <c r="AV20"/>
  <c r="AV16"/>
  <c r="AV39"/>
  <c r="AV35"/>
  <c r="AV31"/>
  <c r="AV27"/>
  <c r="AV23"/>
  <c r="AV19"/>
  <c r="AV38"/>
  <c r="AV34"/>
  <c r="AV30"/>
  <c r="AV22"/>
  <c r="AV18"/>
  <c r="J26"/>
  <c r="J29"/>
  <c r="J25"/>
  <c r="J36"/>
  <c r="S41"/>
  <c r="S26"/>
  <c r="S29"/>
  <c r="S25"/>
  <c r="S36"/>
  <c r="AB26"/>
  <c r="AB29"/>
  <c r="AB25"/>
  <c r="AB36"/>
  <c r="AK41"/>
  <c r="AK26"/>
  <c r="AK29"/>
  <c r="AK25"/>
  <c r="AK36"/>
  <c r="AS26"/>
  <c r="AS29"/>
  <c r="AS25"/>
  <c r="AS36"/>
  <c r="BO35"/>
  <c r="BJ22"/>
  <c r="BL17"/>
  <c r="BO40"/>
  <c r="BJ29"/>
  <c r="BJ18"/>
  <c r="BJ19"/>
  <c r="BL23"/>
  <c r="BL27"/>
  <c r="BM27" s="1"/>
  <c r="BJ26"/>
  <c r="BD37"/>
  <c r="BD39"/>
  <c r="AH39" i="2"/>
  <c r="AH35"/>
  <c r="AH31"/>
  <c r="AH27"/>
  <c r="AH23"/>
  <c r="AH19"/>
  <c r="AH38"/>
  <c r="AH34"/>
  <c r="AH30"/>
  <c r="AH22"/>
  <c r="AH18"/>
  <c r="AH37"/>
  <c r="AH33"/>
  <c r="AH21"/>
  <c r="AH17"/>
  <c r="AH40"/>
  <c r="AH32"/>
  <c r="AH28"/>
  <c r="AH24"/>
  <c r="AH20"/>
  <c r="AH16"/>
  <c r="AX39"/>
  <c r="AX35"/>
  <c r="AX31"/>
  <c r="AX27"/>
  <c r="AX23"/>
  <c r="AX19"/>
  <c r="AX38"/>
  <c r="AX34"/>
  <c r="AX30"/>
  <c r="AX22"/>
  <c r="AX18"/>
  <c r="AX37"/>
  <c r="AX33"/>
  <c r="AX21"/>
  <c r="AX17"/>
  <c r="AX40"/>
  <c r="AX32"/>
  <c r="AX28"/>
  <c r="AX24"/>
  <c r="AX20"/>
  <c r="AX16"/>
  <c r="BO37"/>
  <c r="BO33"/>
  <c r="BO21"/>
  <c r="BO17"/>
  <c r="BO40"/>
  <c r="BO32"/>
  <c r="BO28"/>
  <c r="BO24"/>
  <c r="BO20"/>
  <c r="BO16"/>
  <c r="BO39"/>
  <c r="BO35"/>
  <c r="BO31"/>
  <c r="BO27"/>
  <c r="BO23"/>
  <c r="BO19"/>
  <c r="BO38"/>
  <c r="BO34"/>
  <c r="BO30"/>
  <c r="BO22"/>
  <c r="BO18"/>
  <c r="CE38"/>
  <c r="CE34"/>
  <c r="CE30"/>
  <c r="CE22"/>
  <c r="CE18"/>
  <c r="CE37"/>
  <c r="CE33"/>
  <c r="CE21"/>
  <c r="CE17"/>
  <c r="CE40"/>
  <c r="CE32"/>
  <c r="CE28"/>
  <c r="CE24"/>
  <c r="CE20"/>
  <c r="CE16"/>
  <c r="CE39"/>
  <c r="CE35"/>
  <c r="CE31"/>
  <c r="CE27"/>
  <c r="CE23"/>
  <c r="CE19"/>
  <c r="DD37"/>
  <c r="DD33"/>
  <c r="DD21"/>
  <c r="DD17"/>
  <c r="DD40"/>
  <c r="DD32"/>
  <c r="DD28"/>
  <c r="DD24"/>
  <c r="DD20"/>
  <c r="DD16"/>
  <c r="DD39"/>
  <c r="DD35"/>
  <c r="DD31"/>
  <c r="DD27"/>
  <c r="DD23"/>
  <c r="DD19"/>
  <c r="DD38"/>
  <c r="DD34"/>
  <c r="DD30"/>
  <c r="DD22"/>
  <c r="DD18"/>
  <c r="DL40"/>
  <c r="DL32"/>
  <c r="DL28"/>
  <c r="DL24"/>
  <c r="DL20"/>
  <c r="DL38"/>
  <c r="DL34"/>
  <c r="DL30"/>
  <c r="DL22"/>
  <c r="DL35"/>
  <c r="DL27"/>
  <c r="DL19"/>
  <c r="DL33"/>
  <c r="DL18"/>
  <c r="DL39"/>
  <c r="DL31"/>
  <c r="DL23"/>
  <c r="DL17"/>
  <c r="DL37"/>
  <c r="DL21"/>
  <c r="DL16"/>
  <c r="FA40"/>
  <c r="FA32"/>
  <c r="FA28"/>
  <c r="FA24"/>
  <c r="FA20"/>
  <c r="FA16"/>
  <c r="FA39"/>
  <c r="FA35"/>
  <c r="FA31"/>
  <c r="FA27"/>
  <c r="FA23"/>
  <c r="FA19"/>
  <c r="FA38"/>
  <c r="FA34"/>
  <c r="FA30"/>
  <c r="FA22"/>
  <c r="FA18"/>
  <c r="FA37"/>
  <c r="FA33"/>
  <c r="FA21"/>
  <c r="FA17"/>
  <c r="FZ40"/>
  <c r="FZ32"/>
  <c r="FZ28"/>
  <c r="FZ24"/>
  <c r="FZ20"/>
  <c r="FZ16"/>
  <c r="FZ39"/>
  <c r="FZ35"/>
  <c r="FZ31"/>
  <c r="FZ27"/>
  <c r="FZ23"/>
  <c r="FZ19"/>
  <c r="FZ38"/>
  <c r="FZ34"/>
  <c r="FZ30"/>
  <c r="FZ22"/>
  <c r="FZ18"/>
  <c r="FZ37"/>
  <c r="FZ33"/>
  <c r="FZ21"/>
  <c r="FZ17"/>
  <c r="HA39"/>
  <c r="HA35"/>
  <c r="HA31"/>
  <c r="HA27"/>
  <c r="HA23"/>
  <c r="HA19"/>
  <c r="HA38"/>
  <c r="HA34"/>
  <c r="HA30"/>
  <c r="HA22"/>
  <c r="HA18"/>
  <c r="HA37"/>
  <c r="HA33"/>
  <c r="HA21"/>
  <c r="HA17"/>
  <c r="HA40"/>
  <c r="HA32"/>
  <c r="HA28"/>
  <c r="HA24"/>
  <c r="HA20"/>
  <c r="HA16"/>
  <c r="JH38"/>
  <c r="JH34"/>
  <c r="JH30"/>
  <c r="JH22"/>
  <c r="JH18"/>
  <c r="JH37"/>
  <c r="JH33"/>
  <c r="JH21"/>
  <c r="JH17"/>
  <c r="JH40"/>
  <c r="JH32"/>
  <c r="JH28"/>
  <c r="JH24"/>
  <c r="JH20"/>
  <c r="JH16"/>
  <c r="JH39"/>
  <c r="JH35"/>
  <c r="JH31"/>
  <c r="JH27"/>
  <c r="JH23"/>
  <c r="JH19"/>
  <c r="KV37"/>
  <c r="KV33"/>
  <c r="KV21"/>
  <c r="KV17"/>
  <c r="KV40"/>
  <c r="KV32"/>
  <c r="KV28"/>
  <c r="KV24"/>
  <c r="KV20"/>
  <c r="KV16"/>
  <c r="KV39"/>
  <c r="KV35"/>
  <c r="KV31"/>
  <c r="KV27"/>
  <c r="KV23"/>
  <c r="KV19"/>
  <c r="KV38"/>
  <c r="KV34"/>
  <c r="KV30"/>
  <c r="KV22"/>
  <c r="KV18"/>
  <c r="V29"/>
  <c r="V25"/>
  <c r="V36"/>
  <c r="V26"/>
  <c r="AL29"/>
  <c r="AL25"/>
  <c r="AL36"/>
  <c r="AL26"/>
  <c r="BK26"/>
  <c r="BK29"/>
  <c r="BK25"/>
  <c r="BK36"/>
  <c r="CQ26"/>
  <c r="CQ29"/>
  <c r="CQ25"/>
  <c r="CQ36"/>
  <c r="ID26"/>
  <c r="ID29"/>
  <c r="ID25"/>
  <c r="ID36"/>
  <c r="L38"/>
  <c r="L34"/>
  <c r="L30"/>
  <c r="L22"/>
  <c r="L18"/>
  <c r="L37"/>
  <c r="L33"/>
  <c r="L21"/>
  <c r="L17"/>
  <c r="L40"/>
  <c r="L32"/>
  <c r="L28"/>
  <c r="L24"/>
  <c r="L20"/>
  <c r="L16"/>
  <c r="L39"/>
  <c r="L35"/>
  <c r="L31"/>
  <c r="L27"/>
  <c r="L23"/>
  <c r="L19"/>
  <c r="T38"/>
  <c r="T34"/>
  <c r="T30"/>
  <c r="T22"/>
  <c r="T18"/>
  <c r="T37"/>
  <c r="T33"/>
  <c r="T21"/>
  <c r="T17"/>
  <c r="T40"/>
  <c r="T32"/>
  <c r="T28"/>
  <c r="T24"/>
  <c r="T20"/>
  <c r="T16"/>
  <c r="T39"/>
  <c r="T35"/>
  <c r="T31"/>
  <c r="T27"/>
  <c r="T23"/>
  <c r="T19"/>
  <c r="AB38"/>
  <c r="AB34"/>
  <c r="AB30"/>
  <c r="AB22"/>
  <c r="AB18"/>
  <c r="AB37"/>
  <c r="AB33"/>
  <c r="AB21"/>
  <c r="AB17"/>
  <c r="AB40"/>
  <c r="AB32"/>
  <c r="AB28"/>
  <c r="AB24"/>
  <c r="AB20"/>
  <c r="AB16"/>
  <c r="AB39"/>
  <c r="AB35"/>
  <c r="AB31"/>
  <c r="AB27"/>
  <c r="AB23"/>
  <c r="AB19"/>
  <c r="AJ38"/>
  <c r="AJ34"/>
  <c r="AJ30"/>
  <c r="AJ22"/>
  <c r="AJ18"/>
  <c r="AJ37"/>
  <c r="AJ33"/>
  <c r="AJ21"/>
  <c r="AJ17"/>
  <c r="AJ40"/>
  <c r="AJ32"/>
  <c r="AJ28"/>
  <c r="AJ24"/>
  <c r="AJ20"/>
  <c r="AJ16"/>
  <c r="AJ39"/>
  <c r="AJ35"/>
  <c r="AJ31"/>
  <c r="AJ27"/>
  <c r="AJ23"/>
  <c r="AJ19"/>
  <c r="AR38"/>
  <c r="AR34"/>
  <c r="AR30"/>
  <c r="AR37"/>
  <c r="AR33"/>
  <c r="AR40"/>
  <c r="AR32"/>
  <c r="AR28"/>
  <c r="AR39"/>
  <c r="AR35"/>
  <c r="AR31"/>
  <c r="AR27"/>
  <c r="AR22"/>
  <c r="AR18"/>
  <c r="AR21"/>
  <c r="AR17"/>
  <c r="AR24"/>
  <c r="AR20"/>
  <c r="AR16"/>
  <c r="AR23"/>
  <c r="AR19"/>
  <c r="BI40"/>
  <c r="BI32"/>
  <c r="BI28"/>
  <c r="BI24"/>
  <c r="BI20"/>
  <c r="BI16"/>
  <c r="BI39"/>
  <c r="BI35"/>
  <c r="BI31"/>
  <c r="BI27"/>
  <c r="BI23"/>
  <c r="BI19"/>
  <c r="BI38"/>
  <c r="BI34"/>
  <c r="BI30"/>
  <c r="BI22"/>
  <c r="BI18"/>
  <c r="BI37"/>
  <c r="BI33"/>
  <c r="BI21"/>
  <c r="BI17"/>
  <c r="BQ40"/>
  <c r="BQ32"/>
  <c r="BQ28"/>
  <c r="BQ24"/>
  <c r="BQ20"/>
  <c r="BQ16"/>
  <c r="BQ39"/>
  <c r="BQ35"/>
  <c r="BQ31"/>
  <c r="BQ27"/>
  <c r="BQ23"/>
  <c r="BQ19"/>
  <c r="BQ38"/>
  <c r="BQ34"/>
  <c r="BQ30"/>
  <c r="BQ22"/>
  <c r="BQ18"/>
  <c r="BQ37"/>
  <c r="BQ33"/>
  <c r="BQ21"/>
  <c r="BQ17"/>
  <c r="BY37"/>
  <c r="BY33"/>
  <c r="BY21"/>
  <c r="BY17"/>
  <c r="BY40"/>
  <c r="BY32"/>
  <c r="BY28"/>
  <c r="BY24"/>
  <c r="BY20"/>
  <c r="BY16"/>
  <c r="BY39"/>
  <c r="BY35"/>
  <c r="BY31"/>
  <c r="BY27"/>
  <c r="BY23"/>
  <c r="BY19"/>
  <c r="BY38"/>
  <c r="BY34"/>
  <c r="BY30"/>
  <c r="BY22"/>
  <c r="BY18"/>
  <c r="CO40"/>
  <c r="CO32"/>
  <c r="CO28"/>
  <c r="CO24"/>
  <c r="CO20"/>
  <c r="CO16"/>
  <c r="CO39"/>
  <c r="CO35"/>
  <c r="CO31"/>
  <c r="CO27"/>
  <c r="CO23"/>
  <c r="CO19"/>
  <c r="CO38"/>
  <c r="CO34"/>
  <c r="CO30"/>
  <c r="CO22"/>
  <c r="CO18"/>
  <c r="CO37"/>
  <c r="CO33"/>
  <c r="CO21"/>
  <c r="CO17"/>
  <c r="CW40"/>
  <c r="CW32"/>
  <c r="CW28"/>
  <c r="CW24"/>
  <c r="CW20"/>
  <c r="CW16"/>
  <c r="CW39"/>
  <c r="CW35"/>
  <c r="CW31"/>
  <c r="CW27"/>
  <c r="CW23"/>
  <c r="CW19"/>
  <c r="CW38"/>
  <c r="CW34"/>
  <c r="CW30"/>
  <c r="CW22"/>
  <c r="CW18"/>
  <c r="CW37"/>
  <c r="CW33"/>
  <c r="CW21"/>
  <c r="CW17"/>
  <c r="DV39"/>
  <c r="DV35"/>
  <c r="DV31"/>
  <c r="DV27"/>
  <c r="DV23"/>
  <c r="DV19"/>
  <c r="DV38"/>
  <c r="DV34"/>
  <c r="DV30"/>
  <c r="DV22"/>
  <c r="DV18"/>
  <c r="DV37"/>
  <c r="DV33"/>
  <c r="DV21"/>
  <c r="DV17"/>
  <c r="DV40"/>
  <c r="DV32"/>
  <c r="DV28"/>
  <c r="DV24"/>
  <c r="DV20"/>
  <c r="DV16"/>
  <c r="FT39"/>
  <c r="FT35"/>
  <c r="FT31"/>
  <c r="FT27"/>
  <c r="FT23"/>
  <c r="FT19"/>
  <c r="FT38"/>
  <c r="FT34"/>
  <c r="FT30"/>
  <c r="FT22"/>
  <c r="FT18"/>
  <c r="FT37"/>
  <c r="FT33"/>
  <c r="FT21"/>
  <c r="FT17"/>
  <c r="FT40"/>
  <c r="FT32"/>
  <c r="FT28"/>
  <c r="FT24"/>
  <c r="FT20"/>
  <c r="FT16"/>
  <c r="GJ37"/>
  <c r="GJ33"/>
  <c r="GJ21"/>
  <c r="GJ17"/>
  <c r="GJ40"/>
  <c r="GJ32"/>
  <c r="GJ28"/>
  <c r="GJ24"/>
  <c r="GJ20"/>
  <c r="GJ16"/>
  <c r="GJ39"/>
  <c r="GJ35"/>
  <c r="GJ31"/>
  <c r="GJ27"/>
  <c r="GJ23"/>
  <c r="GJ19"/>
  <c r="GJ38"/>
  <c r="GJ34"/>
  <c r="GJ30"/>
  <c r="GJ22"/>
  <c r="GJ18"/>
  <c r="HC38"/>
  <c r="HC34"/>
  <c r="HC30"/>
  <c r="HC22"/>
  <c r="HC18"/>
  <c r="HC37"/>
  <c r="HC33"/>
  <c r="HC21"/>
  <c r="HC17"/>
  <c r="HC40"/>
  <c r="HC32"/>
  <c r="HC28"/>
  <c r="HC24"/>
  <c r="HC20"/>
  <c r="HC16"/>
  <c r="HC39"/>
  <c r="HC35"/>
  <c r="HC31"/>
  <c r="HC27"/>
  <c r="HC23"/>
  <c r="HC19"/>
  <c r="HK38"/>
  <c r="HK34"/>
  <c r="HK30"/>
  <c r="HK22"/>
  <c r="HK18"/>
  <c r="HK37"/>
  <c r="HK33"/>
  <c r="HK21"/>
  <c r="HK17"/>
  <c r="HK40"/>
  <c r="HK32"/>
  <c r="HK28"/>
  <c r="HK24"/>
  <c r="HK20"/>
  <c r="HK16"/>
  <c r="HK39"/>
  <c r="HK35"/>
  <c r="HK31"/>
  <c r="HK27"/>
  <c r="HK23"/>
  <c r="HK19"/>
  <c r="HT40"/>
  <c r="HT32"/>
  <c r="HT28"/>
  <c r="HT24"/>
  <c r="HT20"/>
  <c r="HT16"/>
  <c r="HT39"/>
  <c r="HT38"/>
  <c r="HT34"/>
  <c r="HT30"/>
  <c r="HT22"/>
  <c r="HT18"/>
  <c r="HT33"/>
  <c r="HT17"/>
  <c r="HT31"/>
  <c r="HT23"/>
  <c r="HT37"/>
  <c r="HT21"/>
  <c r="HT35"/>
  <c r="HT27"/>
  <c r="HT19"/>
  <c r="IT37"/>
  <c r="IT33"/>
  <c r="IT21"/>
  <c r="IT17"/>
  <c r="IT40"/>
  <c r="IT32"/>
  <c r="IT28"/>
  <c r="IT24"/>
  <c r="IT20"/>
  <c r="IT16"/>
  <c r="IT39"/>
  <c r="IT35"/>
  <c r="IT31"/>
  <c r="IT27"/>
  <c r="IT23"/>
  <c r="IT19"/>
  <c r="IT38"/>
  <c r="IT34"/>
  <c r="IT30"/>
  <c r="IT22"/>
  <c r="IT18"/>
  <c r="JB37"/>
  <c r="JB33"/>
  <c r="JB21"/>
  <c r="JB17"/>
  <c r="JB40"/>
  <c r="JB32"/>
  <c r="JB28"/>
  <c r="JB24"/>
  <c r="JB20"/>
  <c r="JB16"/>
  <c r="JB39"/>
  <c r="JB35"/>
  <c r="JB31"/>
  <c r="JB27"/>
  <c r="JB23"/>
  <c r="JB19"/>
  <c r="JB38"/>
  <c r="JB34"/>
  <c r="JB30"/>
  <c r="JB22"/>
  <c r="JB18"/>
  <c r="JJ37"/>
  <c r="JJ33"/>
  <c r="JJ21"/>
  <c r="JJ17"/>
  <c r="JJ40"/>
  <c r="JJ32"/>
  <c r="JJ28"/>
  <c r="JJ24"/>
  <c r="JJ20"/>
  <c r="JJ16"/>
  <c r="JJ39"/>
  <c r="JJ35"/>
  <c r="JJ31"/>
  <c r="JJ27"/>
  <c r="JJ23"/>
  <c r="JJ19"/>
  <c r="JJ38"/>
  <c r="JJ34"/>
  <c r="JJ30"/>
  <c r="JJ22"/>
  <c r="JJ18"/>
  <c r="JR37"/>
  <c r="JR33"/>
  <c r="JR21"/>
  <c r="JR17"/>
  <c r="JR40"/>
  <c r="JR32"/>
  <c r="JR28"/>
  <c r="JR24"/>
  <c r="JR20"/>
  <c r="JR16"/>
  <c r="JR39"/>
  <c r="JR35"/>
  <c r="JR31"/>
  <c r="JR27"/>
  <c r="JR23"/>
  <c r="JR19"/>
  <c r="JR38"/>
  <c r="JR34"/>
  <c r="JR30"/>
  <c r="JR22"/>
  <c r="JR18"/>
  <c r="KC38"/>
  <c r="KC34"/>
  <c r="KC30"/>
  <c r="KC22"/>
  <c r="KC18"/>
  <c r="KC37"/>
  <c r="KC33"/>
  <c r="KC21"/>
  <c r="KC17"/>
  <c r="KC40"/>
  <c r="KC32"/>
  <c r="KC28"/>
  <c r="KC24"/>
  <c r="KC20"/>
  <c r="KC16"/>
  <c r="KC39"/>
  <c r="KC35"/>
  <c r="KC31"/>
  <c r="KC27"/>
  <c r="KC23"/>
  <c r="KC19"/>
  <c r="KP40"/>
  <c r="KP32"/>
  <c r="KP28"/>
  <c r="KP24"/>
  <c r="KP20"/>
  <c r="KP16"/>
  <c r="KP39"/>
  <c r="KP35"/>
  <c r="KP31"/>
  <c r="KP27"/>
  <c r="KP23"/>
  <c r="KP19"/>
  <c r="KP38"/>
  <c r="KP34"/>
  <c r="KP30"/>
  <c r="KP22"/>
  <c r="KP18"/>
  <c r="KP37"/>
  <c r="KP33"/>
  <c r="KP21"/>
  <c r="KP17"/>
  <c r="KZ39"/>
  <c r="KZ35"/>
  <c r="KZ31"/>
  <c r="KZ27"/>
  <c r="KZ23"/>
  <c r="KZ19"/>
  <c r="KZ38"/>
  <c r="KZ34"/>
  <c r="KZ30"/>
  <c r="KZ22"/>
  <c r="KZ18"/>
  <c r="KZ37"/>
  <c r="KZ33"/>
  <c r="KZ21"/>
  <c r="KZ17"/>
  <c r="KZ40"/>
  <c r="KZ32"/>
  <c r="KZ28"/>
  <c r="KZ24"/>
  <c r="KZ20"/>
  <c r="KZ16"/>
  <c r="H36"/>
  <c r="H26"/>
  <c r="H29"/>
  <c r="H25"/>
  <c r="P36"/>
  <c r="P26"/>
  <c r="P29"/>
  <c r="P25"/>
  <c r="X36"/>
  <c r="X26"/>
  <c r="X29"/>
  <c r="X25"/>
  <c r="AF36"/>
  <c r="AF26"/>
  <c r="AF29"/>
  <c r="AF25"/>
  <c r="AN36"/>
  <c r="AN26"/>
  <c r="AN29"/>
  <c r="AN25"/>
  <c r="AV36"/>
  <c r="AV26"/>
  <c r="AV29"/>
  <c r="AV25"/>
  <c r="BM26"/>
  <c r="BM29"/>
  <c r="BM25"/>
  <c r="BM36"/>
  <c r="BU26"/>
  <c r="BU29"/>
  <c r="BU25"/>
  <c r="BU36"/>
  <c r="CC26"/>
  <c r="CC29"/>
  <c r="CC25"/>
  <c r="CC36"/>
  <c r="CK29"/>
  <c r="CK25"/>
  <c r="CK36"/>
  <c r="CK26"/>
  <c r="CS26"/>
  <c r="CS29"/>
  <c r="CS25"/>
  <c r="CS36"/>
  <c r="DA26"/>
  <c r="DA29"/>
  <c r="DA25"/>
  <c r="DA36"/>
  <c r="DJ36"/>
  <c r="DJ26"/>
  <c r="DJ29"/>
  <c r="DJ25"/>
  <c r="EI26"/>
  <c r="EI29"/>
  <c r="EI25"/>
  <c r="EI36"/>
  <c r="FG26"/>
  <c r="FG29"/>
  <c r="FG25"/>
  <c r="FG36"/>
  <c r="FP29"/>
  <c r="FP25"/>
  <c r="FP36"/>
  <c r="FP26"/>
  <c r="FX29"/>
  <c r="FX25"/>
  <c r="FX36"/>
  <c r="FX26"/>
  <c r="GF26"/>
  <c r="GF29"/>
  <c r="GF25"/>
  <c r="GF36"/>
  <c r="HG36"/>
  <c r="HG26"/>
  <c r="HG29"/>
  <c r="HG25"/>
  <c r="HO36"/>
  <c r="HO26"/>
  <c r="HO29"/>
  <c r="HO25"/>
  <c r="HX36"/>
  <c r="HX26"/>
  <c r="HX29"/>
  <c r="HX25"/>
  <c r="IF29"/>
  <c r="IF25"/>
  <c r="IF36"/>
  <c r="IF26"/>
  <c r="IP26"/>
  <c r="IP29"/>
  <c r="IP25"/>
  <c r="IP36"/>
  <c r="IX26"/>
  <c r="IX29"/>
  <c r="IX25"/>
  <c r="IX36"/>
  <c r="JF26"/>
  <c r="JF36"/>
  <c r="JF29"/>
  <c r="JF25"/>
  <c r="JN26"/>
  <c r="JN29"/>
  <c r="JN25"/>
  <c r="JN36"/>
  <c r="JY26"/>
  <c r="JY29"/>
  <c r="JY25"/>
  <c r="JY36"/>
  <c r="KI36"/>
  <c r="KI26"/>
  <c r="KI29"/>
  <c r="KI25"/>
  <c r="KT26"/>
  <c r="KT29"/>
  <c r="KT25"/>
  <c r="KT36"/>
  <c r="LD29"/>
  <c r="LD25"/>
  <c r="LD36"/>
  <c r="LD26"/>
  <c r="J39"/>
  <c r="J35"/>
  <c r="J31"/>
  <c r="J27"/>
  <c r="J23"/>
  <c r="J19"/>
  <c r="J38"/>
  <c r="J34"/>
  <c r="J30"/>
  <c r="J22"/>
  <c r="J18"/>
  <c r="J37"/>
  <c r="J33"/>
  <c r="J21"/>
  <c r="J17"/>
  <c r="J40"/>
  <c r="J32"/>
  <c r="J28"/>
  <c r="J24"/>
  <c r="J20"/>
  <c r="J16"/>
  <c r="FR40"/>
  <c r="FR32"/>
  <c r="FR28"/>
  <c r="FR24"/>
  <c r="FR20"/>
  <c r="FR16"/>
  <c r="FR39"/>
  <c r="FR35"/>
  <c r="FR31"/>
  <c r="FR27"/>
  <c r="FR23"/>
  <c r="FR19"/>
  <c r="FR38"/>
  <c r="FR34"/>
  <c r="FR30"/>
  <c r="FR22"/>
  <c r="FR18"/>
  <c r="FR37"/>
  <c r="FR33"/>
  <c r="FR21"/>
  <c r="FR17"/>
  <c r="HZ39"/>
  <c r="HZ35"/>
  <c r="HZ31"/>
  <c r="HZ27"/>
  <c r="HZ23"/>
  <c r="HZ19"/>
  <c r="HZ38"/>
  <c r="HZ34"/>
  <c r="HZ30"/>
  <c r="HZ22"/>
  <c r="HZ18"/>
  <c r="HZ37"/>
  <c r="HZ33"/>
  <c r="HZ21"/>
  <c r="HZ17"/>
  <c r="HZ40"/>
  <c r="HZ32"/>
  <c r="HZ28"/>
  <c r="HZ24"/>
  <c r="HZ20"/>
  <c r="HZ16"/>
  <c r="AT29"/>
  <c r="AT25"/>
  <c r="AT36"/>
  <c r="AT26"/>
  <c r="F37"/>
  <c r="F33"/>
  <c r="F21"/>
  <c r="F17"/>
  <c r="F40"/>
  <c r="F32"/>
  <c r="F28"/>
  <c r="F24"/>
  <c r="F20"/>
  <c r="F16"/>
  <c r="F39"/>
  <c r="F35"/>
  <c r="F31"/>
  <c r="F27"/>
  <c r="F23"/>
  <c r="F19"/>
  <c r="F38"/>
  <c r="F34"/>
  <c r="F30"/>
  <c r="F22"/>
  <c r="F18"/>
  <c r="V37"/>
  <c r="V33"/>
  <c r="V21"/>
  <c r="V17"/>
  <c r="V40"/>
  <c r="V32"/>
  <c r="V28"/>
  <c r="V24"/>
  <c r="V20"/>
  <c r="V16"/>
  <c r="V39"/>
  <c r="V35"/>
  <c r="V31"/>
  <c r="V27"/>
  <c r="V23"/>
  <c r="V19"/>
  <c r="V38"/>
  <c r="V34"/>
  <c r="V30"/>
  <c r="V22"/>
  <c r="V18"/>
  <c r="AL37"/>
  <c r="AL33"/>
  <c r="AL21"/>
  <c r="AL17"/>
  <c r="AL40"/>
  <c r="AL32"/>
  <c r="AL28"/>
  <c r="AL24"/>
  <c r="AL20"/>
  <c r="AL16"/>
  <c r="AL39"/>
  <c r="AL35"/>
  <c r="AL31"/>
  <c r="AL27"/>
  <c r="AL23"/>
  <c r="AL19"/>
  <c r="AL38"/>
  <c r="AL34"/>
  <c r="AL30"/>
  <c r="AL22"/>
  <c r="AL18"/>
  <c r="BC38"/>
  <c r="BC34"/>
  <c r="BC30"/>
  <c r="BC22"/>
  <c r="BC18"/>
  <c r="BC37"/>
  <c r="BC33"/>
  <c r="BC21"/>
  <c r="BC17"/>
  <c r="BC40"/>
  <c r="BC32"/>
  <c r="BC28"/>
  <c r="BC24"/>
  <c r="BC20"/>
  <c r="BC16"/>
  <c r="BC39"/>
  <c r="BC35"/>
  <c r="BC31"/>
  <c r="BC27"/>
  <c r="BC23"/>
  <c r="BC19"/>
  <c r="CA40"/>
  <c r="CA32"/>
  <c r="CA28"/>
  <c r="CA24"/>
  <c r="CA20"/>
  <c r="CA16"/>
  <c r="CA39"/>
  <c r="CA35"/>
  <c r="CA31"/>
  <c r="CA27"/>
  <c r="CA23"/>
  <c r="CA19"/>
  <c r="CA38"/>
  <c r="CA34"/>
  <c r="CA30"/>
  <c r="CA22"/>
  <c r="CA18"/>
  <c r="CA37"/>
  <c r="CA33"/>
  <c r="CA21"/>
  <c r="CA17"/>
  <c r="CQ39"/>
  <c r="CQ35"/>
  <c r="CQ31"/>
  <c r="CQ27"/>
  <c r="CQ23"/>
  <c r="CQ19"/>
  <c r="CQ38"/>
  <c r="CQ34"/>
  <c r="CQ30"/>
  <c r="CQ22"/>
  <c r="CQ18"/>
  <c r="CQ37"/>
  <c r="CQ33"/>
  <c r="CQ21"/>
  <c r="CQ17"/>
  <c r="CQ40"/>
  <c r="CQ32"/>
  <c r="CQ28"/>
  <c r="CQ24"/>
  <c r="CQ20"/>
  <c r="CQ16"/>
  <c r="DP40"/>
  <c r="DP32"/>
  <c r="DP28"/>
  <c r="DP24"/>
  <c r="DP20"/>
  <c r="DP16"/>
  <c r="DP39"/>
  <c r="DP35"/>
  <c r="DP31"/>
  <c r="DP27"/>
  <c r="DP23"/>
  <c r="DP19"/>
  <c r="DP38"/>
  <c r="DP34"/>
  <c r="DP30"/>
  <c r="DP22"/>
  <c r="DP18"/>
  <c r="DP37"/>
  <c r="DP33"/>
  <c r="DP21"/>
  <c r="DP17"/>
  <c r="FN38"/>
  <c r="FN34"/>
  <c r="FN30"/>
  <c r="FN22"/>
  <c r="FN18"/>
  <c r="FN37"/>
  <c r="FN33"/>
  <c r="FN21"/>
  <c r="FN17"/>
  <c r="FN40"/>
  <c r="FN32"/>
  <c r="FN28"/>
  <c r="FN24"/>
  <c r="FN20"/>
  <c r="FN16"/>
  <c r="FN39"/>
  <c r="FN35"/>
  <c r="FN31"/>
  <c r="FN27"/>
  <c r="FN23"/>
  <c r="FN19"/>
  <c r="FV38"/>
  <c r="FV34"/>
  <c r="FV30"/>
  <c r="FV22"/>
  <c r="FV18"/>
  <c r="FV37"/>
  <c r="FV33"/>
  <c r="FV21"/>
  <c r="FV17"/>
  <c r="FV40"/>
  <c r="FV32"/>
  <c r="FV28"/>
  <c r="FV24"/>
  <c r="FV20"/>
  <c r="FV16"/>
  <c r="FV39"/>
  <c r="FV35"/>
  <c r="FV31"/>
  <c r="FV27"/>
  <c r="FV23"/>
  <c r="FV19"/>
  <c r="GL40"/>
  <c r="GL32"/>
  <c r="GL28"/>
  <c r="GL24"/>
  <c r="GL20"/>
  <c r="GL16"/>
  <c r="GL39"/>
  <c r="GL35"/>
  <c r="GL31"/>
  <c r="GL27"/>
  <c r="GL23"/>
  <c r="GL19"/>
  <c r="GL38"/>
  <c r="GL34"/>
  <c r="GL30"/>
  <c r="GL22"/>
  <c r="GL18"/>
  <c r="GL37"/>
  <c r="GL33"/>
  <c r="GL21"/>
  <c r="GL17"/>
  <c r="HE37"/>
  <c r="HE33"/>
  <c r="HE21"/>
  <c r="HE17"/>
  <c r="HE40"/>
  <c r="HE32"/>
  <c r="HE28"/>
  <c r="HE24"/>
  <c r="HE20"/>
  <c r="HE16"/>
  <c r="HE39"/>
  <c r="HE35"/>
  <c r="HE31"/>
  <c r="HE27"/>
  <c r="HE23"/>
  <c r="HE19"/>
  <c r="HE38"/>
  <c r="HE34"/>
  <c r="HE30"/>
  <c r="HE22"/>
  <c r="HE18"/>
  <c r="HM37"/>
  <c r="HM33"/>
  <c r="HM21"/>
  <c r="HM17"/>
  <c r="HM40"/>
  <c r="HM32"/>
  <c r="HM28"/>
  <c r="HM24"/>
  <c r="HM20"/>
  <c r="HM16"/>
  <c r="HM39"/>
  <c r="HM35"/>
  <c r="HM31"/>
  <c r="HM27"/>
  <c r="HM23"/>
  <c r="HM19"/>
  <c r="HM38"/>
  <c r="HM34"/>
  <c r="HM30"/>
  <c r="HM22"/>
  <c r="HM18"/>
  <c r="ID38"/>
  <c r="ID34"/>
  <c r="ID30"/>
  <c r="ID22"/>
  <c r="ID18"/>
  <c r="ID37"/>
  <c r="ID33"/>
  <c r="ID21"/>
  <c r="ID17"/>
  <c r="ID40"/>
  <c r="ID32"/>
  <c r="ID28"/>
  <c r="ID24"/>
  <c r="ID20"/>
  <c r="ID16"/>
  <c r="ID39"/>
  <c r="ID35"/>
  <c r="ID31"/>
  <c r="ID27"/>
  <c r="ID23"/>
  <c r="ID19"/>
  <c r="IN40"/>
  <c r="IN32"/>
  <c r="IN28"/>
  <c r="IN24"/>
  <c r="IN20"/>
  <c r="IN16"/>
  <c r="IN39"/>
  <c r="IN35"/>
  <c r="IN31"/>
  <c r="IN27"/>
  <c r="IN23"/>
  <c r="IN19"/>
  <c r="IN38"/>
  <c r="IN34"/>
  <c r="IN30"/>
  <c r="IN22"/>
  <c r="IN18"/>
  <c r="IN37"/>
  <c r="IN33"/>
  <c r="IN21"/>
  <c r="IN17"/>
  <c r="IV40"/>
  <c r="IV32"/>
  <c r="IV28"/>
  <c r="IV24"/>
  <c r="IV20"/>
  <c r="IV16"/>
  <c r="IV39"/>
  <c r="IV35"/>
  <c r="IV31"/>
  <c r="IV27"/>
  <c r="IV23"/>
  <c r="IV19"/>
  <c r="IV38"/>
  <c r="IV34"/>
  <c r="IV30"/>
  <c r="IV22"/>
  <c r="IV18"/>
  <c r="IV37"/>
  <c r="IV33"/>
  <c r="IV21"/>
  <c r="IV17"/>
  <c r="JD40"/>
  <c r="JD32"/>
  <c r="JD28"/>
  <c r="JD24"/>
  <c r="JD20"/>
  <c r="JD16"/>
  <c r="JD39"/>
  <c r="JD35"/>
  <c r="JD31"/>
  <c r="JD27"/>
  <c r="JD23"/>
  <c r="JD19"/>
  <c r="JD38"/>
  <c r="JD34"/>
  <c r="JD30"/>
  <c r="JD22"/>
  <c r="JD18"/>
  <c r="JD37"/>
  <c r="JD33"/>
  <c r="JD21"/>
  <c r="JD17"/>
  <c r="JL40"/>
  <c r="JL32"/>
  <c r="JL28"/>
  <c r="JL24"/>
  <c r="JL20"/>
  <c r="JL16"/>
  <c r="JL39"/>
  <c r="JL35"/>
  <c r="JL31"/>
  <c r="JL27"/>
  <c r="JL23"/>
  <c r="JL19"/>
  <c r="JL38"/>
  <c r="JL34"/>
  <c r="JL30"/>
  <c r="JL22"/>
  <c r="JL18"/>
  <c r="JL37"/>
  <c r="JL33"/>
  <c r="JL21"/>
  <c r="JL17"/>
  <c r="JV39"/>
  <c r="JV35"/>
  <c r="JV31"/>
  <c r="JV27"/>
  <c r="JV23"/>
  <c r="JV19"/>
  <c r="JV38"/>
  <c r="JV34"/>
  <c r="JV30"/>
  <c r="JV22"/>
  <c r="JV18"/>
  <c r="JV37"/>
  <c r="JV33"/>
  <c r="JV21"/>
  <c r="JV17"/>
  <c r="JV40"/>
  <c r="JV32"/>
  <c r="JV28"/>
  <c r="JV24"/>
  <c r="JV20"/>
  <c r="JV16"/>
  <c r="KG40"/>
  <c r="KG32"/>
  <c r="KG28"/>
  <c r="KG24"/>
  <c r="KG20"/>
  <c r="KG16"/>
  <c r="KG39"/>
  <c r="KG35"/>
  <c r="KG31"/>
  <c r="KG27"/>
  <c r="KG23"/>
  <c r="KG19"/>
  <c r="KG38"/>
  <c r="KG34"/>
  <c r="KG30"/>
  <c r="KG22"/>
  <c r="KG18"/>
  <c r="KG37"/>
  <c r="KG33"/>
  <c r="KG21"/>
  <c r="KG17"/>
  <c r="KR39"/>
  <c r="KR35"/>
  <c r="KR31"/>
  <c r="KR27"/>
  <c r="KR23"/>
  <c r="KR19"/>
  <c r="KR38"/>
  <c r="KR34"/>
  <c r="KR30"/>
  <c r="KR22"/>
  <c r="KR18"/>
  <c r="KR37"/>
  <c r="KR33"/>
  <c r="KR21"/>
  <c r="KR17"/>
  <c r="KR40"/>
  <c r="KR32"/>
  <c r="KR28"/>
  <c r="KR24"/>
  <c r="KR20"/>
  <c r="KR16"/>
  <c r="LB38"/>
  <c r="LB34"/>
  <c r="LB30"/>
  <c r="LB22"/>
  <c r="LB18"/>
  <c r="LB37"/>
  <c r="LB33"/>
  <c r="LB21"/>
  <c r="LB17"/>
  <c r="LB40"/>
  <c r="LB32"/>
  <c r="LB28"/>
  <c r="LB24"/>
  <c r="LB20"/>
  <c r="LB16"/>
  <c r="LB39"/>
  <c r="LB35"/>
  <c r="LB31"/>
  <c r="LB27"/>
  <c r="LB23"/>
  <c r="LB19"/>
  <c r="J26"/>
  <c r="J29"/>
  <c r="J25"/>
  <c r="J36"/>
  <c r="R26"/>
  <c r="R29"/>
  <c r="R25"/>
  <c r="R36"/>
  <c r="Z26"/>
  <c r="Z29"/>
  <c r="Z25"/>
  <c r="Z36"/>
  <c r="AH26"/>
  <c r="AH29"/>
  <c r="AH25"/>
  <c r="AH36"/>
  <c r="AP26"/>
  <c r="AP29"/>
  <c r="AP25"/>
  <c r="AP36"/>
  <c r="AX26"/>
  <c r="AX29"/>
  <c r="AX25"/>
  <c r="AX36"/>
  <c r="BG29"/>
  <c r="BG25"/>
  <c r="BG36"/>
  <c r="BG26"/>
  <c r="BO29"/>
  <c r="BO25"/>
  <c r="BO36"/>
  <c r="BO26"/>
  <c r="CE26"/>
  <c r="CE29"/>
  <c r="CE25"/>
  <c r="CE36"/>
  <c r="CU29"/>
  <c r="CU25"/>
  <c r="CU36"/>
  <c r="CU26"/>
  <c r="DD29"/>
  <c r="DD25"/>
  <c r="DD36"/>
  <c r="DD26"/>
  <c r="DL36"/>
  <c r="DL26"/>
  <c r="DL25"/>
  <c r="DL29"/>
  <c r="FA36"/>
  <c r="FA26"/>
  <c r="FA29"/>
  <c r="FA25"/>
  <c r="FR36"/>
  <c r="FR26"/>
  <c r="FR29"/>
  <c r="FR25"/>
  <c r="FZ36"/>
  <c r="FZ26"/>
  <c r="FZ29"/>
  <c r="FZ25"/>
  <c r="HA26"/>
  <c r="HA29"/>
  <c r="HA25"/>
  <c r="HA36"/>
  <c r="HI26"/>
  <c r="HI29"/>
  <c r="HI25"/>
  <c r="HI36"/>
  <c r="HQ26"/>
  <c r="HQ29"/>
  <c r="HQ25"/>
  <c r="HQ36"/>
  <c r="HZ26"/>
  <c r="HZ29"/>
  <c r="HZ25"/>
  <c r="HZ36"/>
  <c r="IR26"/>
  <c r="IR29"/>
  <c r="IR25"/>
  <c r="IR36"/>
  <c r="IZ26"/>
  <c r="IZ29"/>
  <c r="IZ25"/>
  <c r="IZ36"/>
  <c r="JH26"/>
  <c r="JH29"/>
  <c r="JH25"/>
  <c r="JH36"/>
  <c r="JP26"/>
  <c r="JP29"/>
  <c r="JP25"/>
  <c r="JP36"/>
  <c r="KM29"/>
  <c r="KM25"/>
  <c r="KM36"/>
  <c r="KM26"/>
  <c r="KV29"/>
  <c r="KV25"/>
  <c r="KV36"/>
  <c r="KV26"/>
  <c r="MA39"/>
  <c r="MA35"/>
  <c r="MA31"/>
  <c r="MA27"/>
  <c r="MA23"/>
  <c r="MA19"/>
  <c r="MA38"/>
  <c r="MA34"/>
  <c r="MA30"/>
  <c r="MA26"/>
  <c r="MA22"/>
  <c r="MA18"/>
  <c r="MA37"/>
  <c r="MA33"/>
  <c r="MA29"/>
  <c r="MA25"/>
  <c r="MA21"/>
  <c r="MA17"/>
  <c r="MA40"/>
  <c r="MA36"/>
  <c r="MA32"/>
  <c r="MA28"/>
  <c r="MA24"/>
  <c r="MA20"/>
  <c r="MA16"/>
  <c r="Z39"/>
  <c r="Z35"/>
  <c r="Z31"/>
  <c r="Z27"/>
  <c r="Z23"/>
  <c r="Z19"/>
  <c r="Z38"/>
  <c r="Z34"/>
  <c r="Z30"/>
  <c r="Z22"/>
  <c r="Z18"/>
  <c r="Z37"/>
  <c r="Z33"/>
  <c r="Z21"/>
  <c r="Z17"/>
  <c r="Z40"/>
  <c r="Z32"/>
  <c r="Z28"/>
  <c r="Z24"/>
  <c r="Z20"/>
  <c r="Z16"/>
  <c r="AP39"/>
  <c r="AP35"/>
  <c r="AP31"/>
  <c r="AP27"/>
  <c r="AP23"/>
  <c r="AP19"/>
  <c r="AP38"/>
  <c r="AP34"/>
  <c r="AP30"/>
  <c r="AP22"/>
  <c r="AP18"/>
  <c r="AP37"/>
  <c r="AP33"/>
  <c r="AP21"/>
  <c r="AP17"/>
  <c r="AP40"/>
  <c r="AP32"/>
  <c r="AP28"/>
  <c r="AP24"/>
  <c r="AP20"/>
  <c r="AP16"/>
  <c r="BG37"/>
  <c r="BG33"/>
  <c r="BG21"/>
  <c r="BG17"/>
  <c r="BG40"/>
  <c r="BG32"/>
  <c r="BG28"/>
  <c r="BG24"/>
  <c r="BG20"/>
  <c r="BG16"/>
  <c r="BG39"/>
  <c r="BG35"/>
  <c r="BG31"/>
  <c r="BG27"/>
  <c r="BG23"/>
  <c r="BG19"/>
  <c r="BG38"/>
  <c r="BG34"/>
  <c r="BG30"/>
  <c r="BG22"/>
  <c r="BG18"/>
  <c r="CU37"/>
  <c r="CU33"/>
  <c r="CU21"/>
  <c r="CU17"/>
  <c r="CU40"/>
  <c r="CU32"/>
  <c r="CU28"/>
  <c r="CU24"/>
  <c r="CU20"/>
  <c r="CU16"/>
  <c r="CU39"/>
  <c r="CU35"/>
  <c r="CU31"/>
  <c r="CU27"/>
  <c r="CU23"/>
  <c r="CU19"/>
  <c r="CU38"/>
  <c r="CU34"/>
  <c r="CU30"/>
  <c r="CU22"/>
  <c r="CU18"/>
  <c r="HQ37"/>
  <c r="HQ39"/>
  <c r="HQ35"/>
  <c r="HQ31"/>
  <c r="HQ27"/>
  <c r="HQ23"/>
  <c r="HQ19"/>
  <c r="HQ40"/>
  <c r="HQ34"/>
  <c r="HQ30"/>
  <c r="HQ22"/>
  <c r="HQ18"/>
  <c r="HQ38"/>
  <c r="HQ33"/>
  <c r="HQ21"/>
  <c r="HQ17"/>
  <c r="HQ32"/>
  <c r="HQ28"/>
  <c r="HQ24"/>
  <c r="HQ20"/>
  <c r="HQ16"/>
  <c r="IZ38"/>
  <c r="IZ34"/>
  <c r="IZ30"/>
  <c r="IZ22"/>
  <c r="IZ18"/>
  <c r="IZ37"/>
  <c r="IZ33"/>
  <c r="IZ21"/>
  <c r="IZ17"/>
  <c r="IZ40"/>
  <c r="IZ32"/>
  <c r="IZ28"/>
  <c r="IZ24"/>
  <c r="IZ20"/>
  <c r="IZ16"/>
  <c r="IZ39"/>
  <c r="IZ35"/>
  <c r="IZ31"/>
  <c r="IZ27"/>
  <c r="IZ23"/>
  <c r="IZ19"/>
  <c r="KM37"/>
  <c r="KM33"/>
  <c r="KM21"/>
  <c r="KM17"/>
  <c r="KM40"/>
  <c r="KM32"/>
  <c r="KM28"/>
  <c r="KM24"/>
  <c r="KM20"/>
  <c r="KM16"/>
  <c r="KM39"/>
  <c r="KM35"/>
  <c r="KM31"/>
  <c r="KM27"/>
  <c r="KM23"/>
  <c r="KM19"/>
  <c r="KM38"/>
  <c r="KM34"/>
  <c r="KM30"/>
  <c r="KM22"/>
  <c r="KM18"/>
  <c r="N29"/>
  <c r="N25"/>
  <c r="N36"/>
  <c r="N26"/>
  <c r="BS26"/>
  <c r="BS29"/>
  <c r="BS25"/>
  <c r="BS36"/>
  <c r="N37"/>
  <c r="N33"/>
  <c r="N21"/>
  <c r="N17"/>
  <c r="N40"/>
  <c r="N32"/>
  <c r="N28"/>
  <c r="N24"/>
  <c r="N20"/>
  <c r="N16"/>
  <c r="N39"/>
  <c r="N35"/>
  <c r="N31"/>
  <c r="N27"/>
  <c r="N23"/>
  <c r="N19"/>
  <c r="N38"/>
  <c r="N34"/>
  <c r="N30"/>
  <c r="N22"/>
  <c r="N18"/>
  <c r="AD37"/>
  <c r="AD33"/>
  <c r="AD21"/>
  <c r="AD17"/>
  <c r="AD40"/>
  <c r="AD32"/>
  <c r="AD28"/>
  <c r="AD24"/>
  <c r="AD20"/>
  <c r="AD16"/>
  <c r="AD39"/>
  <c r="AD35"/>
  <c r="AD31"/>
  <c r="AD27"/>
  <c r="AD23"/>
  <c r="AD19"/>
  <c r="AD38"/>
  <c r="AD34"/>
  <c r="AD30"/>
  <c r="AD22"/>
  <c r="AD18"/>
  <c r="AT37"/>
  <c r="AT33"/>
  <c r="AT21"/>
  <c r="AT17"/>
  <c r="AT40"/>
  <c r="AT32"/>
  <c r="AT28"/>
  <c r="AT24"/>
  <c r="AT20"/>
  <c r="AT16"/>
  <c r="AT39"/>
  <c r="AT35"/>
  <c r="AT31"/>
  <c r="AT27"/>
  <c r="AT23"/>
  <c r="AT19"/>
  <c r="AT38"/>
  <c r="AT34"/>
  <c r="AT30"/>
  <c r="AT22"/>
  <c r="AT18"/>
  <c r="BK39"/>
  <c r="BK35"/>
  <c r="BK31"/>
  <c r="BK27"/>
  <c r="BK23"/>
  <c r="BK19"/>
  <c r="BK38"/>
  <c r="BK34"/>
  <c r="BK30"/>
  <c r="BK22"/>
  <c r="BK18"/>
  <c r="BK37"/>
  <c r="BK33"/>
  <c r="BK21"/>
  <c r="BK17"/>
  <c r="BK40"/>
  <c r="BK32"/>
  <c r="BK28"/>
  <c r="BK24"/>
  <c r="BK20"/>
  <c r="BK16"/>
  <c r="BS39"/>
  <c r="BS35"/>
  <c r="BS31"/>
  <c r="BS27"/>
  <c r="BS23"/>
  <c r="BS19"/>
  <c r="BS38"/>
  <c r="BS34"/>
  <c r="BS30"/>
  <c r="BS22"/>
  <c r="BS18"/>
  <c r="BS37"/>
  <c r="BS33"/>
  <c r="BS21"/>
  <c r="BS17"/>
  <c r="BS40"/>
  <c r="BS32"/>
  <c r="BS28"/>
  <c r="BS24"/>
  <c r="BS20"/>
  <c r="BS16"/>
  <c r="CY39"/>
  <c r="CY35"/>
  <c r="CY31"/>
  <c r="CY27"/>
  <c r="CY23"/>
  <c r="CY19"/>
  <c r="CY38"/>
  <c r="CY34"/>
  <c r="CY30"/>
  <c r="CY22"/>
  <c r="CY18"/>
  <c r="CY37"/>
  <c r="CY33"/>
  <c r="CY21"/>
  <c r="CY17"/>
  <c r="CY40"/>
  <c r="CY32"/>
  <c r="CY28"/>
  <c r="CY24"/>
  <c r="CY20"/>
  <c r="CY16"/>
  <c r="EO37"/>
  <c r="EO33"/>
  <c r="EO21"/>
  <c r="EO17"/>
  <c r="EO40"/>
  <c r="EO32"/>
  <c r="EO28"/>
  <c r="EO24"/>
  <c r="EO20"/>
  <c r="EO16"/>
  <c r="EO39"/>
  <c r="EO35"/>
  <c r="EO31"/>
  <c r="EO27"/>
  <c r="EO23"/>
  <c r="EO19"/>
  <c r="EO38"/>
  <c r="EO34"/>
  <c r="EO30"/>
  <c r="EO22"/>
  <c r="EO18"/>
  <c r="GD39"/>
  <c r="GD35"/>
  <c r="GD31"/>
  <c r="GD27"/>
  <c r="GD23"/>
  <c r="GD19"/>
  <c r="GD38"/>
  <c r="GD34"/>
  <c r="GD30"/>
  <c r="GD22"/>
  <c r="GD18"/>
  <c r="GD37"/>
  <c r="GD33"/>
  <c r="GD21"/>
  <c r="GD17"/>
  <c r="GD40"/>
  <c r="GD32"/>
  <c r="GD28"/>
  <c r="GD24"/>
  <c r="GD20"/>
  <c r="GD16"/>
  <c r="H40"/>
  <c r="H32"/>
  <c r="H28"/>
  <c r="H24"/>
  <c r="H20"/>
  <c r="H16"/>
  <c r="H39"/>
  <c r="H35"/>
  <c r="H31"/>
  <c r="H27"/>
  <c r="H23"/>
  <c r="H19"/>
  <c r="H38"/>
  <c r="H34"/>
  <c r="H30"/>
  <c r="H22"/>
  <c r="H18"/>
  <c r="H37"/>
  <c r="H33"/>
  <c r="H21"/>
  <c r="H17"/>
  <c r="P40"/>
  <c r="P32"/>
  <c r="P28"/>
  <c r="P24"/>
  <c r="P20"/>
  <c r="P16"/>
  <c r="P39"/>
  <c r="P35"/>
  <c r="P31"/>
  <c r="P27"/>
  <c r="P23"/>
  <c r="P19"/>
  <c r="P38"/>
  <c r="P34"/>
  <c r="P30"/>
  <c r="P22"/>
  <c r="P18"/>
  <c r="P37"/>
  <c r="P33"/>
  <c r="P21"/>
  <c r="P17"/>
  <c r="X40"/>
  <c r="X32"/>
  <c r="X28"/>
  <c r="X24"/>
  <c r="X20"/>
  <c r="X16"/>
  <c r="X39"/>
  <c r="X35"/>
  <c r="X31"/>
  <c r="X27"/>
  <c r="X23"/>
  <c r="X19"/>
  <c r="X38"/>
  <c r="X34"/>
  <c r="X30"/>
  <c r="X22"/>
  <c r="X18"/>
  <c r="X37"/>
  <c r="X33"/>
  <c r="X21"/>
  <c r="X17"/>
  <c r="AF40"/>
  <c r="AF32"/>
  <c r="AF28"/>
  <c r="AF24"/>
  <c r="AF20"/>
  <c r="AF16"/>
  <c r="AF39"/>
  <c r="AF35"/>
  <c r="AF31"/>
  <c r="AF27"/>
  <c r="AF23"/>
  <c r="AF19"/>
  <c r="AF38"/>
  <c r="AF34"/>
  <c r="AF30"/>
  <c r="AF22"/>
  <c r="AF18"/>
  <c r="AF37"/>
  <c r="AF33"/>
  <c r="AF21"/>
  <c r="AF17"/>
  <c r="AN40"/>
  <c r="AN32"/>
  <c r="AN28"/>
  <c r="AN24"/>
  <c r="AN20"/>
  <c r="AN16"/>
  <c r="AN39"/>
  <c r="AN35"/>
  <c r="AN31"/>
  <c r="AN27"/>
  <c r="AN23"/>
  <c r="AN19"/>
  <c r="AN38"/>
  <c r="AN34"/>
  <c r="AN30"/>
  <c r="AN22"/>
  <c r="AN18"/>
  <c r="AN37"/>
  <c r="AN33"/>
  <c r="AN21"/>
  <c r="AN17"/>
  <c r="AV40"/>
  <c r="AV32"/>
  <c r="AV28"/>
  <c r="AV24"/>
  <c r="AV20"/>
  <c r="AV16"/>
  <c r="AV39"/>
  <c r="AV35"/>
  <c r="AV31"/>
  <c r="AV27"/>
  <c r="AV23"/>
  <c r="AV19"/>
  <c r="AV38"/>
  <c r="AV34"/>
  <c r="AV30"/>
  <c r="AV22"/>
  <c r="AV18"/>
  <c r="AV37"/>
  <c r="AV33"/>
  <c r="AV21"/>
  <c r="AV17"/>
  <c r="BM38"/>
  <c r="BM34"/>
  <c r="BM30"/>
  <c r="BM22"/>
  <c r="BM18"/>
  <c r="BM37"/>
  <c r="BM33"/>
  <c r="BM21"/>
  <c r="BM17"/>
  <c r="BM40"/>
  <c r="BM32"/>
  <c r="BM28"/>
  <c r="BM24"/>
  <c r="BM20"/>
  <c r="BM16"/>
  <c r="BM39"/>
  <c r="BM35"/>
  <c r="BM31"/>
  <c r="BM27"/>
  <c r="BM23"/>
  <c r="BM19"/>
  <c r="BU38"/>
  <c r="BU34"/>
  <c r="BU30"/>
  <c r="BU22"/>
  <c r="BU18"/>
  <c r="BU37"/>
  <c r="BU33"/>
  <c r="BU21"/>
  <c r="BU17"/>
  <c r="BU40"/>
  <c r="BU32"/>
  <c r="BU28"/>
  <c r="BU24"/>
  <c r="BU20"/>
  <c r="BU16"/>
  <c r="BU39"/>
  <c r="BU35"/>
  <c r="BU31"/>
  <c r="BU27"/>
  <c r="BU23"/>
  <c r="BU19"/>
  <c r="CC39"/>
  <c r="CC35"/>
  <c r="CC31"/>
  <c r="CC27"/>
  <c r="CC23"/>
  <c r="CC19"/>
  <c r="CC38"/>
  <c r="CC34"/>
  <c r="CC30"/>
  <c r="CC22"/>
  <c r="CC18"/>
  <c r="CC37"/>
  <c r="CC33"/>
  <c r="CC21"/>
  <c r="CC17"/>
  <c r="CC40"/>
  <c r="CC32"/>
  <c r="CC28"/>
  <c r="CC24"/>
  <c r="CC20"/>
  <c r="CC16"/>
  <c r="CK37"/>
  <c r="CK33"/>
  <c r="CK21"/>
  <c r="CK17"/>
  <c r="CK40"/>
  <c r="CK32"/>
  <c r="CK28"/>
  <c r="CK24"/>
  <c r="CK20"/>
  <c r="CK16"/>
  <c r="CK39"/>
  <c r="CK35"/>
  <c r="CK31"/>
  <c r="CK27"/>
  <c r="CK23"/>
  <c r="CK19"/>
  <c r="CK38"/>
  <c r="CK34"/>
  <c r="CK30"/>
  <c r="CK22"/>
  <c r="CK18"/>
  <c r="CS38"/>
  <c r="CS34"/>
  <c r="CS30"/>
  <c r="CS22"/>
  <c r="CS18"/>
  <c r="CS37"/>
  <c r="CS33"/>
  <c r="CS21"/>
  <c r="CS17"/>
  <c r="CS40"/>
  <c r="CS32"/>
  <c r="CS28"/>
  <c r="CS24"/>
  <c r="CS20"/>
  <c r="CS16"/>
  <c r="CS39"/>
  <c r="CS35"/>
  <c r="CS31"/>
  <c r="CS27"/>
  <c r="CS23"/>
  <c r="CS19"/>
  <c r="DA38"/>
  <c r="DA34"/>
  <c r="DA30"/>
  <c r="DA22"/>
  <c r="DA18"/>
  <c r="DA37"/>
  <c r="DA33"/>
  <c r="DA21"/>
  <c r="DA17"/>
  <c r="DA40"/>
  <c r="DA32"/>
  <c r="DA28"/>
  <c r="DA24"/>
  <c r="DA20"/>
  <c r="DA16"/>
  <c r="DA39"/>
  <c r="DA35"/>
  <c r="DA31"/>
  <c r="DA27"/>
  <c r="DA23"/>
  <c r="DA19"/>
  <c r="DJ40"/>
  <c r="DJ32"/>
  <c r="DJ28"/>
  <c r="DJ24"/>
  <c r="DJ20"/>
  <c r="DJ16"/>
  <c r="DJ39"/>
  <c r="DJ35"/>
  <c r="DJ31"/>
  <c r="DJ27"/>
  <c r="DJ23"/>
  <c r="DJ19"/>
  <c r="DJ38"/>
  <c r="DJ34"/>
  <c r="DJ30"/>
  <c r="DJ22"/>
  <c r="DJ18"/>
  <c r="DJ37"/>
  <c r="DJ33"/>
  <c r="DJ21"/>
  <c r="DJ17"/>
  <c r="EI38"/>
  <c r="EI34"/>
  <c r="EI30"/>
  <c r="EI22"/>
  <c r="EI18"/>
  <c r="EI37"/>
  <c r="EI33"/>
  <c r="EI21"/>
  <c r="EI17"/>
  <c r="EI40"/>
  <c r="EI32"/>
  <c r="EI28"/>
  <c r="EI24"/>
  <c r="EI20"/>
  <c r="EI16"/>
  <c r="EI39"/>
  <c r="EI35"/>
  <c r="EI31"/>
  <c r="EI27"/>
  <c r="EI23"/>
  <c r="EI19"/>
  <c r="FG39"/>
  <c r="FG35"/>
  <c r="FG31"/>
  <c r="FG27"/>
  <c r="FG23"/>
  <c r="FG19"/>
  <c r="FG38"/>
  <c r="FG34"/>
  <c r="FG30"/>
  <c r="FG22"/>
  <c r="FG18"/>
  <c r="FG37"/>
  <c r="FG33"/>
  <c r="FG21"/>
  <c r="FG17"/>
  <c r="FG40"/>
  <c r="FG32"/>
  <c r="FG28"/>
  <c r="FG24"/>
  <c r="FG20"/>
  <c r="FG16"/>
  <c r="FP37"/>
  <c r="FP33"/>
  <c r="FP21"/>
  <c r="FP17"/>
  <c r="FP40"/>
  <c r="FP32"/>
  <c r="FP28"/>
  <c r="FP24"/>
  <c r="FP20"/>
  <c r="FP16"/>
  <c r="FP39"/>
  <c r="FP35"/>
  <c r="FP31"/>
  <c r="FP27"/>
  <c r="FP23"/>
  <c r="FP19"/>
  <c r="FP38"/>
  <c r="FP34"/>
  <c r="FP30"/>
  <c r="FP22"/>
  <c r="FP18"/>
  <c r="FX37"/>
  <c r="FX33"/>
  <c r="FX21"/>
  <c r="FX17"/>
  <c r="FX40"/>
  <c r="FX32"/>
  <c r="FX28"/>
  <c r="FX24"/>
  <c r="FX20"/>
  <c r="FX16"/>
  <c r="FX39"/>
  <c r="FX35"/>
  <c r="FX31"/>
  <c r="FX27"/>
  <c r="FX23"/>
  <c r="FX19"/>
  <c r="FX38"/>
  <c r="FX34"/>
  <c r="FX30"/>
  <c r="FX22"/>
  <c r="FX18"/>
  <c r="GF38"/>
  <c r="GF34"/>
  <c r="GF30"/>
  <c r="GF22"/>
  <c r="GF18"/>
  <c r="GF37"/>
  <c r="GF33"/>
  <c r="GF21"/>
  <c r="GF17"/>
  <c r="GF40"/>
  <c r="GF32"/>
  <c r="GF28"/>
  <c r="GF24"/>
  <c r="GF20"/>
  <c r="GF16"/>
  <c r="GF39"/>
  <c r="GF35"/>
  <c r="GF31"/>
  <c r="GF27"/>
  <c r="GF23"/>
  <c r="GF19"/>
  <c r="HG40"/>
  <c r="HG32"/>
  <c r="HG28"/>
  <c r="HG24"/>
  <c r="HG20"/>
  <c r="HG16"/>
  <c r="HG39"/>
  <c r="HG35"/>
  <c r="HG31"/>
  <c r="HG27"/>
  <c r="HG23"/>
  <c r="HG19"/>
  <c r="HG38"/>
  <c r="HG34"/>
  <c r="HG30"/>
  <c r="HG22"/>
  <c r="HG18"/>
  <c r="HG37"/>
  <c r="HG33"/>
  <c r="HG21"/>
  <c r="HG17"/>
  <c r="HO40"/>
  <c r="HO32"/>
  <c r="HO28"/>
  <c r="HO24"/>
  <c r="HO20"/>
  <c r="HO16"/>
  <c r="HO39"/>
  <c r="HO35"/>
  <c r="HO31"/>
  <c r="HO27"/>
  <c r="HO23"/>
  <c r="HO19"/>
  <c r="HO38"/>
  <c r="HO34"/>
  <c r="HO30"/>
  <c r="HO22"/>
  <c r="HO18"/>
  <c r="HO37"/>
  <c r="HO33"/>
  <c r="HO21"/>
  <c r="HO17"/>
  <c r="HX40"/>
  <c r="HX32"/>
  <c r="HX28"/>
  <c r="HX24"/>
  <c r="HX20"/>
  <c r="HX16"/>
  <c r="HX39"/>
  <c r="HX35"/>
  <c r="HX31"/>
  <c r="HX27"/>
  <c r="HX23"/>
  <c r="HX19"/>
  <c r="HX38"/>
  <c r="HX34"/>
  <c r="HX30"/>
  <c r="HX22"/>
  <c r="HX18"/>
  <c r="HX37"/>
  <c r="HX33"/>
  <c r="HX21"/>
  <c r="HX17"/>
  <c r="IF37"/>
  <c r="IF33"/>
  <c r="IF21"/>
  <c r="IF17"/>
  <c r="IF40"/>
  <c r="IF32"/>
  <c r="IF28"/>
  <c r="IF24"/>
  <c r="IF20"/>
  <c r="IF16"/>
  <c r="IF39"/>
  <c r="IF35"/>
  <c r="IF31"/>
  <c r="IF27"/>
  <c r="IF23"/>
  <c r="IF19"/>
  <c r="IF38"/>
  <c r="IF34"/>
  <c r="IF30"/>
  <c r="IF22"/>
  <c r="IF18"/>
  <c r="IP39"/>
  <c r="IP35"/>
  <c r="IP31"/>
  <c r="IP27"/>
  <c r="IP23"/>
  <c r="IP19"/>
  <c r="IP38"/>
  <c r="IP34"/>
  <c r="IP30"/>
  <c r="IP22"/>
  <c r="IP18"/>
  <c r="IP37"/>
  <c r="IP33"/>
  <c r="IP21"/>
  <c r="IP17"/>
  <c r="IP40"/>
  <c r="IP32"/>
  <c r="IP28"/>
  <c r="IP24"/>
  <c r="IP20"/>
  <c r="IP16"/>
  <c r="IX39"/>
  <c r="IX35"/>
  <c r="IX31"/>
  <c r="IX27"/>
  <c r="IX23"/>
  <c r="IX19"/>
  <c r="IX38"/>
  <c r="IX34"/>
  <c r="IX30"/>
  <c r="IX22"/>
  <c r="IX18"/>
  <c r="IX37"/>
  <c r="IX33"/>
  <c r="IX21"/>
  <c r="IX17"/>
  <c r="IX40"/>
  <c r="IX32"/>
  <c r="IX28"/>
  <c r="IX24"/>
  <c r="IX20"/>
  <c r="IX16"/>
  <c r="JF38"/>
  <c r="JF34"/>
  <c r="JF30"/>
  <c r="JF22"/>
  <c r="JF18"/>
  <c r="JF40"/>
  <c r="JF32"/>
  <c r="JF28"/>
  <c r="JF24"/>
  <c r="JF20"/>
  <c r="JF37"/>
  <c r="JF21"/>
  <c r="JF35"/>
  <c r="JF27"/>
  <c r="JF19"/>
  <c r="JF33"/>
  <c r="JF17"/>
  <c r="JF39"/>
  <c r="JF31"/>
  <c r="JF23"/>
  <c r="JF16"/>
  <c r="JN39"/>
  <c r="JN35"/>
  <c r="JN31"/>
  <c r="JN27"/>
  <c r="JN23"/>
  <c r="JN19"/>
  <c r="JN38"/>
  <c r="JN34"/>
  <c r="JN30"/>
  <c r="JN22"/>
  <c r="JN18"/>
  <c r="JN37"/>
  <c r="JN33"/>
  <c r="JN21"/>
  <c r="JN17"/>
  <c r="JN40"/>
  <c r="JN32"/>
  <c r="JN28"/>
  <c r="JN24"/>
  <c r="JN20"/>
  <c r="JN16"/>
  <c r="JY39"/>
  <c r="JY35"/>
  <c r="JY31"/>
  <c r="JY27"/>
  <c r="JY23"/>
  <c r="JY19"/>
  <c r="JY38"/>
  <c r="JY34"/>
  <c r="JY30"/>
  <c r="JY22"/>
  <c r="JY18"/>
  <c r="JY37"/>
  <c r="JY33"/>
  <c r="JY21"/>
  <c r="JY17"/>
  <c r="JY40"/>
  <c r="JY32"/>
  <c r="JY28"/>
  <c r="JY24"/>
  <c r="JY20"/>
  <c r="JY16"/>
  <c r="KI39"/>
  <c r="KI35"/>
  <c r="KI31"/>
  <c r="KI38"/>
  <c r="KI34"/>
  <c r="KI37"/>
  <c r="KI33"/>
  <c r="KI40"/>
  <c r="KI32"/>
  <c r="KI27"/>
  <c r="KI23"/>
  <c r="KI19"/>
  <c r="KI30"/>
  <c r="KI22"/>
  <c r="KI18"/>
  <c r="KI21"/>
  <c r="KI17"/>
  <c r="KI28"/>
  <c r="KI24"/>
  <c r="KI20"/>
  <c r="KI16"/>
  <c r="KT38"/>
  <c r="KT34"/>
  <c r="KT30"/>
  <c r="KT22"/>
  <c r="KT18"/>
  <c r="KT37"/>
  <c r="KT33"/>
  <c r="KT21"/>
  <c r="KT17"/>
  <c r="KT40"/>
  <c r="KT32"/>
  <c r="KT28"/>
  <c r="KT24"/>
  <c r="KT20"/>
  <c r="KT16"/>
  <c r="KT39"/>
  <c r="KT35"/>
  <c r="KT31"/>
  <c r="KT27"/>
  <c r="KT23"/>
  <c r="KT19"/>
  <c r="LD37"/>
  <c r="LD33"/>
  <c r="LD21"/>
  <c r="LD17"/>
  <c r="LD40"/>
  <c r="LD32"/>
  <c r="LD28"/>
  <c r="LD24"/>
  <c r="LD20"/>
  <c r="LD16"/>
  <c r="LD39"/>
  <c r="LD35"/>
  <c r="LD31"/>
  <c r="LD27"/>
  <c r="LD23"/>
  <c r="LD19"/>
  <c r="LD38"/>
  <c r="LD34"/>
  <c r="LD30"/>
  <c r="LD22"/>
  <c r="LD18"/>
  <c r="L26"/>
  <c r="L29"/>
  <c r="L25"/>
  <c r="L36"/>
  <c r="T26"/>
  <c r="T29"/>
  <c r="T25"/>
  <c r="T36"/>
  <c r="AB26"/>
  <c r="AB29"/>
  <c r="AB25"/>
  <c r="AB36"/>
  <c r="AJ26"/>
  <c r="AJ29"/>
  <c r="AJ25"/>
  <c r="AJ36"/>
  <c r="AR26"/>
  <c r="AR29"/>
  <c r="AR25"/>
  <c r="AR36"/>
  <c r="BI36"/>
  <c r="BI26"/>
  <c r="BI29"/>
  <c r="BI25"/>
  <c r="BQ36"/>
  <c r="BQ26"/>
  <c r="BQ29"/>
  <c r="BQ25"/>
  <c r="BY29"/>
  <c r="BY25"/>
  <c r="BY36"/>
  <c r="BY26"/>
  <c r="CO36"/>
  <c r="CO26"/>
  <c r="CO29"/>
  <c r="CO25"/>
  <c r="CW36"/>
  <c r="CW26"/>
  <c r="CW29"/>
  <c r="CW25"/>
  <c r="DV26"/>
  <c r="DV29"/>
  <c r="DV25"/>
  <c r="DV36"/>
  <c r="FT26"/>
  <c r="FT29"/>
  <c r="FT25"/>
  <c r="FT36"/>
  <c r="GJ29"/>
  <c r="GJ25"/>
  <c r="GJ36"/>
  <c r="GJ26"/>
  <c r="HC26"/>
  <c r="HC29"/>
  <c r="HC25"/>
  <c r="HC36"/>
  <c r="HK26"/>
  <c r="HK29"/>
  <c r="HK25"/>
  <c r="HK36"/>
  <c r="HT36"/>
  <c r="HT26"/>
  <c r="HT25"/>
  <c r="HT29"/>
  <c r="IT29"/>
  <c r="IT25"/>
  <c r="IT36"/>
  <c r="IT26"/>
  <c r="JB29"/>
  <c r="JB25"/>
  <c r="JB36"/>
  <c r="JB26"/>
  <c r="JJ29"/>
  <c r="JJ25"/>
  <c r="JJ36"/>
  <c r="JJ26"/>
  <c r="JR29"/>
  <c r="JR25"/>
  <c r="JR36"/>
  <c r="JR26"/>
  <c r="KC26"/>
  <c r="KC29"/>
  <c r="KC25"/>
  <c r="KC36"/>
  <c r="KP36"/>
  <c r="KP26"/>
  <c r="KP29"/>
  <c r="KP25"/>
  <c r="KZ26"/>
  <c r="KZ29"/>
  <c r="KZ25"/>
  <c r="KZ36"/>
  <c r="MC38"/>
  <c r="MC34"/>
  <c r="MC30"/>
  <c r="MC26"/>
  <c r="MC22"/>
  <c r="MC18"/>
  <c r="MC37"/>
  <c r="MC33"/>
  <c r="MC29"/>
  <c r="MC25"/>
  <c r="MC21"/>
  <c r="MC17"/>
  <c r="MC40"/>
  <c r="MC36"/>
  <c r="MC32"/>
  <c r="MC28"/>
  <c r="MC24"/>
  <c r="MC20"/>
  <c r="MC16"/>
  <c r="MC39"/>
  <c r="MC35"/>
  <c r="MC31"/>
  <c r="MC27"/>
  <c r="MC23"/>
  <c r="MC19"/>
  <c r="R39"/>
  <c r="R35"/>
  <c r="R31"/>
  <c r="R27"/>
  <c r="R23"/>
  <c r="R19"/>
  <c r="R38"/>
  <c r="R34"/>
  <c r="R30"/>
  <c r="R22"/>
  <c r="R18"/>
  <c r="R37"/>
  <c r="R33"/>
  <c r="R21"/>
  <c r="R17"/>
  <c r="R40"/>
  <c r="R32"/>
  <c r="R28"/>
  <c r="R24"/>
  <c r="R20"/>
  <c r="R16"/>
  <c r="HI39"/>
  <c r="HI35"/>
  <c r="HI31"/>
  <c r="HI27"/>
  <c r="HI23"/>
  <c r="HI19"/>
  <c r="HI38"/>
  <c r="HI34"/>
  <c r="HI30"/>
  <c r="HI22"/>
  <c r="HI18"/>
  <c r="HI37"/>
  <c r="HI33"/>
  <c r="HI21"/>
  <c r="HI17"/>
  <c r="HI40"/>
  <c r="HI32"/>
  <c r="HI28"/>
  <c r="HI24"/>
  <c r="HI20"/>
  <c r="HI16"/>
  <c r="IR38"/>
  <c r="IR34"/>
  <c r="IR30"/>
  <c r="IR22"/>
  <c r="IR18"/>
  <c r="IR37"/>
  <c r="IR33"/>
  <c r="IR21"/>
  <c r="IR17"/>
  <c r="IR40"/>
  <c r="IR32"/>
  <c r="IR28"/>
  <c r="IR24"/>
  <c r="IR20"/>
  <c r="IR16"/>
  <c r="IR39"/>
  <c r="IR35"/>
  <c r="IR31"/>
  <c r="IR27"/>
  <c r="IR23"/>
  <c r="IR19"/>
  <c r="JP38"/>
  <c r="JP34"/>
  <c r="JP30"/>
  <c r="JP22"/>
  <c r="JP18"/>
  <c r="JP37"/>
  <c r="JP33"/>
  <c r="JP21"/>
  <c r="JP17"/>
  <c r="JP40"/>
  <c r="JP32"/>
  <c r="JP28"/>
  <c r="JP24"/>
  <c r="JP20"/>
  <c r="JP16"/>
  <c r="JP39"/>
  <c r="JP35"/>
  <c r="JP31"/>
  <c r="JP27"/>
  <c r="JP23"/>
  <c r="JP19"/>
  <c r="F29"/>
  <c r="F25"/>
  <c r="F36"/>
  <c r="F26"/>
  <c r="AD29"/>
  <c r="AD25"/>
  <c r="AD36"/>
  <c r="AD26"/>
  <c r="BC26"/>
  <c r="BC29"/>
  <c r="BC25"/>
  <c r="BC36"/>
  <c r="CA36"/>
  <c r="CA26"/>
  <c r="CA29"/>
  <c r="CA25"/>
  <c r="CY26"/>
  <c r="CY29"/>
  <c r="CY25"/>
  <c r="CY36"/>
  <c r="DP36"/>
  <c r="DP26"/>
  <c r="DP29"/>
  <c r="DP25"/>
  <c r="EO29"/>
  <c r="EO25"/>
  <c r="EO36"/>
  <c r="EO26"/>
  <c r="FN26"/>
  <c r="FN29"/>
  <c r="FN25"/>
  <c r="FN36"/>
  <c r="FV26"/>
  <c r="FV29"/>
  <c r="FV25"/>
  <c r="FV36"/>
  <c r="GD26"/>
  <c r="GD29"/>
  <c r="GD25"/>
  <c r="GD36"/>
  <c r="GL36"/>
  <c r="GL26"/>
  <c r="GL29"/>
  <c r="GL25"/>
  <c r="HE29"/>
  <c r="HE25"/>
  <c r="HE36"/>
  <c r="HE26"/>
  <c r="HM29"/>
  <c r="HM25"/>
  <c r="HM36"/>
  <c r="HM26"/>
  <c r="IN36"/>
  <c r="IN26"/>
  <c r="IN29"/>
  <c r="IN25"/>
  <c r="IV36"/>
  <c r="IV26"/>
  <c r="IV29"/>
  <c r="IV25"/>
  <c r="JD36"/>
  <c r="JD26"/>
  <c r="JD29"/>
  <c r="JD25"/>
  <c r="JL36"/>
  <c r="JL26"/>
  <c r="JL29"/>
  <c r="JL25"/>
  <c r="JV26"/>
  <c r="JV29"/>
  <c r="JV25"/>
  <c r="JV36"/>
  <c r="KG36"/>
  <c r="KG26"/>
  <c r="KG29"/>
  <c r="KG25"/>
  <c r="KR26"/>
  <c r="KR29"/>
  <c r="KR25"/>
  <c r="KR36"/>
  <c r="LB26"/>
  <c r="LB29"/>
  <c r="LB25"/>
  <c r="LB36"/>
  <c r="ME37"/>
  <c r="ME33"/>
  <c r="ME29"/>
  <c r="ME25"/>
  <c r="ME21"/>
  <c r="ME17"/>
  <c r="ME40"/>
  <c r="ME36"/>
  <c r="ME32"/>
  <c r="ME28"/>
  <c r="ME24"/>
  <c r="ME20"/>
  <c r="ME16"/>
  <c r="ME39"/>
  <c r="ME35"/>
  <c r="ME31"/>
  <c r="ME27"/>
  <c r="ME23"/>
  <c r="ME19"/>
  <c r="ME38"/>
  <c r="ME34"/>
  <c r="ME30"/>
  <c r="ME26"/>
  <c r="ME22"/>
  <c r="ME18"/>
  <c r="LM17"/>
  <c r="LY17"/>
  <c r="LX11"/>
  <c r="LP39"/>
  <c r="LJ11"/>
  <c r="LN13"/>
  <c r="LS14"/>
  <c r="MF14"/>
  <c r="DB15"/>
  <c r="MF15"/>
  <c r="LY16"/>
  <c r="GR13"/>
  <c r="IK13"/>
  <c r="MF13"/>
  <c r="GQ14"/>
  <c r="GR14" s="1"/>
  <c r="IL14" s="1"/>
  <c r="LG14" s="1"/>
  <c r="MH14" s="1"/>
  <c r="IK14"/>
  <c r="LW27"/>
  <c r="LM28"/>
  <c r="BL19" i="3"/>
  <c r="BM19" s="1"/>
  <c r="DB13" i="2"/>
  <c r="KN13"/>
  <c r="LW20"/>
  <c r="LM21"/>
  <c r="LW22"/>
  <c r="BL16" i="3"/>
  <c r="BM16" s="1"/>
  <c r="BN12"/>
  <c r="BJ28"/>
  <c r="DB14" i="2"/>
  <c r="FL14"/>
  <c r="GQ15"/>
  <c r="JW15"/>
  <c r="LS15"/>
  <c r="BQ29" i="3"/>
  <c r="Z14"/>
  <c r="AT14"/>
  <c r="Z15"/>
  <c r="AT15"/>
  <c r="HU15" i="5"/>
  <c r="PN15"/>
  <c r="QE15"/>
  <c r="CF16"/>
  <c r="GI16"/>
  <c r="HU16"/>
  <c r="QE16"/>
  <c r="CF17"/>
  <c r="GI17"/>
  <c r="KA17"/>
  <c r="KY17"/>
  <c r="LF17"/>
  <c r="PA17"/>
  <c r="PN17"/>
  <c r="J18"/>
  <c r="MX18"/>
  <c r="FV19"/>
  <c r="IR19"/>
  <c r="FD20"/>
  <c r="LE20"/>
  <c r="FD21"/>
  <c r="MO21"/>
  <c r="MO22"/>
  <c r="II26"/>
  <c r="AR18"/>
  <c r="MO20"/>
  <c r="HY22"/>
  <c r="HY23"/>
  <c r="NZ23"/>
  <c r="KN14" i="2"/>
  <c r="EG15"/>
  <c r="GY15"/>
  <c r="IK15"/>
  <c r="LE15"/>
  <c r="LN15"/>
  <c r="LQ41"/>
  <c r="BD17" i="3"/>
  <c r="BJ23"/>
  <c r="BB26"/>
  <c r="BB29"/>
  <c r="BD31"/>
  <c r="BD34"/>
  <c r="CF15" i="5"/>
  <c r="GU15"/>
  <c r="ID15"/>
  <c r="MV15"/>
  <c r="NA15"/>
  <c r="PA15"/>
  <c r="PW15"/>
  <c r="GU16"/>
  <c r="HH16"/>
  <c r="OE16"/>
  <c r="ON16"/>
  <c r="PA16"/>
  <c r="PW16"/>
  <c r="HU17"/>
  <c r="ID17"/>
  <c r="MV17"/>
  <c r="NA17"/>
  <c r="OE17"/>
  <c r="PW17"/>
  <c r="QJ17"/>
  <c r="KV18"/>
  <c r="NZ18"/>
  <c r="AZ19"/>
  <c r="HY20"/>
  <c r="HY21"/>
  <c r="EV22"/>
  <c r="LE23"/>
  <c r="II32"/>
  <c r="LP17" i="2"/>
  <c r="BF16" i="3"/>
  <c r="BJ16"/>
  <c r="BF27"/>
  <c r="BJ27"/>
  <c r="BK27" s="1"/>
  <c r="BL28"/>
  <c r="BM28" s="1"/>
  <c r="V15" i="4"/>
  <c r="S15" i="5"/>
  <c r="FM15"/>
  <c r="FW15"/>
  <c r="JE15"/>
  <c r="S16"/>
  <c r="DK16"/>
  <c r="FM16"/>
  <c r="FW16"/>
  <c r="BK17"/>
  <c r="DK17"/>
  <c r="FM17"/>
  <c r="FW17"/>
  <c r="JE17"/>
  <c r="LO17"/>
  <c r="J19"/>
  <c r="EV20"/>
  <c r="LE21"/>
  <c r="FD22"/>
  <c r="LE22"/>
  <c r="FD23"/>
  <c r="MO23"/>
  <c r="QB43"/>
  <c r="MA23"/>
  <c r="MA21"/>
  <c r="AV18"/>
  <c r="F19"/>
  <c r="FR19"/>
  <c r="BD20"/>
  <c r="BD34"/>
  <c r="JO21"/>
  <c r="JO23"/>
  <c r="N18"/>
  <c r="QB21"/>
  <c r="HT18"/>
  <c r="BD19"/>
  <c r="PM23"/>
  <c r="IL29"/>
  <c r="QI21"/>
  <c r="BD18"/>
  <c r="DJ18"/>
  <c r="ND19"/>
  <c r="PM24"/>
  <c r="FZ23"/>
  <c r="FZ21"/>
  <c r="EX18"/>
  <c r="QI18"/>
  <c r="KR19"/>
  <c r="JO20"/>
  <c r="MA20"/>
  <c r="JO22"/>
  <c r="MA22"/>
  <c r="QI22"/>
  <c r="QB18"/>
  <c r="QB20"/>
  <c r="EV21"/>
  <c r="QB22"/>
  <c r="EV23"/>
  <c r="EV30"/>
  <c r="F18" i="4"/>
  <c r="X20"/>
  <c r="X23"/>
  <c r="X32"/>
  <c r="X37"/>
  <c r="F24"/>
  <c r="X24"/>
  <c r="X25"/>
  <c r="F28"/>
  <c r="X28"/>
  <c r="X29"/>
  <c r="Z31"/>
  <c r="Z34"/>
  <c r="P41"/>
  <c r="F20"/>
  <c r="F32"/>
  <c r="X36"/>
  <c r="Z20"/>
  <c r="F26"/>
  <c r="X26"/>
  <c r="X27"/>
  <c r="F30"/>
  <c r="X30"/>
  <c r="X31"/>
  <c r="F40"/>
  <c r="X40"/>
  <c r="X41"/>
  <c r="X21"/>
  <c r="X33"/>
  <c r="F36"/>
  <c r="F16"/>
  <c r="X16"/>
  <c r="X17"/>
  <c r="H19"/>
  <c r="X19"/>
  <c r="F22"/>
  <c r="X22"/>
  <c r="Z23"/>
  <c r="Z26"/>
  <c r="F34"/>
  <c r="X34"/>
  <c r="X35"/>
  <c r="F38"/>
  <c r="X38"/>
  <c r="BQ22" i="3"/>
  <c r="BF26"/>
  <c r="BQ18"/>
  <c r="BF19"/>
  <c r="BK19"/>
  <c r="BF23"/>
  <c r="BQ25"/>
  <c r="BO31"/>
  <c r="BD32"/>
  <c r="BD35"/>
  <c r="BO39"/>
  <c r="BD40"/>
  <c r="AO41"/>
  <c r="BQ26"/>
  <c r="BD16"/>
  <c r="BQ16"/>
  <c r="BM23"/>
  <c r="BQ27"/>
  <c r="BD30"/>
  <c r="BD33"/>
  <c r="BD38"/>
  <c r="BQ17"/>
  <c r="BQ21"/>
  <c r="BQ19"/>
  <c r="BQ23"/>
  <c r="LF43" i="5"/>
  <c r="MB43"/>
  <c r="LK27" i="2"/>
  <c r="S43" i="5"/>
  <c r="FI16" i="2"/>
  <c r="DX17"/>
  <c r="ID43" i="5"/>
  <c r="LK16" i="2"/>
  <c r="LM16"/>
  <c r="JE43" i="5"/>
  <c r="GV16" i="2"/>
  <c r="LW16"/>
  <c r="EF17"/>
  <c r="LW17"/>
  <c r="BK43" i="5"/>
  <c r="EN43"/>
  <c r="LO43"/>
  <c r="IJ43"/>
  <c r="JP43"/>
  <c r="KY43"/>
  <c r="PN43"/>
  <c r="FM43"/>
  <c r="FW43"/>
  <c r="GI43"/>
  <c r="HU43"/>
  <c r="KA43"/>
  <c r="NK43"/>
  <c r="NV43"/>
  <c r="QJ43"/>
  <c r="CF43"/>
  <c r="KO43"/>
  <c r="MM43"/>
  <c r="ON43"/>
  <c r="PA43"/>
  <c r="IL13" i="2"/>
  <c r="LG13" s="1"/>
  <c r="GR15"/>
  <c r="IL15" s="1"/>
  <c r="LG15" s="1"/>
  <c r="MH15" s="1"/>
  <c r="GT39"/>
  <c r="GT37"/>
  <c r="GT40"/>
  <c r="GT32"/>
  <c r="GT33"/>
  <c r="GT38"/>
  <c r="GT34"/>
  <c r="GT21"/>
  <c r="GT35"/>
  <c r="GT30"/>
  <c r="GT22"/>
  <c r="GT31"/>
  <c r="GT27"/>
  <c r="GT23"/>
  <c r="GT19"/>
  <c r="GT28"/>
  <c r="GT24"/>
  <c r="GT20"/>
  <c r="AF41"/>
  <c r="BE41"/>
  <c r="CC41"/>
  <c r="DJ41"/>
  <c r="FX41"/>
  <c r="GN41"/>
  <c r="HO41"/>
  <c r="HX41"/>
  <c r="JF41"/>
  <c r="KT41"/>
  <c r="LY25"/>
  <c r="DZ38"/>
  <c r="DZ40"/>
  <c r="DZ35"/>
  <c r="DZ39"/>
  <c r="DZ37"/>
  <c r="DZ32"/>
  <c r="DZ33"/>
  <c r="DZ34"/>
  <c r="DZ28"/>
  <c r="DZ24"/>
  <c r="DZ20"/>
  <c r="DZ21"/>
  <c r="DZ30"/>
  <c r="DZ22"/>
  <c r="DZ31"/>
  <c r="DZ27"/>
  <c r="DZ23"/>
  <c r="DZ19"/>
  <c r="GX37"/>
  <c r="GX39"/>
  <c r="GX40"/>
  <c r="GX34"/>
  <c r="GX38"/>
  <c r="GX35"/>
  <c r="GX32"/>
  <c r="GX31"/>
  <c r="GX27"/>
  <c r="GX23"/>
  <c r="GX19"/>
  <c r="GX28"/>
  <c r="GX24"/>
  <c r="GX20"/>
  <c r="GX33"/>
  <c r="GX21"/>
  <c r="GX30"/>
  <c r="GX22"/>
  <c r="L41"/>
  <c r="T41"/>
  <c r="AB41"/>
  <c r="AJ41"/>
  <c r="AR41"/>
  <c r="AZ41"/>
  <c r="AZ36"/>
  <c r="AZ29"/>
  <c r="AZ25"/>
  <c r="AZ26"/>
  <c r="BI41"/>
  <c r="BQ41"/>
  <c r="BY41"/>
  <c r="CG41"/>
  <c r="CO41"/>
  <c r="CW41"/>
  <c r="DF41"/>
  <c r="DN41"/>
  <c r="DV41"/>
  <c r="ED41"/>
  <c r="ED36"/>
  <c r="ED26"/>
  <c r="ED29"/>
  <c r="ED25"/>
  <c r="FK41"/>
  <c r="FK36"/>
  <c r="FK29"/>
  <c r="FK25"/>
  <c r="FK26"/>
  <c r="FT41"/>
  <c r="GB41"/>
  <c r="GJ41"/>
  <c r="GT41"/>
  <c r="GT36"/>
  <c r="GT29"/>
  <c r="GT25"/>
  <c r="GT26"/>
  <c r="HC41"/>
  <c r="HK41"/>
  <c r="HT41"/>
  <c r="IB41"/>
  <c r="IJ41"/>
  <c r="IJ36"/>
  <c r="IJ29"/>
  <c r="IJ25"/>
  <c r="IJ26"/>
  <c r="IT41"/>
  <c r="JB41"/>
  <c r="JJ41"/>
  <c r="KC41"/>
  <c r="KP41"/>
  <c r="KZ41"/>
  <c r="LK40"/>
  <c r="LK29"/>
  <c r="LK25"/>
  <c r="LK21"/>
  <c r="LK35"/>
  <c r="LK38"/>
  <c r="MC41"/>
  <c r="DZ16"/>
  <c r="LO16"/>
  <c r="GT17"/>
  <c r="GY17" s="1"/>
  <c r="LK17"/>
  <c r="GV18"/>
  <c r="LM18"/>
  <c r="LW18"/>
  <c r="EF19"/>
  <c r="FK19"/>
  <c r="LK19"/>
  <c r="LW19"/>
  <c r="LM20"/>
  <c r="LP24"/>
  <c r="LY24"/>
  <c r="LK26"/>
  <c r="LY26"/>
  <c r="LW28"/>
  <c r="LM29"/>
  <c r="LW30"/>
  <c r="ED40"/>
  <c r="ED38"/>
  <c r="ED39"/>
  <c r="ED33"/>
  <c r="ED34"/>
  <c r="ED35"/>
  <c r="ED30"/>
  <c r="ED22"/>
  <c r="ED32"/>
  <c r="ED31"/>
  <c r="ED27"/>
  <c r="ED23"/>
  <c r="ED19"/>
  <c r="ED37"/>
  <c r="ED28"/>
  <c r="ED24"/>
  <c r="ED20"/>
  <c r="ED21"/>
  <c r="H41"/>
  <c r="AN41"/>
  <c r="BM41"/>
  <c r="CS41"/>
  <c r="DZ41"/>
  <c r="DZ36"/>
  <c r="DZ29"/>
  <c r="DZ25"/>
  <c r="DZ26"/>
  <c r="FP41"/>
  <c r="GX41"/>
  <c r="GX36"/>
  <c r="GX29"/>
  <c r="GX25"/>
  <c r="GX26"/>
  <c r="IF41"/>
  <c r="FK17"/>
  <c r="EB39"/>
  <c r="EB40"/>
  <c r="EB38"/>
  <c r="EB37"/>
  <c r="EB32"/>
  <c r="EB33"/>
  <c r="EB34"/>
  <c r="EB21"/>
  <c r="EB30"/>
  <c r="EB22"/>
  <c r="EB35"/>
  <c r="EB31"/>
  <c r="EB27"/>
  <c r="EB23"/>
  <c r="EB19"/>
  <c r="EB28"/>
  <c r="EB24"/>
  <c r="EB20"/>
  <c r="FI40"/>
  <c r="FI38"/>
  <c r="FI39"/>
  <c r="FI33"/>
  <c r="FI37"/>
  <c r="FI34"/>
  <c r="FI35"/>
  <c r="FI30"/>
  <c r="FI22"/>
  <c r="FI32"/>
  <c r="FI31"/>
  <c r="FI27"/>
  <c r="FI23"/>
  <c r="FI19"/>
  <c r="FI28"/>
  <c r="FI24"/>
  <c r="FI20"/>
  <c r="FI21"/>
  <c r="GP37"/>
  <c r="GP39"/>
  <c r="GP40"/>
  <c r="GP34"/>
  <c r="GP35"/>
  <c r="GP32"/>
  <c r="GP31"/>
  <c r="GP27"/>
  <c r="GP23"/>
  <c r="GP19"/>
  <c r="GP38"/>
  <c r="GP28"/>
  <c r="GP24"/>
  <c r="GP20"/>
  <c r="GP21"/>
  <c r="GP33"/>
  <c r="GP30"/>
  <c r="GP22"/>
  <c r="F41"/>
  <c r="N41"/>
  <c r="V41"/>
  <c r="AD41"/>
  <c r="AL41"/>
  <c r="AT41"/>
  <c r="BC41"/>
  <c r="BK41"/>
  <c r="BS41"/>
  <c r="CA41"/>
  <c r="CI41"/>
  <c r="CQ41"/>
  <c r="CY41"/>
  <c r="DH41"/>
  <c r="DP41"/>
  <c r="DX41"/>
  <c r="DX36"/>
  <c r="DX29"/>
  <c r="DX25"/>
  <c r="DX26"/>
  <c r="EF41"/>
  <c r="EF36"/>
  <c r="EF29"/>
  <c r="EF25"/>
  <c r="EF26"/>
  <c r="FN41"/>
  <c r="FV41"/>
  <c r="GD41"/>
  <c r="GL41"/>
  <c r="GV41"/>
  <c r="GV26"/>
  <c r="GV36"/>
  <c r="GV29"/>
  <c r="GV25"/>
  <c r="HE41"/>
  <c r="HM41"/>
  <c r="HV41"/>
  <c r="ID41"/>
  <c r="IN41"/>
  <c r="IV41"/>
  <c r="JD41"/>
  <c r="JL41"/>
  <c r="JV41"/>
  <c r="KG41"/>
  <c r="KR41"/>
  <c r="LB41"/>
  <c r="LM40"/>
  <c r="LM38"/>
  <c r="LM33"/>
  <c r="LM31"/>
  <c r="LM27"/>
  <c r="LM23"/>
  <c r="LM19"/>
  <c r="LW40"/>
  <c r="LW35"/>
  <c r="LW29"/>
  <c r="LW25"/>
  <c r="LW21"/>
  <c r="LW38"/>
  <c r="ME41"/>
  <c r="EB16"/>
  <c r="GT16"/>
  <c r="ED17"/>
  <c r="FI17"/>
  <c r="AZ18"/>
  <c r="GP18"/>
  <c r="GX18"/>
  <c r="LY18"/>
  <c r="LP21"/>
  <c r="LY21"/>
  <c r="LK23"/>
  <c r="LW23"/>
  <c r="LM24"/>
  <c r="LP28"/>
  <c r="LY28"/>
  <c r="LK30"/>
  <c r="LY30"/>
  <c r="AZ37"/>
  <c r="AZ39"/>
  <c r="AZ34"/>
  <c r="AZ38"/>
  <c r="AZ35"/>
  <c r="AZ31"/>
  <c r="AZ27"/>
  <c r="AZ23"/>
  <c r="AZ40"/>
  <c r="AZ28"/>
  <c r="AZ24"/>
  <c r="AZ20"/>
  <c r="AZ33"/>
  <c r="AZ32"/>
  <c r="AZ21"/>
  <c r="AZ30"/>
  <c r="AZ22"/>
  <c r="FK37"/>
  <c r="FK39"/>
  <c r="FK40"/>
  <c r="FK34"/>
  <c r="FK35"/>
  <c r="FK32"/>
  <c r="FK31"/>
  <c r="FK27"/>
  <c r="FK23"/>
  <c r="FK28"/>
  <c r="FK24"/>
  <c r="FK20"/>
  <c r="FK21"/>
  <c r="FK38"/>
  <c r="FK33"/>
  <c r="FK30"/>
  <c r="FK22"/>
  <c r="X41"/>
  <c r="CK41"/>
  <c r="HG41"/>
  <c r="IX41"/>
  <c r="KI41"/>
  <c r="LY40"/>
  <c r="LY38"/>
  <c r="LY31"/>
  <c r="LY27"/>
  <c r="LY23"/>
  <c r="LY19"/>
  <c r="LY33"/>
  <c r="ED16"/>
  <c r="AZ17"/>
  <c r="IJ37"/>
  <c r="IJ39"/>
  <c r="IJ40"/>
  <c r="IJ34"/>
  <c r="IJ35"/>
  <c r="IJ32"/>
  <c r="IJ31"/>
  <c r="IJ27"/>
  <c r="IJ23"/>
  <c r="IJ19"/>
  <c r="IJ33"/>
  <c r="IJ28"/>
  <c r="IJ24"/>
  <c r="IJ20"/>
  <c r="IJ38"/>
  <c r="IJ21"/>
  <c r="IJ30"/>
  <c r="IJ22"/>
  <c r="IJ18"/>
  <c r="P41"/>
  <c r="AV41"/>
  <c r="BU41"/>
  <c r="DA41"/>
  <c r="DR41"/>
  <c r="FG41"/>
  <c r="GF41"/>
  <c r="IP41"/>
  <c r="JY41"/>
  <c r="LD41"/>
  <c r="LP25"/>
  <c r="DX37"/>
  <c r="DX39"/>
  <c r="DX40"/>
  <c r="DX34"/>
  <c r="DX38"/>
  <c r="DX35"/>
  <c r="DX32"/>
  <c r="DX33"/>
  <c r="DX31"/>
  <c r="DX27"/>
  <c r="DX23"/>
  <c r="DX28"/>
  <c r="DX24"/>
  <c r="DX20"/>
  <c r="DX21"/>
  <c r="DX30"/>
  <c r="DX22"/>
  <c r="EF37"/>
  <c r="EF39"/>
  <c r="EF40"/>
  <c r="EF34"/>
  <c r="EF35"/>
  <c r="EF32"/>
  <c r="EF31"/>
  <c r="EF27"/>
  <c r="EF23"/>
  <c r="EF38"/>
  <c r="EF28"/>
  <c r="EF24"/>
  <c r="EF20"/>
  <c r="EF21"/>
  <c r="EF33"/>
  <c r="EF30"/>
  <c r="EF22"/>
  <c r="GV40"/>
  <c r="GV38"/>
  <c r="GV33"/>
  <c r="GV34"/>
  <c r="GV39"/>
  <c r="GV35"/>
  <c r="GV32"/>
  <c r="GV30"/>
  <c r="GV22"/>
  <c r="GV37"/>
  <c r="GV31"/>
  <c r="GV27"/>
  <c r="GV23"/>
  <c r="GV19"/>
  <c r="GV28"/>
  <c r="GV24"/>
  <c r="GV20"/>
  <c r="GV21"/>
  <c r="J41"/>
  <c r="R41"/>
  <c r="Z41"/>
  <c r="AH41"/>
  <c r="AP41"/>
  <c r="AX41"/>
  <c r="BG41"/>
  <c r="BO41"/>
  <c r="BW41"/>
  <c r="CE41"/>
  <c r="CM41"/>
  <c r="CU41"/>
  <c r="DD41"/>
  <c r="DL41"/>
  <c r="DT41"/>
  <c r="EB41"/>
  <c r="EB36"/>
  <c r="EB29"/>
  <c r="EB25"/>
  <c r="EB26"/>
  <c r="FI41"/>
  <c r="FI36"/>
  <c r="FI26"/>
  <c r="FI29"/>
  <c r="FI25"/>
  <c r="FR41"/>
  <c r="FZ41"/>
  <c r="GH41"/>
  <c r="GP41"/>
  <c r="GP36"/>
  <c r="GP29"/>
  <c r="GP25"/>
  <c r="GP26"/>
  <c r="HA41"/>
  <c r="HI41"/>
  <c r="HQ41"/>
  <c r="HZ41"/>
  <c r="IH41"/>
  <c r="IR41"/>
  <c r="IZ41"/>
  <c r="JH41"/>
  <c r="KA41"/>
  <c r="KM41"/>
  <c r="KV41"/>
  <c r="MA41"/>
  <c r="LL11"/>
  <c r="AZ16"/>
  <c r="DX16"/>
  <c r="EF16"/>
  <c r="FK16"/>
  <c r="GP16"/>
  <c r="GX16"/>
  <c r="IJ16"/>
  <c r="DZ17"/>
  <c r="EB18"/>
  <c r="GT18"/>
  <c r="LK18"/>
  <c r="DX19"/>
  <c r="LP20"/>
  <c r="LY20"/>
  <c r="LK22"/>
  <c r="LY22"/>
  <c r="LW24"/>
  <c r="LM25"/>
  <c r="LW26"/>
  <c r="LP29"/>
  <c r="LY29"/>
  <c r="LK31"/>
  <c r="LW31"/>
  <c r="LO19"/>
  <c r="LP19" s="1"/>
  <c r="LK20"/>
  <c r="LM22"/>
  <c r="LO23"/>
  <c r="LP23" s="1"/>
  <c r="LK24"/>
  <c r="LM26"/>
  <c r="LO27"/>
  <c r="LP27" s="1"/>
  <c r="LK28"/>
  <c r="LM30"/>
  <c r="LO31"/>
  <c r="LP31" s="1"/>
  <c r="LM32"/>
  <c r="LW32"/>
  <c r="LK34"/>
  <c r="LY35"/>
  <c r="LK36"/>
  <c r="LP37"/>
  <c r="LO18"/>
  <c r="LP18" s="1"/>
  <c r="LO22"/>
  <c r="LP22" s="1"/>
  <c r="LO26"/>
  <c r="LP26" s="1"/>
  <c r="LO30"/>
  <c r="LP30" s="1"/>
  <c r="LY32"/>
  <c r="LK33"/>
  <c r="LM34"/>
  <c r="LW34"/>
  <c r="LP35"/>
  <c r="LM36"/>
  <c r="LW36"/>
  <c r="BS25" i="3"/>
  <c r="BJ25"/>
  <c r="BK25" s="1"/>
  <c r="BL25"/>
  <c r="BM25" s="1"/>
  <c r="LO34" i="2"/>
  <c r="LP34" s="1"/>
  <c r="LY34"/>
  <c r="LY36"/>
  <c r="LM39"/>
  <c r="BS21" i="3"/>
  <c r="BJ21"/>
  <c r="BK21" s="1"/>
  <c r="BL21"/>
  <c r="BM21" s="1"/>
  <c r="LK32" i="2"/>
  <c r="LW33"/>
  <c r="LM35"/>
  <c r="LR41"/>
  <c r="BM17" i="3"/>
  <c r="BQ20"/>
  <c r="BL20"/>
  <c r="BM20" s="1"/>
  <c r="BP12"/>
  <c r="BJ20"/>
  <c r="BK20" s="1"/>
  <c r="LO33" i="2"/>
  <c r="LP33" s="1"/>
  <c r="LW37"/>
  <c r="BB40" i="3"/>
  <c r="BB39"/>
  <c r="BB38"/>
  <c r="BB37"/>
  <c r="BB35"/>
  <c r="BB34"/>
  <c r="BB33"/>
  <c r="BB32"/>
  <c r="BB31"/>
  <c r="BB30"/>
  <c r="BB27"/>
  <c r="BB23"/>
  <c r="BB19"/>
  <c r="BB24"/>
  <c r="BB20"/>
  <c r="BB16"/>
  <c r="BB21"/>
  <c r="H41"/>
  <c r="P41"/>
  <c r="Y41"/>
  <c r="AI41"/>
  <c r="AQ41"/>
  <c r="AZ41"/>
  <c r="AZ36"/>
  <c r="AZ29"/>
  <c r="AZ26"/>
  <c r="AZ25"/>
  <c r="BS39"/>
  <c r="BS35"/>
  <c r="BS31"/>
  <c r="BS38"/>
  <c r="BS34"/>
  <c r="BS30"/>
  <c r="BS41"/>
  <c r="BS37"/>
  <c r="BS33"/>
  <c r="BK23"/>
  <c r="BQ24"/>
  <c r="BL24"/>
  <c r="BM24" s="1"/>
  <c r="AA15" i="4"/>
  <c r="AC15"/>
  <c r="X18"/>
  <c r="W12"/>
  <c r="LO32" i="2"/>
  <c r="LP32" s="1"/>
  <c r="LO36"/>
  <c r="LP36" s="1"/>
  <c r="LK37"/>
  <c r="LY37"/>
  <c r="LW39"/>
  <c r="BB17" i="3"/>
  <c r="BB18"/>
  <c r="BS32"/>
  <c r="BS36"/>
  <c r="BS40"/>
  <c r="LM37" i="2"/>
  <c r="LP38"/>
  <c r="LK39"/>
  <c r="LY39"/>
  <c r="LP41"/>
  <c r="BK16" i="3"/>
  <c r="BS17"/>
  <c r="BJ17"/>
  <c r="BK17" s="1"/>
  <c r="BB22"/>
  <c r="BJ24"/>
  <c r="BK24" s="1"/>
  <c r="LW41" i="2"/>
  <c r="BF18" i="3"/>
  <c r="BS20"/>
  <c r="BS24"/>
  <c r="BK28"/>
  <c r="BS28"/>
  <c r="BO32"/>
  <c r="BO36"/>
  <c r="LP40" i="2"/>
  <c r="LK41"/>
  <c r="LY41"/>
  <c r="BF40" i="3"/>
  <c r="BF39"/>
  <c r="BF38"/>
  <c r="BF37"/>
  <c r="BF35"/>
  <c r="BF34"/>
  <c r="BF33"/>
  <c r="BF32"/>
  <c r="BF31"/>
  <c r="BF30"/>
  <c r="BF28"/>
  <c r="U41"/>
  <c r="AD41"/>
  <c r="AM41"/>
  <c r="AV41"/>
  <c r="BD29"/>
  <c r="BD26"/>
  <c r="BD25"/>
  <c r="BO29"/>
  <c r="BO28"/>
  <c r="BO27"/>
  <c r="BO26"/>
  <c r="BO25"/>
  <c r="BO24"/>
  <c r="BO23"/>
  <c r="BO22"/>
  <c r="BO21"/>
  <c r="BO20"/>
  <c r="BO19"/>
  <c r="BO18"/>
  <c r="BO17"/>
  <c r="BO16"/>
  <c r="BS16"/>
  <c r="BR12"/>
  <c r="BF17"/>
  <c r="BK18"/>
  <c r="BS19"/>
  <c r="BF21"/>
  <c r="BK22"/>
  <c r="BS23"/>
  <c r="BK26"/>
  <c r="BS27"/>
  <c r="BK29"/>
  <c r="BS29"/>
  <c r="BO33"/>
  <c r="BO37"/>
  <c r="BO41"/>
  <c r="PZ15" i="5"/>
  <c r="QK15" s="1"/>
  <c r="QM15" s="1"/>
  <c r="OE15"/>
  <c r="IS16"/>
  <c r="QB19"/>
  <c r="QA13"/>
  <c r="LM41" i="2"/>
  <c r="LU41"/>
  <c r="BL18" i="3"/>
  <c r="BM18" s="1"/>
  <c r="BS18"/>
  <c r="BF20"/>
  <c r="BL22"/>
  <c r="BM22" s="1"/>
  <c r="BS22"/>
  <c r="BF24"/>
  <c r="BL26"/>
  <c r="BM26" s="1"/>
  <c r="BS26"/>
  <c r="BL29"/>
  <c r="BM29" s="1"/>
  <c r="BO30"/>
  <c r="BO34"/>
  <c r="BD36"/>
  <c r="BO38"/>
  <c r="Z16" i="4"/>
  <c r="Y12"/>
  <c r="QK16" i="5"/>
  <c r="MV16"/>
  <c r="GU17"/>
  <c r="F41" i="3"/>
  <c r="N41"/>
  <c r="AF41"/>
  <c r="AX41"/>
  <c r="BF41"/>
  <c r="BF36"/>
  <c r="BD18"/>
  <c r="BD19"/>
  <c r="BD20"/>
  <c r="BD21"/>
  <c r="BD22"/>
  <c r="BD23"/>
  <c r="BD24"/>
  <c r="BD27"/>
  <c r="AS41"/>
  <c r="H40" i="4"/>
  <c r="H32"/>
  <c r="H28"/>
  <c r="H24"/>
  <c r="H20"/>
  <c r="H16"/>
  <c r="H38"/>
  <c r="H34"/>
  <c r="H30"/>
  <c r="H22"/>
  <c r="H18"/>
  <c r="H36"/>
  <c r="H26"/>
  <c r="V14"/>
  <c r="Z18"/>
  <c r="Z19"/>
  <c r="Z22"/>
  <c r="Z25"/>
  <c r="Z28"/>
  <c r="H31"/>
  <c r="Z33"/>
  <c r="Z36"/>
  <c r="H39"/>
  <c r="Z41"/>
  <c r="H42" i="5"/>
  <c r="H41"/>
  <c r="H40"/>
  <c r="H39"/>
  <c r="H37"/>
  <c r="H35"/>
  <c r="H34"/>
  <c r="H33"/>
  <c r="H36"/>
  <c r="H32"/>
  <c r="H26"/>
  <c r="H25"/>
  <c r="H30"/>
  <c r="H24"/>
  <c r="H20"/>
  <c r="H19"/>
  <c r="H18"/>
  <c r="AO42"/>
  <c r="AO41"/>
  <c r="AO40"/>
  <c r="AO39"/>
  <c r="AO37"/>
  <c r="AO36"/>
  <c r="AO35"/>
  <c r="AO34"/>
  <c r="AO32"/>
  <c r="AO30"/>
  <c r="AO29"/>
  <c r="AO33"/>
  <c r="AO26"/>
  <c r="AO25"/>
  <c r="AO24"/>
  <c r="AO23"/>
  <c r="AO22"/>
  <c r="AO21"/>
  <c r="AX42"/>
  <c r="AX41"/>
  <c r="AX40"/>
  <c r="AX39"/>
  <c r="AX37"/>
  <c r="AX36"/>
  <c r="AX35"/>
  <c r="AX34"/>
  <c r="AX33"/>
  <c r="AX32"/>
  <c r="AX30"/>
  <c r="AX29"/>
  <c r="AX25"/>
  <c r="AX26"/>
  <c r="AX19"/>
  <c r="AX18"/>
  <c r="AX23"/>
  <c r="AX22"/>
  <c r="AX21"/>
  <c r="BF42"/>
  <c r="BF40"/>
  <c r="BF39"/>
  <c r="BF37"/>
  <c r="BF41"/>
  <c r="BF36"/>
  <c r="BF35"/>
  <c r="BF34"/>
  <c r="BF33"/>
  <c r="BF32"/>
  <c r="BF30"/>
  <c r="BF29"/>
  <c r="BF24"/>
  <c r="BF26"/>
  <c r="BF23"/>
  <c r="BF22"/>
  <c r="BF21"/>
  <c r="BF20"/>
  <c r="BF19"/>
  <c r="BF18"/>
  <c r="ET42"/>
  <c r="ET41"/>
  <c r="ET40"/>
  <c r="ET37"/>
  <c r="ET39"/>
  <c r="ET36"/>
  <c r="ET35"/>
  <c r="ET34"/>
  <c r="ET33"/>
  <c r="ET32"/>
  <c r="ET30"/>
  <c r="ET29"/>
  <c r="ET26"/>
  <c r="ET25"/>
  <c r="ET24"/>
  <c r="ET23"/>
  <c r="ET22"/>
  <c r="ET21"/>
  <c r="ET20"/>
  <c r="FB42"/>
  <c r="FB41"/>
  <c r="FB40"/>
  <c r="FB39"/>
  <c r="FB37"/>
  <c r="FB36"/>
  <c r="FB35"/>
  <c r="FB34"/>
  <c r="FB33"/>
  <c r="FB32"/>
  <c r="FB30"/>
  <c r="FB29"/>
  <c r="FB26"/>
  <c r="FB25"/>
  <c r="FB24"/>
  <c r="FB23"/>
  <c r="FB22"/>
  <c r="FB21"/>
  <c r="FB20"/>
  <c r="FT42"/>
  <c r="FT41"/>
  <c r="FT40"/>
  <c r="FT39"/>
  <c r="FT37"/>
  <c r="FT34"/>
  <c r="FT33"/>
  <c r="FT32"/>
  <c r="FT36"/>
  <c r="FT35"/>
  <c r="FT30"/>
  <c r="FT29"/>
  <c r="FT26"/>
  <c r="FT25"/>
  <c r="FT24"/>
  <c r="FT19"/>
  <c r="FT18"/>
  <c r="GN42"/>
  <c r="GN41"/>
  <c r="GN40"/>
  <c r="GN39"/>
  <c r="GN37"/>
  <c r="GN34"/>
  <c r="GN33"/>
  <c r="GN32"/>
  <c r="GN36"/>
  <c r="GN35"/>
  <c r="GN30"/>
  <c r="GN26"/>
  <c r="GN25"/>
  <c r="GN24"/>
  <c r="GN29"/>
  <c r="GN19"/>
  <c r="GN18"/>
  <c r="HW42"/>
  <c r="HW41"/>
  <c r="HW40"/>
  <c r="HW37"/>
  <c r="HW39"/>
  <c r="HW36"/>
  <c r="HW35"/>
  <c r="HW34"/>
  <c r="HW33"/>
  <c r="HW32"/>
  <c r="HW30"/>
  <c r="HW29"/>
  <c r="HW26"/>
  <c r="HW25"/>
  <c r="HW24"/>
  <c r="HW23"/>
  <c r="HW22"/>
  <c r="HW21"/>
  <c r="HW20"/>
  <c r="IG42"/>
  <c r="IG41"/>
  <c r="IG40"/>
  <c r="IG39"/>
  <c r="IG37"/>
  <c r="IG36"/>
  <c r="IG35"/>
  <c r="IG33"/>
  <c r="IG32"/>
  <c r="IG34"/>
  <c r="IG30"/>
  <c r="IG29"/>
  <c r="IG26"/>
  <c r="IG25"/>
  <c r="IG24"/>
  <c r="IJ24" s="1"/>
  <c r="IG23"/>
  <c r="IG22"/>
  <c r="IG21"/>
  <c r="IG20"/>
  <c r="JZ42"/>
  <c r="JZ40"/>
  <c r="JZ41"/>
  <c r="JZ39"/>
  <c r="JZ37"/>
  <c r="JZ36"/>
  <c r="JZ35"/>
  <c r="JZ34"/>
  <c r="JZ33"/>
  <c r="JZ32"/>
  <c r="JZ30"/>
  <c r="JZ29"/>
  <c r="JZ25"/>
  <c r="JZ26"/>
  <c r="JZ19"/>
  <c r="JZ18"/>
  <c r="JZ23"/>
  <c r="JZ22"/>
  <c r="JZ21"/>
  <c r="JZ20"/>
  <c r="KI42"/>
  <c r="KI40"/>
  <c r="KI41"/>
  <c r="KI37"/>
  <c r="KI39"/>
  <c r="KI36"/>
  <c r="KI35"/>
  <c r="KI34"/>
  <c r="KI33"/>
  <c r="KI30"/>
  <c r="KI29"/>
  <c r="KI32"/>
  <c r="KI26"/>
  <c r="KI25"/>
  <c r="KI24"/>
  <c r="KI23"/>
  <c r="KI22"/>
  <c r="KI21"/>
  <c r="KI20"/>
  <c r="KT41"/>
  <c r="KT40"/>
  <c r="KT39"/>
  <c r="KT42"/>
  <c r="KT37"/>
  <c r="KT35"/>
  <c r="KT36"/>
  <c r="KT34"/>
  <c r="KT33"/>
  <c r="KT32"/>
  <c r="KT30"/>
  <c r="KT29"/>
  <c r="KT26"/>
  <c r="KT24"/>
  <c r="KT23"/>
  <c r="KT22"/>
  <c r="KT21"/>
  <c r="KT20"/>
  <c r="KT19"/>
  <c r="KT18"/>
  <c r="KT25"/>
  <c r="LC42"/>
  <c r="LC41"/>
  <c r="LC40"/>
  <c r="LC37"/>
  <c r="LC36"/>
  <c r="LC39"/>
  <c r="LC35"/>
  <c r="LC34"/>
  <c r="LC33"/>
  <c r="LC32"/>
  <c r="LC30"/>
  <c r="LC29"/>
  <c r="LC26"/>
  <c r="LC25"/>
  <c r="LC24"/>
  <c r="LC23"/>
  <c r="LC22"/>
  <c r="LC21"/>
  <c r="LC20"/>
  <c r="ML42"/>
  <c r="ML40"/>
  <c r="ML41"/>
  <c r="ML39"/>
  <c r="ML37"/>
  <c r="ML36"/>
  <c r="ML35"/>
  <c r="ML34"/>
  <c r="ML33"/>
  <c r="ML32"/>
  <c r="ML30"/>
  <c r="ML29"/>
  <c r="ML24"/>
  <c r="ML26"/>
  <c r="ML23"/>
  <c r="ML22"/>
  <c r="ML21"/>
  <c r="ML20"/>
  <c r="ML19"/>
  <c r="ML18"/>
  <c r="MU42"/>
  <c r="MU41"/>
  <c r="MU40"/>
  <c r="MU39"/>
  <c r="MU37"/>
  <c r="MU36"/>
  <c r="MU35"/>
  <c r="MU34"/>
  <c r="MU33"/>
  <c r="MU32"/>
  <c r="MU30"/>
  <c r="MU29"/>
  <c r="MU26"/>
  <c r="MU25"/>
  <c r="MU24"/>
  <c r="MU23"/>
  <c r="MU22"/>
  <c r="MU21"/>
  <c r="MU20"/>
  <c r="NF42"/>
  <c r="NF40"/>
  <c r="NF39"/>
  <c r="NF37"/>
  <c r="NF41"/>
  <c r="NF35"/>
  <c r="NF36"/>
  <c r="NF34"/>
  <c r="NF33"/>
  <c r="NF32"/>
  <c r="NF30"/>
  <c r="NF29"/>
  <c r="NF25"/>
  <c r="NF19"/>
  <c r="NF18"/>
  <c r="NF26"/>
  <c r="NF23"/>
  <c r="NF22"/>
  <c r="NF21"/>
  <c r="NF20"/>
  <c r="NX42"/>
  <c r="NX41"/>
  <c r="NX40"/>
  <c r="NX39"/>
  <c r="NX36"/>
  <c r="NX35"/>
  <c r="NX33"/>
  <c r="NX32"/>
  <c r="NX37"/>
  <c r="NX34"/>
  <c r="NX26"/>
  <c r="NX25"/>
  <c r="NX24"/>
  <c r="NX30"/>
  <c r="NX29"/>
  <c r="NX23"/>
  <c r="NX19"/>
  <c r="NX18"/>
  <c r="OG42"/>
  <c r="OG41"/>
  <c r="OG40"/>
  <c r="OG39"/>
  <c r="OG37"/>
  <c r="OG36"/>
  <c r="OG35"/>
  <c r="OG34"/>
  <c r="OG32"/>
  <c r="OG33"/>
  <c r="OG30"/>
  <c r="OG29"/>
  <c r="OG26"/>
  <c r="OG25"/>
  <c r="OG24"/>
  <c r="OG23"/>
  <c r="OG22"/>
  <c r="OG21"/>
  <c r="OG20"/>
  <c r="OG19"/>
  <c r="QB42"/>
  <c r="QB41"/>
  <c r="QB33"/>
  <c r="QB32"/>
  <c r="QB26"/>
  <c r="QB24"/>
  <c r="F38"/>
  <c r="F31"/>
  <c r="F28"/>
  <c r="F27"/>
  <c r="N38"/>
  <c r="N31"/>
  <c r="N28"/>
  <c r="N27"/>
  <c r="AV38"/>
  <c r="AV31"/>
  <c r="AV28"/>
  <c r="AV27"/>
  <c r="BD38"/>
  <c r="BD31"/>
  <c r="BD28"/>
  <c r="BD27"/>
  <c r="DJ38"/>
  <c r="DJ31"/>
  <c r="DJ28"/>
  <c r="DJ27"/>
  <c r="ER38"/>
  <c r="ER31"/>
  <c r="ER28"/>
  <c r="ER27"/>
  <c r="EZ38"/>
  <c r="EZ31"/>
  <c r="EZ28"/>
  <c r="EZ27"/>
  <c r="FR38"/>
  <c r="FR31"/>
  <c r="FR28"/>
  <c r="FR27"/>
  <c r="HT38"/>
  <c r="HT31"/>
  <c r="HT28"/>
  <c r="HT27"/>
  <c r="IC38"/>
  <c r="IC31"/>
  <c r="IC28"/>
  <c r="IC27"/>
  <c r="JO38"/>
  <c r="JO28"/>
  <c r="JO31"/>
  <c r="JO27"/>
  <c r="KR38"/>
  <c r="KR31"/>
  <c r="KR28"/>
  <c r="KR27"/>
  <c r="LA38"/>
  <c r="LA31"/>
  <c r="LA28"/>
  <c r="LA27"/>
  <c r="MA38"/>
  <c r="MA31"/>
  <c r="MA27"/>
  <c r="MA28"/>
  <c r="MS38"/>
  <c r="MS31"/>
  <c r="MS28"/>
  <c r="MS27"/>
  <c r="ND38"/>
  <c r="ND31"/>
  <c r="ND28"/>
  <c r="ND27"/>
  <c r="NM38"/>
  <c r="NM31"/>
  <c r="NM28"/>
  <c r="NM27"/>
  <c r="NU38"/>
  <c r="NU31"/>
  <c r="NU28"/>
  <c r="NU27"/>
  <c r="OD38"/>
  <c r="OD31"/>
  <c r="OD28"/>
  <c r="OD27"/>
  <c r="PM38"/>
  <c r="PM31"/>
  <c r="PM28"/>
  <c r="PM27"/>
  <c r="BK15"/>
  <c r="EN15"/>
  <c r="FN15" s="1"/>
  <c r="HH15"/>
  <c r="KA15"/>
  <c r="NK15"/>
  <c r="NV15"/>
  <c r="JE16"/>
  <c r="IJ17"/>
  <c r="KO17"/>
  <c r="MB17"/>
  <c r="ON17"/>
  <c r="QE17"/>
  <c r="QK17" s="1"/>
  <c r="QM17" s="1"/>
  <c r="U18"/>
  <c r="FB18"/>
  <c r="HW18"/>
  <c r="LC18"/>
  <c r="MU18"/>
  <c r="FB19"/>
  <c r="HW19"/>
  <c r="LC19"/>
  <c r="MU19"/>
  <c r="AT20"/>
  <c r="GH20"/>
  <c r="IL20"/>
  <c r="NX20"/>
  <c r="H21"/>
  <c r="GH21"/>
  <c r="IL21"/>
  <c r="NX21"/>
  <c r="H22"/>
  <c r="GH22"/>
  <c r="IL22"/>
  <c r="NX22"/>
  <c r="H23"/>
  <c r="BF25"/>
  <c r="BF29" i="3"/>
  <c r="BQ30"/>
  <c r="BQ31"/>
  <c r="BQ32"/>
  <c r="BQ33"/>
  <c r="BQ34"/>
  <c r="BQ35"/>
  <c r="BQ36"/>
  <c r="BQ37"/>
  <c r="BQ38"/>
  <c r="BQ39"/>
  <c r="BQ40"/>
  <c r="BQ41"/>
  <c r="Z17" i="4"/>
  <c r="Z21"/>
  <c r="H25"/>
  <c r="Z27"/>
  <c r="Z30"/>
  <c r="H33"/>
  <c r="Z35"/>
  <c r="Z38"/>
  <c r="H41"/>
  <c r="GI15" i="5"/>
  <c r="BK16"/>
  <c r="FN16"/>
  <c r="KA16"/>
  <c r="NV16"/>
  <c r="JP17"/>
  <c r="MM17"/>
  <c r="AO18"/>
  <c r="EP18"/>
  <c r="IA18"/>
  <c r="QC13"/>
  <c r="QD18"/>
  <c r="AO19"/>
  <c r="AX20"/>
  <c r="GN20"/>
  <c r="HR20"/>
  <c r="KX20"/>
  <c r="QG20"/>
  <c r="AT21"/>
  <c r="GN21"/>
  <c r="HR21"/>
  <c r="KX21"/>
  <c r="QG21"/>
  <c r="AT22"/>
  <c r="GN22"/>
  <c r="HR22"/>
  <c r="KX22"/>
  <c r="QG22"/>
  <c r="GN23"/>
  <c r="QB23"/>
  <c r="QG25"/>
  <c r="H29"/>
  <c r="QG32"/>
  <c r="LI41" i="2"/>
  <c r="J41" i="3"/>
  <c r="AB41"/>
  <c r="BB41"/>
  <c r="BB36"/>
  <c r="AZ16"/>
  <c r="AZ17"/>
  <c r="AZ18"/>
  <c r="AZ19"/>
  <c r="AZ20"/>
  <c r="AZ21"/>
  <c r="AZ22"/>
  <c r="AZ23"/>
  <c r="AZ24"/>
  <c r="AZ27"/>
  <c r="AZ28"/>
  <c r="BQ28"/>
  <c r="AZ30"/>
  <c r="BL30"/>
  <c r="BM30" s="1"/>
  <c r="BJ30"/>
  <c r="BK30" s="1"/>
  <c r="AZ31"/>
  <c r="BL31"/>
  <c r="BM31" s="1"/>
  <c r="BJ31"/>
  <c r="BK31" s="1"/>
  <c r="AZ32"/>
  <c r="BL32"/>
  <c r="BM32" s="1"/>
  <c r="BJ32"/>
  <c r="BK32" s="1"/>
  <c r="AZ33"/>
  <c r="BL33"/>
  <c r="BM33" s="1"/>
  <c r="BJ33"/>
  <c r="BK33" s="1"/>
  <c r="AZ34"/>
  <c r="BL34"/>
  <c r="BM34" s="1"/>
  <c r="BJ34"/>
  <c r="BK34" s="1"/>
  <c r="AZ35"/>
  <c r="BL35"/>
  <c r="BM35" s="1"/>
  <c r="BJ35"/>
  <c r="BK35" s="1"/>
  <c r="BL36"/>
  <c r="BM36" s="1"/>
  <c r="BJ36"/>
  <c r="BK36" s="1"/>
  <c r="AZ37"/>
  <c r="BL37"/>
  <c r="BM37" s="1"/>
  <c r="BJ37"/>
  <c r="BK37" s="1"/>
  <c r="AZ38"/>
  <c r="BL38"/>
  <c r="BM38" s="1"/>
  <c r="BJ38"/>
  <c r="BK38" s="1"/>
  <c r="AZ39"/>
  <c r="BL39"/>
  <c r="BM39" s="1"/>
  <c r="BJ39"/>
  <c r="BK39" s="1"/>
  <c r="BL40"/>
  <c r="BM40" s="1"/>
  <c r="BJ40"/>
  <c r="BK40" s="1"/>
  <c r="BL41"/>
  <c r="BM41" s="1"/>
  <c r="BJ41"/>
  <c r="BK41" s="1"/>
  <c r="H17" i="4"/>
  <c r="H21"/>
  <c r="Z24"/>
  <c r="H27"/>
  <c r="Z29"/>
  <c r="Z32"/>
  <c r="H35"/>
  <c r="Z40"/>
  <c r="L41"/>
  <c r="L42" i="5"/>
  <c r="L41"/>
  <c r="L40"/>
  <c r="L39"/>
  <c r="L37"/>
  <c r="L36"/>
  <c r="L35"/>
  <c r="L34"/>
  <c r="L33"/>
  <c r="L32"/>
  <c r="L30"/>
  <c r="L29"/>
  <c r="L26"/>
  <c r="L23"/>
  <c r="L22"/>
  <c r="L21"/>
  <c r="L19"/>
  <c r="L18"/>
  <c r="L25"/>
  <c r="L24"/>
  <c r="L20"/>
  <c r="U42"/>
  <c r="U41"/>
  <c r="U40"/>
  <c r="U37"/>
  <c r="U39"/>
  <c r="U36"/>
  <c r="U35"/>
  <c r="U34"/>
  <c r="U33"/>
  <c r="U32"/>
  <c r="U30"/>
  <c r="U29"/>
  <c r="U26"/>
  <c r="U25"/>
  <c r="U24"/>
  <c r="U23"/>
  <c r="U22"/>
  <c r="U21"/>
  <c r="U20"/>
  <c r="AT42"/>
  <c r="AT41"/>
  <c r="AT40"/>
  <c r="AT39"/>
  <c r="AT37"/>
  <c r="AT34"/>
  <c r="AT33"/>
  <c r="AT36"/>
  <c r="AT30"/>
  <c r="AT26"/>
  <c r="AT25"/>
  <c r="AT24"/>
  <c r="AT29"/>
  <c r="AT35"/>
  <c r="AT32"/>
  <c r="AT19"/>
  <c r="AT18"/>
  <c r="BB42"/>
  <c r="BB41"/>
  <c r="BB40"/>
  <c r="BB39"/>
  <c r="BB37"/>
  <c r="BB34"/>
  <c r="BB33"/>
  <c r="BB36"/>
  <c r="BB35"/>
  <c r="BB30"/>
  <c r="BB29"/>
  <c r="BB26"/>
  <c r="BB25"/>
  <c r="BB24"/>
  <c r="BB32"/>
  <c r="BB20"/>
  <c r="BB19"/>
  <c r="BB18"/>
  <c r="EP42"/>
  <c r="EP41"/>
  <c r="EP40"/>
  <c r="EP39"/>
  <c r="EP37"/>
  <c r="EP36"/>
  <c r="EP35"/>
  <c r="EP33"/>
  <c r="EP32"/>
  <c r="EP30"/>
  <c r="EP29"/>
  <c r="EP34"/>
  <c r="EP26"/>
  <c r="EP25"/>
  <c r="EP24"/>
  <c r="EP23"/>
  <c r="EP22"/>
  <c r="EP21"/>
  <c r="EP20"/>
  <c r="EX42"/>
  <c r="EX41"/>
  <c r="EX40"/>
  <c r="EX39"/>
  <c r="EX37"/>
  <c r="EX36"/>
  <c r="EX35"/>
  <c r="EX33"/>
  <c r="EX34"/>
  <c r="EX32"/>
  <c r="EX30"/>
  <c r="EX29"/>
  <c r="EX26"/>
  <c r="EX25"/>
  <c r="EX24"/>
  <c r="EX23"/>
  <c r="EX22"/>
  <c r="EX21"/>
  <c r="EX20"/>
  <c r="FP42"/>
  <c r="FP40"/>
  <c r="FP41"/>
  <c r="FP39"/>
  <c r="FP37"/>
  <c r="FP36"/>
  <c r="FP35"/>
  <c r="FP34"/>
  <c r="FP33"/>
  <c r="FP32"/>
  <c r="FP30"/>
  <c r="FP29"/>
  <c r="FP25"/>
  <c r="FP26"/>
  <c r="FP19"/>
  <c r="FP18"/>
  <c r="FP23"/>
  <c r="FP22"/>
  <c r="FP21"/>
  <c r="FP20"/>
  <c r="FZ42"/>
  <c r="FZ41"/>
  <c r="FZ40"/>
  <c r="FZ39"/>
  <c r="FZ37"/>
  <c r="FZ36"/>
  <c r="FZ34"/>
  <c r="FZ33"/>
  <c r="FZ32"/>
  <c r="FZ35"/>
  <c r="FZ29"/>
  <c r="FZ26"/>
  <c r="FZ25"/>
  <c r="FZ24"/>
  <c r="FZ30"/>
  <c r="FZ19"/>
  <c r="FZ18"/>
  <c r="GH42"/>
  <c r="GH41"/>
  <c r="GH40"/>
  <c r="GH39"/>
  <c r="GH35"/>
  <c r="GH34"/>
  <c r="GH33"/>
  <c r="GH32"/>
  <c r="GH37"/>
  <c r="GH36"/>
  <c r="GH26"/>
  <c r="GH25"/>
  <c r="GH24"/>
  <c r="GH30"/>
  <c r="GH29"/>
  <c r="GH19"/>
  <c r="GH18"/>
  <c r="HR42"/>
  <c r="HR41"/>
  <c r="HR40"/>
  <c r="HR39"/>
  <c r="HR37"/>
  <c r="HR34"/>
  <c r="HR33"/>
  <c r="HR32"/>
  <c r="HR36"/>
  <c r="HR35"/>
  <c r="HR30"/>
  <c r="HR26"/>
  <c r="HR25"/>
  <c r="HR24"/>
  <c r="HR29"/>
  <c r="HR19"/>
  <c r="HR18"/>
  <c r="IA42"/>
  <c r="IA41"/>
  <c r="IA40"/>
  <c r="IA39"/>
  <c r="IA37"/>
  <c r="IA36"/>
  <c r="IA35"/>
  <c r="IA33"/>
  <c r="IA30"/>
  <c r="IA29"/>
  <c r="IA32"/>
  <c r="IA26"/>
  <c r="IA25"/>
  <c r="IA24"/>
  <c r="IA34"/>
  <c r="IA23"/>
  <c r="IA22"/>
  <c r="IA21"/>
  <c r="IA20"/>
  <c r="IL42"/>
  <c r="IL41"/>
  <c r="IL40"/>
  <c r="IL39"/>
  <c r="IL37"/>
  <c r="IL35"/>
  <c r="IL34"/>
  <c r="IL33"/>
  <c r="IL32"/>
  <c r="IL36"/>
  <c r="IL26"/>
  <c r="IL25"/>
  <c r="IL24"/>
  <c r="IL30"/>
  <c r="IL19"/>
  <c r="IL18"/>
  <c r="IV24"/>
  <c r="KN42"/>
  <c r="KN40"/>
  <c r="KN41"/>
  <c r="KN39"/>
  <c r="KN37"/>
  <c r="KN36"/>
  <c r="KN35"/>
  <c r="KN34"/>
  <c r="KN33"/>
  <c r="KN30"/>
  <c r="KN29"/>
  <c r="KN32"/>
  <c r="KN25"/>
  <c r="KN19"/>
  <c r="KO19" s="1"/>
  <c r="KN18"/>
  <c r="KN24"/>
  <c r="KN23"/>
  <c r="KN22"/>
  <c r="KN21"/>
  <c r="KN20"/>
  <c r="KX42"/>
  <c r="KX41"/>
  <c r="KX40"/>
  <c r="KX39"/>
  <c r="KX36"/>
  <c r="KX37"/>
  <c r="KX34"/>
  <c r="KX33"/>
  <c r="KX32"/>
  <c r="KX35"/>
  <c r="KX30"/>
  <c r="KX26"/>
  <c r="KX25"/>
  <c r="KX24"/>
  <c r="KX29"/>
  <c r="KX19"/>
  <c r="KX18"/>
  <c r="LH42"/>
  <c r="LH40"/>
  <c r="LH41"/>
  <c r="LH39"/>
  <c r="LH37"/>
  <c r="LH36"/>
  <c r="LH35"/>
  <c r="LH34"/>
  <c r="LH33"/>
  <c r="LH32"/>
  <c r="LH30"/>
  <c r="LH29"/>
  <c r="LH24"/>
  <c r="LH26"/>
  <c r="LH23"/>
  <c r="LH22"/>
  <c r="LH21"/>
  <c r="LH20"/>
  <c r="LH19"/>
  <c r="LH18"/>
  <c r="LY42"/>
  <c r="LY41"/>
  <c r="LY40"/>
  <c r="LY37"/>
  <c r="LY36"/>
  <c r="LY35"/>
  <c r="LY34"/>
  <c r="LY33"/>
  <c r="LY32"/>
  <c r="LY30"/>
  <c r="LY29"/>
  <c r="LY39"/>
  <c r="LY26"/>
  <c r="LY25"/>
  <c r="LY24"/>
  <c r="LY23"/>
  <c r="LY22"/>
  <c r="LY21"/>
  <c r="LY20"/>
  <c r="MQ42"/>
  <c r="MQ41"/>
  <c r="MQ40"/>
  <c r="MQ39"/>
  <c r="MQ37"/>
  <c r="MQ36"/>
  <c r="MQ35"/>
  <c r="MQ34"/>
  <c r="MQ33"/>
  <c r="MQ30"/>
  <c r="MQ29"/>
  <c r="MQ26"/>
  <c r="MQ25"/>
  <c r="MQ24"/>
  <c r="MQ32"/>
  <c r="MQ23"/>
  <c r="MQ22"/>
  <c r="MQ21"/>
  <c r="MQ20"/>
  <c r="MZ41"/>
  <c r="MZ40"/>
  <c r="MZ42"/>
  <c r="MZ39"/>
  <c r="MZ37"/>
  <c r="MZ35"/>
  <c r="MZ36"/>
  <c r="MZ34"/>
  <c r="MZ33"/>
  <c r="MZ32"/>
  <c r="MZ30"/>
  <c r="MZ29"/>
  <c r="MZ26"/>
  <c r="MZ24"/>
  <c r="MZ23"/>
  <c r="MZ22"/>
  <c r="MZ21"/>
  <c r="MZ20"/>
  <c r="MZ19"/>
  <c r="NA19" s="1"/>
  <c r="MZ18"/>
  <c r="MZ25"/>
  <c r="NJ42"/>
  <c r="NJ41"/>
  <c r="NJ40"/>
  <c r="NJ39"/>
  <c r="NJ37"/>
  <c r="NJ36"/>
  <c r="NJ34"/>
  <c r="NJ33"/>
  <c r="NJ32"/>
  <c r="NJ35"/>
  <c r="NJ30"/>
  <c r="NJ29"/>
  <c r="NJ26"/>
  <c r="NJ25"/>
  <c r="NJ24"/>
  <c r="NJ19"/>
  <c r="NJ18"/>
  <c r="OB41"/>
  <c r="OB42"/>
  <c r="OB40"/>
  <c r="OB39"/>
  <c r="OB37"/>
  <c r="OB35"/>
  <c r="OB34"/>
  <c r="OB36"/>
  <c r="OB33"/>
  <c r="OB32"/>
  <c r="OB30"/>
  <c r="OB29"/>
  <c r="OB26"/>
  <c r="OB24"/>
  <c r="OB23"/>
  <c r="OB25"/>
  <c r="OB22"/>
  <c r="OB21"/>
  <c r="OB20"/>
  <c r="OB19"/>
  <c r="OB18"/>
  <c r="PK42"/>
  <c r="PK41"/>
  <c r="PK40"/>
  <c r="PK39"/>
  <c r="PK37"/>
  <c r="PK36"/>
  <c r="PK35"/>
  <c r="PK34"/>
  <c r="PK32"/>
  <c r="PK33"/>
  <c r="PK30"/>
  <c r="PK29"/>
  <c r="PK26"/>
  <c r="PK25"/>
  <c r="PK24"/>
  <c r="PK23"/>
  <c r="PK22"/>
  <c r="PK21"/>
  <c r="PK20"/>
  <c r="PK19"/>
  <c r="QG40"/>
  <c r="QG39"/>
  <c r="QG35"/>
  <c r="QG26"/>
  <c r="J38"/>
  <c r="J31"/>
  <c r="J28"/>
  <c r="J27"/>
  <c r="AR38"/>
  <c r="AR31"/>
  <c r="AR28"/>
  <c r="AR27"/>
  <c r="AZ38"/>
  <c r="AZ31"/>
  <c r="AZ28"/>
  <c r="AZ27"/>
  <c r="EV38"/>
  <c r="EV28"/>
  <c r="EV27"/>
  <c r="EV31"/>
  <c r="FD38"/>
  <c r="FD28"/>
  <c r="FD31"/>
  <c r="FD27"/>
  <c r="FV38"/>
  <c r="FV31"/>
  <c r="FV28"/>
  <c r="FV27"/>
  <c r="HY38"/>
  <c r="HY27"/>
  <c r="HY28"/>
  <c r="HY31"/>
  <c r="II38"/>
  <c r="II31"/>
  <c r="II28"/>
  <c r="II27"/>
  <c r="IR38"/>
  <c r="IR31"/>
  <c r="IR28"/>
  <c r="IR27"/>
  <c r="KL38"/>
  <c r="KL31"/>
  <c r="KL28"/>
  <c r="KL27"/>
  <c r="KV38"/>
  <c r="KV31"/>
  <c r="KV28"/>
  <c r="KV27"/>
  <c r="LE38"/>
  <c r="LE27"/>
  <c r="LE28"/>
  <c r="MO38"/>
  <c r="MO28"/>
  <c r="MO27"/>
  <c r="MO31"/>
  <c r="MX38"/>
  <c r="MX31"/>
  <c r="MX28"/>
  <c r="MX27"/>
  <c r="NA27" s="1"/>
  <c r="NH38"/>
  <c r="NH31"/>
  <c r="NH28"/>
  <c r="NH27"/>
  <c r="NZ38"/>
  <c r="NZ31"/>
  <c r="NZ28"/>
  <c r="NZ27"/>
  <c r="QD31"/>
  <c r="QD28"/>
  <c r="QD27"/>
  <c r="IJ15"/>
  <c r="KO15"/>
  <c r="ON15"/>
  <c r="ID16"/>
  <c r="NA16"/>
  <c r="PN16"/>
  <c r="EN17"/>
  <c r="FN17" s="1"/>
  <c r="HH17"/>
  <c r="NK17"/>
  <c r="ET18"/>
  <c r="KI18"/>
  <c r="LY18"/>
  <c r="ET19"/>
  <c r="KI19"/>
  <c r="LY19"/>
  <c r="FT20"/>
  <c r="NJ20"/>
  <c r="QI20"/>
  <c r="QH13"/>
  <c r="BB21"/>
  <c r="FT21"/>
  <c r="NJ21"/>
  <c r="BB22"/>
  <c r="FT22"/>
  <c r="NJ22"/>
  <c r="BB23"/>
  <c r="FT23"/>
  <c r="NJ23"/>
  <c r="NF24"/>
  <c r="ML25"/>
  <c r="F17" i="4"/>
  <c r="F21"/>
  <c r="F25"/>
  <c r="F29"/>
  <c r="F33"/>
  <c r="F37"/>
  <c r="F42" i="5"/>
  <c r="F41"/>
  <c r="F37"/>
  <c r="F40"/>
  <c r="F39"/>
  <c r="F36"/>
  <c r="F35"/>
  <c r="F34"/>
  <c r="F33"/>
  <c r="F32"/>
  <c r="F30"/>
  <c r="F29"/>
  <c r="F26"/>
  <c r="F25"/>
  <c r="F24"/>
  <c r="F23"/>
  <c r="F22"/>
  <c r="F21"/>
  <c r="F20"/>
  <c r="N42"/>
  <c r="N41"/>
  <c r="N39"/>
  <c r="N37"/>
  <c r="N40"/>
  <c r="N36"/>
  <c r="N35"/>
  <c r="N34"/>
  <c r="N33"/>
  <c r="N32"/>
  <c r="N30"/>
  <c r="N29"/>
  <c r="N26"/>
  <c r="N25"/>
  <c r="N24"/>
  <c r="N23"/>
  <c r="N22"/>
  <c r="N21"/>
  <c r="N20"/>
  <c r="AV42"/>
  <c r="AV41"/>
  <c r="AV40"/>
  <c r="AV39"/>
  <c r="AV37"/>
  <c r="AV36"/>
  <c r="AV35"/>
  <c r="AV34"/>
  <c r="AV33"/>
  <c r="AV32"/>
  <c r="AV30"/>
  <c r="AV29"/>
  <c r="AV26"/>
  <c r="AV25"/>
  <c r="AV24"/>
  <c r="AV23"/>
  <c r="AV22"/>
  <c r="AV21"/>
  <c r="BD42"/>
  <c r="BD41"/>
  <c r="BD40"/>
  <c r="BD39"/>
  <c r="BD37"/>
  <c r="BD36"/>
  <c r="BD35"/>
  <c r="BD33"/>
  <c r="BD32"/>
  <c r="BD30"/>
  <c r="BD29"/>
  <c r="BD26"/>
  <c r="BD25"/>
  <c r="BD24"/>
  <c r="BD23"/>
  <c r="BD22"/>
  <c r="BD21"/>
  <c r="DJ42"/>
  <c r="DJ41"/>
  <c r="DJ40"/>
  <c r="DJ37"/>
  <c r="DJ39"/>
  <c r="DJ36"/>
  <c r="DJ35"/>
  <c r="DJ34"/>
  <c r="DJ33"/>
  <c r="DJ32"/>
  <c r="DJ30"/>
  <c r="DJ29"/>
  <c r="DJ26"/>
  <c r="DJ25"/>
  <c r="DJ24"/>
  <c r="DJ23"/>
  <c r="DJ22"/>
  <c r="DJ21"/>
  <c r="DJ20"/>
  <c r="ER42"/>
  <c r="ER41"/>
  <c r="ER40"/>
  <c r="ER39"/>
  <c r="ER37"/>
  <c r="ER36"/>
  <c r="ER35"/>
  <c r="ER34"/>
  <c r="ER33"/>
  <c r="ER32"/>
  <c r="ER30"/>
  <c r="ER29"/>
  <c r="ER24"/>
  <c r="ER26"/>
  <c r="EZ42"/>
  <c r="EZ40"/>
  <c r="EZ41"/>
  <c r="EZ39"/>
  <c r="EZ37"/>
  <c r="EZ36"/>
  <c r="EZ35"/>
  <c r="EZ34"/>
  <c r="EZ33"/>
  <c r="EZ32"/>
  <c r="EZ30"/>
  <c r="EZ29"/>
  <c r="EZ25"/>
  <c r="FR42"/>
  <c r="FR41"/>
  <c r="FR40"/>
  <c r="FR37"/>
  <c r="FR39"/>
  <c r="FR36"/>
  <c r="FR35"/>
  <c r="FR34"/>
  <c r="FR33"/>
  <c r="FR32"/>
  <c r="FR30"/>
  <c r="FR29"/>
  <c r="FR26"/>
  <c r="FR25"/>
  <c r="FR24"/>
  <c r="FR23"/>
  <c r="FR22"/>
  <c r="FR21"/>
  <c r="FR20"/>
  <c r="GL40"/>
  <c r="HT42"/>
  <c r="HT41"/>
  <c r="HT40"/>
  <c r="HT39"/>
  <c r="HT37"/>
  <c r="HT36"/>
  <c r="HT35"/>
  <c r="HT34"/>
  <c r="HT33"/>
  <c r="HT32"/>
  <c r="HT30"/>
  <c r="HT29"/>
  <c r="HT26"/>
  <c r="HT25"/>
  <c r="HT24"/>
  <c r="HT23"/>
  <c r="HT22"/>
  <c r="HT21"/>
  <c r="HT20"/>
  <c r="IC42"/>
  <c r="IC41"/>
  <c r="IC40"/>
  <c r="IC39"/>
  <c r="IC37"/>
  <c r="IC36"/>
  <c r="IC35"/>
  <c r="IC34"/>
  <c r="IC33"/>
  <c r="IC30"/>
  <c r="IC29"/>
  <c r="IC32"/>
  <c r="IC24"/>
  <c r="IC26"/>
  <c r="JO42"/>
  <c r="JO41"/>
  <c r="JO40"/>
  <c r="JO39"/>
  <c r="JO35"/>
  <c r="JO34"/>
  <c r="JO33"/>
  <c r="JO32"/>
  <c r="JO36"/>
  <c r="JO26"/>
  <c r="JO25"/>
  <c r="JO24"/>
  <c r="JO37"/>
  <c r="JO30"/>
  <c r="JO29"/>
  <c r="KR42"/>
  <c r="KR41"/>
  <c r="KR40"/>
  <c r="KR39"/>
  <c r="KR37"/>
  <c r="KR35"/>
  <c r="KR34"/>
  <c r="KR32"/>
  <c r="KR36"/>
  <c r="KR30"/>
  <c r="KR29"/>
  <c r="KR26"/>
  <c r="KR25"/>
  <c r="KR24"/>
  <c r="KR23"/>
  <c r="KR22"/>
  <c r="KR21"/>
  <c r="KR20"/>
  <c r="LA42"/>
  <c r="LA40"/>
  <c r="LA39"/>
  <c r="LA41"/>
  <c r="LA37"/>
  <c r="LA35"/>
  <c r="LA36"/>
  <c r="LA34"/>
  <c r="LA33"/>
  <c r="LA30"/>
  <c r="LA29"/>
  <c r="LA32"/>
  <c r="LA25"/>
  <c r="MA42"/>
  <c r="MA41"/>
  <c r="MA40"/>
  <c r="MA39"/>
  <c r="MA36"/>
  <c r="MA37"/>
  <c r="MA34"/>
  <c r="MA33"/>
  <c r="MA32"/>
  <c r="MA35"/>
  <c r="MA30"/>
  <c r="MA26"/>
  <c r="MA25"/>
  <c r="MA24"/>
  <c r="MA29"/>
  <c r="MS42"/>
  <c r="MS40"/>
  <c r="MS41"/>
  <c r="MS39"/>
  <c r="MS37"/>
  <c r="MS36"/>
  <c r="MS35"/>
  <c r="MS33"/>
  <c r="MS30"/>
  <c r="MS29"/>
  <c r="MS34"/>
  <c r="MS32"/>
  <c r="MS25"/>
  <c r="ND42"/>
  <c r="ND41"/>
  <c r="ND40"/>
  <c r="ND39"/>
  <c r="ND37"/>
  <c r="ND36"/>
  <c r="ND35"/>
  <c r="ND34"/>
  <c r="ND32"/>
  <c r="ND33"/>
  <c r="ND30"/>
  <c r="ND29"/>
  <c r="ND26"/>
  <c r="ND25"/>
  <c r="ND24"/>
  <c r="ND23"/>
  <c r="ND22"/>
  <c r="ND21"/>
  <c r="ND20"/>
  <c r="NM42"/>
  <c r="NM40"/>
  <c r="NM41"/>
  <c r="NM39"/>
  <c r="NM37"/>
  <c r="NM36"/>
  <c r="NM35"/>
  <c r="NM34"/>
  <c r="NM33"/>
  <c r="NM32"/>
  <c r="NM30"/>
  <c r="NM29"/>
  <c r="NM24"/>
  <c r="NM26"/>
  <c r="NU42"/>
  <c r="NU40"/>
  <c r="NU41"/>
  <c r="NU39"/>
  <c r="NU37"/>
  <c r="NU36"/>
  <c r="NU35"/>
  <c r="NU34"/>
  <c r="NU33"/>
  <c r="NU32"/>
  <c r="NU30"/>
  <c r="NU29"/>
  <c r="NU25"/>
  <c r="OD42"/>
  <c r="OD41"/>
  <c r="OD37"/>
  <c r="OD36"/>
  <c r="OD40"/>
  <c r="OD35"/>
  <c r="OD34"/>
  <c r="OD39"/>
  <c r="OD33"/>
  <c r="OD32"/>
  <c r="OD30"/>
  <c r="OD29"/>
  <c r="OD26"/>
  <c r="OD25"/>
  <c r="OD24"/>
  <c r="OD23"/>
  <c r="OD22"/>
  <c r="OD21"/>
  <c r="OD20"/>
  <c r="OD19"/>
  <c r="PM41"/>
  <c r="PM42"/>
  <c r="PM40"/>
  <c r="PM39"/>
  <c r="PM37"/>
  <c r="PM36"/>
  <c r="PM35"/>
  <c r="PM34"/>
  <c r="PM33"/>
  <c r="PM32"/>
  <c r="PM30"/>
  <c r="PM29"/>
  <c r="PM25"/>
  <c r="QI32"/>
  <c r="QI33"/>
  <c r="L38"/>
  <c r="L31"/>
  <c r="L28"/>
  <c r="U38"/>
  <c r="U31"/>
  <c r="U28"/>
  <c r="U27"/>
  <c r="AT38"/>
  <c r="AT31"/>
  <c r="AT27"/>
  <c r="AT28"/>
  <c r="BB38"/>
  <c r="BB27"/>
  <c r="BB28"/>
  <c r="BB31"/>
  <c r="EP38"/>
  <c r="EP31"/>
  <c r="EP28"/>
  <c r="EP27"/>
  <c r="EX38"/>
  <c r="EX31"/>
  <c r="EX28"/>
  <c r="EX27"/>
  <c r="FP38"/>
  <c r="FP31"/>
  <c r="FP28"/>
  <c r="FP27"/>
  <c r="FZ38"/>
  <c r="FZ28"/>
  <c r="FZ27"/>
  <c r="FZ31"/>
  <c r="GH38"/>
  <c r="GH28"/>
  <c r="GH31"/>
  <c r="GH27"/>
  <c r="HR38"/>
  <c r="HR31"/>
  <c r="HR27"/>
  <c r="HR28"/>
  <c r="IA38"/>
  <c r="IA31"/>
  <c r="IA28"/>
  <c r="IA27"/>
  <c r="IL38"/>
  <c r="IL28"/>
  <c r="IL31"/>
  <c r="IL27"/>
  <c r="KN38"/>
  <c r="KN31"/>
  <c r="KN28"/>
  <c r="KN27"/>
  <c r="KX38"/>
  <c r="KX31"/>
  <c r="KX27"/>
  <c r="LH38"/>
  <c r="LH31"/>
  <c r="LH28"/>
  <c r="LY38"/>
  <c r="LY31"/>
  <c r="LY28"/>
  <c r="LY27"/>
  <c r="MQ38"/>
  <c r="MQ31"/>
  <c r="MQ28"/>
  <c r="MQ27"/>
  <c r="MZ38"/>
  <c r="MZ31"/>
  <c r="MZ28"/>
  <c r="NJ38"/>
  <c r="NJ27"/>
  <c r="NJ28"/>
  <c r="OB38"/>
  <c r="OB31"/>
  <c r="OB28"/>
  <c r="PK38"/>
  <c r="PK31"/>
  <c r="PK28"/>
  <c r="PK27"/>
  <c r="EV18"/>
  <c r="FD18"/>
  <c r="HY18"/>
  <c r="JO18"/>
  <c r="LE18"/>
  <c r="MA18"/>
  <c r="MO18"/>
  <c r="JO19"/>
  <c r="MA19"/>
  <c r="EZ20"/>
  <c r="II20"/>
  <c r="LA20"/>
  <c r="MS20"/>
  <c r="NU20"/>
  <c r="PM20"/>
  <c r="EZ21"/>
  <c r="II21"/>
  <c r="LA21"/>
  <c r="MS21"/>
  <c r="NU21"/>
  <c r="PM21"/>
  <c r="EZ22"/>
  <c r="II22"/>
  <c r="LA22"/>
  <c r="MS22"/>
  <c r="NU22"/>
  <c r="PM22"/>
  <c r="EZ23"/>
  <c r="II23"/>
  <c r="LA23"/>
  <c r="MS23"/>
  <c r="NU23"/>
  <c r="MS24"/>
  <c r="LA26"/>
  <c r="PM26"/>
  <c r="LH27"/>
  <c r="QB30"/>
  <c r="F19" i="4"/>
  <c r="F23"/>
  <c r="F27"/>
  <c r="F31"/>
  <c r="F35"/>
  <c r="J42" i="5"/>
  <c r="J41"/>
  <c r="J40"/>
  <c r="J39"/>
  <c r="J37"/>
  <c r="J36"/>
  <c r="J35"/>
  <c r="J34"/>
  <c r="J32"/>
  <c r="J30"/>
  <c r="J29"/>
  <c r="J26"/>
  <c r="J25"/>
  <c r="J24"/>
  <c r="J33"/>
  <c r="J23"/>
  <c r="J22"/>
  <c r="J21"/>
  <c r="AR42"/>
  <c r="AR41"/>
  <c r="AR39"/>
  <c r="AR37"/>
  <c r="AR40"/>
  <c r="AR36"/>
  <c r="AR35"/>
  <c r="AR34"/>
  <c r="AR33"/>
  <c r="AR32"/>
  <c r="AR30"/>
  <c r="AR29"/>
  <c r="AR26"/>
  <c r="AR25"/>
  <c r="AR24"/>
  <c r="AR23"/>
  <c r="AR22"/>
  <c r="AR21"/>
  <c r="AR20"/>
  <c r="AZ42"/>
  <c r="AZ41"/>
  <c r="AZ40"/>
  <c r="AZ37"/>
  <c r="AZ39"/>
  <c r="AZ36"/>
  <c r="AZ35"/>
  <c r="AZ34"/>
  <c r="AZ33"/>
  <c r="AZ32"/>
  <c r="AZ30"/>
  <c r="AZ29"/>
  <c r="AZ26"/>
  <c r="AZ25"/>
  <c r="AZ24"/>
  <c r="AZ23"/>
  <c r="AZ22"/>
  <c r="AZ21"/>
  <c r="AZ20"/>
  <c r="EV42"/>
  <c r="EV41"/>
  <c r="EV40"/>
  <c r="EV39"/>
  <c r="EV37"/>
  <c r="EV36"/>
  <c r="EV34"/>
  <c r="EV33"/>
  <c r="EV35"/>
  <c r="EV29"/>
  <c r="EV32"/>
  <c r="EV26"/>
  <c r="EV25"/>
  <c r="EV24"/>
  <c r="FD42"/>
  <c r="FD41"/>
  <c r="FD40"/>
  <c r="FD39"/>
  <c r="FD35"/>
  <c r="FD34"/>
  <c r="FD33"/>
  <c r="FD37"/>
  <c r="FD32"/>
  <c r="FD36"/>
  <c r="FD26"/>
  <c r="FD25"/>
  <c r="FD24"/>
  <c r="FD30"/>
  <c r="FD29"/>
  <c r="FV42"/>
  <c r="FV41"/>
  <c r="FV40"/>
  <c r="FV39"/>
  <c r="FV37"/>
  <c r="FV36"/>
  <c r="FV35"/>
  <c r="FV33"/>
  <c r="FV30"/>
  <c r="FV29"/>
  <c r="FV26"/>
  <c r="FV25"/>
  <c r="FV24"/>
  <c r="FV32"/>
  <c r="FV34"/>
  <c r="FV23"/>
  <c r="FV22"/>
  <c r="FV21"/>
  <c r="FV20"/>
  <c r="HY42"/>
  <c r="HY41"/>
  <c r="HY40"/>
  <c r="HY39"/>
  <c r="HY37"/>
  <c r="HY34"/>
  <c r="HY33"/>
  <c r="HY32"/>
  <c r="HY36"/>
  <c r="HY35"/>
  <c r="HY30"/>
  <c r="HY29"/>
  <c r="HY26"/>
  <c r="HY25"/>
  <c r="HY24"/>
  <c r="II42"/>
  <c r="II40"/>
  <c r="II41"/>
  <c r="II39"/>
  <c r="II37"/>
  <c r="II36"/>
  <c r="II35"/>
  <c r="II34"/>
  <c r="II33"/>
  <c r="II30"/>
  <c r="II29"/>
  <c r="II25"/>
  <c r="IR42"/>
  <c r="IR41"/>
  <c r="IR37"/>
  <c r="IR36"/>
  <c r="IR35"/>
  <c r="IR39"/>
  <c r="IR40"/>
  <c r="IR34"/>
  <c r="IR33"/>
  <c r="IR30"/>
  <c r="IR29"/>
  <c r="IR32"/>
  <c r="IR26"/>
  <c r="IR25"/>
  <c r="IR24"/>
  <c r="IR23"/>
  <c r="IR22"/>
  <c r="IR21"/>
  <c r="IR20"/>
  <c r="KL42"/>
  <c r="KL41"/>
  <c r="KL40"/>
  <c r="KL39"/>
  <c r="KL37"/>
  <c r="KL36"/>
  <c r="KL35"/>
  <c r="KL33"/>
  <c r="KL32"/>
  <c r="KL34"/>
  <c r="KL30"/>
  <c r="KL29"/>
  <c r="KL26"/>
  <c r="KO26" s="1"/>
  <c r="KL25"/>
  <c r="KL24"/>
  <c r="KL23"/>
  <c r="KL22"/>
  <c r="KL21"/>
  <c r="KL20"/>
  <c r="KV42"/>
  <c r="KV41"/>
  <c r="KV37"/>
  <c r="KV36"/>
  <c r="KV40"/>
  <c r="KV39"/>
  <c r="KV35"/>
  <c r="KV34"/>
  <c r="KV33"/>
  <c r="KV32"/>
  <c r="KV30"/>
  <c r="KV29"/>
  <c r="KV26"/>
  <c r="KV25"/>
  <c r="KV24"/>
  <c r="KV23"/>
  <c r="KV22"/>
  <c r="KV21"/>
  <c r="KV20"/>
  <c r="LE42"/>
  <c r="LE41"/>
  <c r="LE40"/>
  <c r="LE39"/>
  <c r="LE37"/>
  <c r="LE36"/>
  <c r="LE34"/>
  <c r="LE33"/>
  <c r="LE32"/>
  <c r="LE35"/>
  <c r="LE30"/>
  <c r="LE29"/>
  <c r="LE26"/>
  <c r="LE25"/>
  <c r="LE24"/>
  <c r="MO42"/>
  <c r="MO41"/>
  <c r="MO40"/>
  <c r="MO39"/>
  <c r="MO37"/>
  <c r="MO33"/>
  <c r="MO32"/>
  <c r="MO35"/>
  <c r="MO34"/>
  <c r="MO36"/>
  <c r="MO29"/>
  <c r="MO26"/>
  <c r="MO25"/>
  <c r="MO24"/>
  <c r="MO30"/>
  <c r="MX42"/>
  <c r="MX41"/>
  <c r="MX40"/>
  <c r="MX39"/>
  <c r="MX37"/>
  <c r="MX35"/>
  <c r="MX36"/>
  <c r="MX34"/>
  <c r="MX32"/>
  <c r="MX30"/>
  <c r="MX29"/>
  <c r="MX26"/>
  <c r="MX25"/>
  <c r="MX24"/>
  <c r="MX33"/>
  <c r="MX23"/>
  <c r="MX22"/>
  <c r="MX21"/>
  <c r="MX20"/>
  <c r="NH42"/>
  <c r="NH41"/>
  <c r="NH40"/>
  <c r="NH37"/>
  <c r="NH36"/>
  <c r="NH39"/>
  <c r="NH35"/>
  <c r="NH34"/>
  <c r="NH33"/>
  <c r="NH32"/>
  <c r="NH30"/>
  <c r="NH29"/>
  <c r="NH26"/>
  <c r="NH25"/>
  <c r="NH24"/>
  <c r="NH23"/>
  <c r="NH22"/>
  <c r="NH21"/>
  <c r="NH20"/>
  <c r="NZ42"/>
  <c r="NZ41"/>
  <c r="NZ40"/>
  <c r="NZ39"/>
  <c r="NZ37"/>
  <c r="NZ35"/>
  <c r="NZ36"/>
  <c r="NZ34"/>
  <c r="NZ32"/>
  <c r="NZ30"/>
  <c r="NZ29"/>
  <c r="NZ33"/>
  <c r="NZ26"/>
  <c r="NZ25"/>
  <c r="NZ24"/>
  <c r="NZ22"/>
  <c r="NZ21"/>
  <c r="NZ20"/>
  <c r="QD42"/>
  <c r="QD41"/>
  <c r="QD37"/>
  <c r="QD34"/>
  <c r="QD36"/>
  <c r="QD35"/>
  <c r="QD30"/>
  <c r="QD25"/>
  <c r="QD24"/>
  <c r="QD29"/>
  <c r="H38"/>
  <c r="H31"/>
  <c r="H28"/>
  <c r="H27"/>
  <c r="AO38"/>
  <c r="AO31"/>
  <c r="AO28"/>
  <c r="AO27"/>
  <c r="AX38"/>
  <c r="AX31"/>
  <c r="AX28"/>
  <c r="AX27"/>
  <c r="BF38"/>
  <c r="BF31"/>
  <c r="BF28"/>
  <c r="ET38"/>
  <c r="ET31"/>
  <c r="ET28"/>
  <c r="ET27"/>
  <c r="FB38"/>
  <c r="FB31"/>
  <c r="FB28"/>
  <c r="FB27"/>
  <c r="FT38"/>
  <c r="FT27"/>
  <c r="FT28"/>
  <c r="FT31"/>
  <c r="GN38"/>
  <c r="GN31"/>
  <c r="GN27"/>
  <c r="HW38"/>
  <c r="HW31"/>
  <c r="HW28"/>
  <c r="HW27"/>
  <c r="IG38"/>
  <c r="IG31"/>
  <c r="IG28"/>
  <c r="IG27"/>
  <c r="JZ38"/>
  <c r="JZ31"/>
  <c r="JZ28"/>
  <c r="JZ27"/>
  <c r="KI38"/>
  <c r="KI31"/>
  <c r="KI28"/>
  <c r="KI27"/>
  <c r="KT38"/>
  <c r="KT31"/>
  <c r="KT28"/>
  <c r="LC38"/>
  <c r="LC31"/>
  <c r="LC28"/>
  <c r="LC27"/>
  <c r="ML38"/>
  <c r="ML31"/>
  <c r="ML28"/>
  <c r="MU38"/>
  <c r="MU31"/>
  <c r="MU28"/>
  <c r="MU27"/>
  <c r="NF38"/>
  <c r="NF31"/>
  <c r="NF28"/>
  <c r="NF27"/>
  <c r="NX38"/>
  <c r="NX28"/>
  <c r="NX31"/>
  <c r="NX27"/>
  <c r="OG38"/>
  <c r="OG31"/>
  <c r="OG28"/>
  <c r="OG27"/>
  <c r="ER18"/>
  <c r="EZ18"/>
  <c r="IC18"/>
  <c r="II18"/>
  <c r="LA18"/>
  <c r="MS18"/>
  <c r="NM18"/>
  <c r="NU18"/>
  <c r="PM18"/>
  <c r="ER19"/>
  <c r="EZ19"/>
  <c r="IC19"/>
  <c r="II19"/>
  <c r="IJ19" s="1"/>
  <c r="LA19"/>
  <c r="MS19"/>
  <c r="NM19"/>
  <c r="NU19"/>
  <c r="QG19"/>
  <c r="AV20"/>
  <c r="ER20"/>
  <c r="IC20"/>
  <c r="NM20"/>
  <c r="QD20"/>
  <c r="ER21"/>
  <c r="IC21"/>
  <c r="NM21"/>
  <c r="QD21"/>
  <c r="ER22"/>
  <c r="IC22"/>
  <c r="NM22"/>
  <c r="QD22"/>
  <c r="ER23"/>
  <c r="IC23"/>
  <c r="NM23"/>
  <c r="QD23"/>
  <c r="EZ24"/>
  <c r="NU24"/>
  <c r="QI25"/>
  <c r="QD26"/>
  <c r="BF27"/>
  <c r="ML27"/>
  <c r="KX28"/>
  <c r="NJ31"/>
  <c r="KR33"/>
  <c r="QG23"/>
  <c r="QI24"/>
  <c r="QG31"/>
  <c r="QI23"/>
  <c r="QG24"/>
  <c r="QI26"/>
  <c r="QI27"/>
  <c r="QI30"/>
  <c r="QB27"/>
  <c r="QG27"/>
  <c r="QG28"/>
  <c r="QB31"/>
  <c r="QI31"/>
  <c r="QB28"/>
  <c r="QI28"/>
  <c r="QG29"/>
  <c r="QB29"/>
  <c r="QI29"/>
  <c r="QG30"/>
  <c r="QD33"/>
  <c r="QG34"/>
  <c r="QG33"/>
  <c r="QD32"/>
  <c r="QB34"/>
  <c r="QI34"/>
  <c r="QB35"/>
  <c r="QI35"/>
  <c r="QB36"/>
  <c r="QG36"/>
  <c r="QD39"/>
  <c r="QI36"/>
  <c r="QG37"/>
  <c r="QB38"/>
  <c r="QB37"/>
  <c r="QI37"/>
  <c r="QD38"/>
  <c r="QI38"/>
  <c r="QB39"/>
  <c r="QE39" s="1"/>
  <c r="QI39"/>
  <c r="QB40"/>
  <c r="QD40"/>
  <c r="QI42"/>
  <c r="QI40"/>
  <c r="QI41"/>
  <c r="QG42"/>
  <c r="IS43"/>
  <c r="KJ43"/>
  <c r="OE43"/>
  <c r="PW43"/>
  <c r="QG41"/>
  <c r="DK43"/>
  <c r="GU43"/>
  <c r="HH43"/>
  <c r="MV43"/>
  <c r="NA43"/>
  <c r="QE43"/>
  <c r="QE19" l="1"/>
  <c r="QJ18"/>
  <c r="QJ19"/>
  <c r="QJ38"/>
  <c r="MF41" i="2"/>
  <c r="QE25" i="5"/>
  <c r="KO18"/>
  <c r="AP20"/>
  <c r="AP30"/>
  <c r="AP24"/>
  <c r="AP35"/>
  <c r="AP40"/>
  <c r="AP26"/>
  <c r="IJ26"/>
  <c r="AP21"/>
  <c r="AP25"/>
  <c r="AP36"/>
  <c r="AP41"/>
  <c r="AP22"/>
  <c r="AP42"/>
  <c r="AP29"/>
  <c r="AP37"/>
  <c r="AP32"/>
  <c r="AP33"/>
  <c r="AP39"/>
  <c r="AP23"/>
  <c r="AP34"/>
  <c r="AP19"/>
  <c r="AP31"/>
  <c r="AP38"/>
  <c r="AP27"/>
  <c r="AP28"/>
  <c r="AP18"/>
  <c r="QE31"/>
  <c r="NA33"/>
  <c r="KO34"/>
  <c r="LF20"/>
  <c r="IJ31"/>
  <c r="AG27" i="3"/>
  <c r="QJ33" i="5"/>
  <c r="AG26" i="3"/>
  <c r="AG29"/>
  <c r="AG21"/>
  <c r="AG22"/>
  <c r="AG19"/>
  <c r="AG35"/>
  <c r="AG24"/>
  <c r="AG33"/>
  <c r="AG30"/>
  <c r="AG23"/>
  <c r="AG39"/>
  <c r="AG28"/>
  <c r="AG36"/>
  <c r="AG37"/>
  <c r="AG34"/>
  <c r="AG32"/>
  <c r="AG25"/>
  <c r="AG17"/>
  <c r="AG18"/>
  <c r="AG38"/>
  <c r="AG31"/>
  <c r="AG20"/>
  <c r="AG40"/>
  <c r="AG16"/>
  <c r="IJ32" i="5"/>
  <c r="EG18" i="2"/>
  <c r="KN16"/>
  <c r="KN32"/>
  <c r="JW29"/>
  <c r="LE25"/>
  <c r="KN20"/>
  <c r="KN40"/>
  <c r="KN37"/>
  <c r="KN34"/>
  <c r="KN27"/>
  <c r="JW37"/>
  <c r="JW34"/>
  <c r="JW27"/>
  <c r="JW16"/>
  <c r="JW32"/>
  <c r="KN29"/>
  <c r="LE21"/>
  <c r="LE22"/>
  <c r="LE19"/>
  <c r="LE35"/>
  <c r="LE24"/>
  <c r="JW26"/>
  <c r="LE29"/>
  <c r="KN24"/>
  <c r="KN17"/>
  <c r="KN18"/>
  <c r="KN38"/>
  <c r="KN31"/>
  <c r="JW17"/>
  <c r="JW18"/>
  <c r="JW38"/>
  <c r="JW31"/>
  <c r="JW20"/>
  <c r="JW40"/>
  <c r="KN26"/>
  <c r="LE33"/>
  <c r="LE30"/>
  <c r="LE23"/>
  <c r="LE39"/>
  <c r="LE28"/>
  <c r="JW36"/>
  <c r="LE26"/>
  <c r="KN28"/>
  <c r="KN21"/>
  <c r="KN22"/>
  <c r="KN19"/>
  <c r="KN35"/>
  <c r="JW21"/>
  <c r="JW22"/>
  <c r="JW19"/>
  <c r="JW35"/>
  <c r="JW24"/>
  <c r="KN36"/>
  <c r="LE37"/>
  <c r="LE34"/>
  <c r="LE27"/>
  <c r="LE16"/>
  <c r="LE32"/>
  <c r="JW25"/>
  <c r="LE36"/>
  <c r="KN33"/>
  <c r="KN30"/>
  <c r="KN23"/>
  <c r="KN39"/>
  <c r="JW33"/>
  <c r="JW30"/>
  <c r="JW23"/>
  <c r="JW39"/>
  <c r="JW28"/>
  <c r="KN25"/>
  <c r="LE17"/>
  <c r="LE18"/>
  <c r="LE38"/>
  <c r="LE31"/>
  <c r="LE20"/>
  <c r="LE40"/>
  <c r="MH13"/>
  <c r="EG19"/>
  <c r="EG16"/>
  <c r="EG23"/>
  <c r="EG21"/>
  <c r="EG32"/>
  <c r="EG40"/>
  <c r="EG36"/>
  <c r="EG17"/>
  <c r="EG20"/>
  <c r="EG27"/>
  <c r="EG35"/>
  <c r="EG39"/>
  <c r="EG26"/>
  <c r="EG22"/>
  <c r="EG24"/>
  <c r="EG31"/>
  <c r="EG38"/>
  <c r="EG37"/>
  <c r="EG25"/>
  <c r="EG30"/>
  <c r="EG28"/>
  <c r="EG33"/>
  <c r="EG34"/>
  <c r="EG29"/>
  <c r="QE21" i="5"/>
  <c r="QE20"/>
  <c r="QE22"/>
  <c r="QJ21"/>
  <c r="QJ22"/>
  <c r="X12" i="4"/>
  <c r="BT21" i="3"/>
  <c r="BT35"/>
  <c r="NA21" i="5"/>
  <c r="NA41"/>
  <c r="BT39" i="3"/>
  <c r="LF19" i="5"/>
  <c r="LF24"/>
  <c r="KO32"/>
  <c r="NA40"/>
  <c r="KO25"/>
  <c r="LF23"/>
  <c r="LF22"/>
  <c r="FX43"/>
  <c r="FN43"/>
  <c r="NA22"/>
  <c r="KO29"/>
  <c r="NA34"/>
  <c r="NA39"/>
  <c r="KO35"/>
  <c r="KJ26"/>
  <c r="BK18"/>
  <c r="BT40" i="3"/>
  <c r="NA24" i="5"/>
  <c r="NA35"/>
  <c r="MV42"/>
  <c r="KO42"/>
  <c r="BT17" i="3"/>
  <c r="QE35" i="5"/>
  <c r="QE28"/>
  <c r="KJ23"/>
  <c r="KJ20"/>
  <c r="KJ19"/>
  <c r="PW38"/>
  <c r="ON38"/>
  <c r="OE38"/>
  <c r="ID27"/>
  <c r="NA25"/>
  <c r="NA32"/>
  <c r="NA37"/>
  <c r="MV26"/>
  <c r="MV35"/>
  <c r="MV39"/>
  <c r="KO23"/>
  <c r="KO33"/>
  <c r="KO39"/>
  <c r="FW19"/>
  <c r="S18"/>
  <c r="V16" i="4"/>
  <c r="AC16" s="1"/>
  <c r="MV37" i="5"/>
  <c r="KO37"/>
  <c r="Q26" i="3"/>
  <c r="QE29" i="5"/>
  <c r="MV19"/>
  <c r="ON18"/>
  <c r="OE27"/>
  <c r="IJ28"/>
  <c r="GU38"/>
  <c r="NA26"/>
  <c r="KO20"/>
  <c r="KO24"/>
  <c r="KJ25"/>
  <c r="KJ41"/>
  <c r="S19"/>
  <c r="AT18" i="3"/>
  <c r="AT22"/>
  <c r="AT17"/>
  <c r="GY18" i="2"/>
  <c r="QJ42" i="5"/>
  <c r="PW31"/>
  <c r="QE40"/>
  <c r="QE34"/>
  <c r="NV21"/>
  <c r="IC13"/>
  <c r="OE31"/>
  <c r="EN31"/>
  <c r="OZ13"/>
  <c r="OR13"/>
  <c r="NA29"/>
  <c r="NA36"/>
  <c r="MV24"/>
  <c r="MV36"/>
  <c r="MV33"/>
  <c r="MV41"/>
  <c r="KV13"/>
  <c r="KO21"/>
  <c r="KO36"/>
  <c r="KO41"/>
  <c r="KJ36"/>
  <c r="KJ37"/>
  <c r="KJ42"/>
  <c r="IR13"/>
  <c r="GP13"/>
  <c r="EM13"/>
  <c r="DF13"/>
  <c r="DK23"/>
  <c r="DK33"/>
  <c r="AZ13"/>
  <c r="BK21"/>
  <c r="BK25"/>
  <c r="BK32"/>
  <c r="BK36"/>
  <c r="BK41"/>
  <c r="LF21"/>
  <c r="JO13"/>
  <c r="GB13"/>
  <c r="V41" i="4"/>
  <c r="AA41" s="1"/>
  <c r="NK18" i="5"/>
  <c r="JP22"/>
  <c r="BK19"/>
  <c r="V39" i="4"/>
  <c r="AA39" s="1"/>
  <c r="V26"/>
  <c r="AA26" s="1"/>
  <c r="V20"/>
  <c r="AC20" s="1"/>
  <c r="V34"/>
  <c r="AA34" s="1"/>
  <c r="Q25" i="3"/>
  <c r="LS41" i="2"/>
  <c r="QE36" i="5"/>
  <c r="QJ29"/>
  <c r="KY33"/>
  <c r="NV23"/>
  <c r="NV22"/>
  <c r="NV20"/>
  <c r="R13"/>
  <c r="PW28"/>
  <c r="ON28"/>
  <c r="ID31"/>
  <c r="NB43"/>
  <c r="QJ31"/>
  <c r="IJ38"/>
  <c r="ID38"/>
  <c r="MV34"/>
  <c r="KJ32"/>
  <c r="LO19"/>
  <c r="KY19"/>
  <c r="JE19"/>
  <c r="V32" i="4"/>
  <c r="AA32" s="1"/>
  <c r="BT25" i="3"/>
  <c r="AT20"/>
  <c r="AT24"/>
  <c r="IT11" i="2"/>
  <c r="HR17"/>
  <c r="FE11"/>
  <c r="CG11"/>
  <c r="AT11"/>
  <c r="N11"/>
  <c r="LB11"/>
  <c r="JP11"/>
  <c r="IJ11"/>
  <c r="HE11"/>
  <c r="FZ11"/>
  <c r="EU11"/>
  <c r="DP11"/>
  <c r="CE11"/>
  <c r="AZ11"/>
  <c r="T11"/>
  <c r="GQ22"/>
  <c r="HC11"/>
  <c r="GN11"/>
  <c r="BE11"/>
  <c r="AT27" i="3"/>
  <c r="AT19"/>
  <c r="IX11" i="2"/>
  <c r="FI11"/>
  <c r="CK11"/>
  <c r="Z11"/>
  <c r="JV11"/>
  <c r="GL11"/>
  <c r="CY11"/>
  <c r="BS11"/>
  <c r="PX43" i="5"/>
  <c r="AT23" i="3"/>
  <c r="KA27" i="5"/>
  <c r="PK13"/>
  <c r="MV21"/>
  <c r="KP43"/>
  <c r="QJ37"/>
  <c r="NU13"/>
  <c r="PA28"/>
  <c r="MM31"/>
  <c r="HH38"/>
  <c r="J12" i="4"/>
  <c r="LO25" i="5"/>
  <c r="LN41" i="2"/>
  <c r="AQ12" i="3"/>
  <c r="AG13" i="5"/>
  <c r="AV13"/>
  <c r="PW27"/>
  <c r="ON31"/>
  <c r="OE28"/>
  <c r="GU27"/>
  <c r="NA30"/>
  <c r="MV25"/>
  <c r="KO22"/>
  <c r="KJ29"/>
  <c r="KJ39"/>
  <c r="MB19"/>
  <c r="PN23"/>
  <c r="IS23"/>
  <c r="HU23"/>
  <c r="GI21"/>
  <c r="DS13"/>
  <c r="F12" i="4"/>
  <c r="GU28" i="5"/>
  <c r="OK13"/>
  <c r="MV22"/>
  <c r="IS19"/>
  <c r="HU19"/>
  <c r="EX13"/>
  <c r="V30" i="4"/>
  <c r="AA30" s="1"/>
  <c r="Q28" i="3"/>
  <c r="NV25" i="5"/>
  <c r="NK19"/>
  <c r="JP23"/>
  <c r="V36" i="4"/>
  <c r="AC36" s="1"/>
  <c r="V18"/>
  <c r="AA18" s="1"/>
  <c r="V28"/>
  <c r="AA28" s="1"/>
  <c r="BT18" i="3"/>
  <c r="BT22"/>
  <c r="BT26"/>
  <c r="BG26"/>
  <c r="JR11" i="2"/>
  <c r="ID11"/>
  <c r="GJ11"/>
  <c r="EW11"/>
  <c r="AL11"/>
  <c r="KR11"/>
  <c r="GX11"/>
  <c r="FR11"/>
  <c r="EM11"/>
  <c r="DH11"/>
  <c r="BW11"/>
  <c r="AR11"/>
  <c r="L11"/>
  <c r="IP11"/>
  <c r="GF11"/>
  <c r="FA11"/>
  <c r="CC11"/>
  <c r="AX11"/>
  <c r="R11"/>
  <c r="KC11"/>
  <c r="LW11"/>
  <c r="JL11"/>
  <c r="GD11"/>
  <c r="CQ11"/>
  <c r="BK11"/>
  <c r="QJ27" i="5"/>
  <c r="KJ22"/>
  <c r="KJ21"/>
  <c r="PN19"/>
  <c r="NV19"/>
  <c r="MS13"/>
  <c r="ER13"/>
  <c r="AI13"/>
  <c r="PA38"/>
  <c r="MM27"/>
  <c r="KA31"/>
  <c r="IJ27"/>
  <c r="GU31"/>
  <c r="NA42"/>
  <c r="KJ24"/>
  <c r="KJ30"/>
  <c r="KJ33"/>
  <c r="KJ40"/>
  <c r="CP13"/>
  <c r="CF26"/>
  <c r="V35" i="4"/>
  <c r="AA35" s="1"/>
  <c r="V31"/>
  <c r="AA31" s="1"/>
  <c r="V27"/>
  <c r="AA27" s="1"/>
  <c r="V23"/>
  <c r="AC23" s="1"/>
  <c r="V19"/>
  <c r="AA19" s="1"/>
  <c r="IS27" i="5"/>
  <c r="PN36"/>
  <c r="IS29"/>
  <c r="GI22"/>
  <c r="NS13"/>
  <c r="MV23"/>
  <c r="CA13"/>
  <c r="V40" i="4"/>
  <c r="AC40" s="1"/>
  <c r="QB13" i="5"/>
  <c r="JP20"/>
  <c r="JP30"/>
  <c r="HE13"/>
  <c r="V22" i="4"/>
  <c r="AA22" s="1"/>
  <c r="AM12" i="3"/>
  <c r="U12"/>
  <c r="BF12"/>
  <c r="Z41"/>
  <c r="AT28"/>
  <c r="Y12"/>
  <c r="AT21"/>
  <c r="GQ18" i="2"/>
  <c r="JJ11"/>
  <c r="GB11"/>
  <c r="EO11"/>
  <c r="CW11"/>
  <c r="AD11"/>
  <c r="KI11"/>
  <c r="IZ11"/>
  <c r="GP11"/>
  <c r="FK11"/>
  <c r="EF11"/>
  <c r="CU11"/>
  <c r="AJ11"/>
  <c r="HR29"/>
  <c r="ED11"/>
  <c r="LY11"/>
  <c r="JN11"/>
  <c r="IH11"/>
  <c r="FX11"/>
  <c r="ES11"/>
  <c r="DA11"/>
  <c r="BU11"/>
  <c r="AP11"/>
  <c r="J11"/>
  <c r="IF11"/>
  <c r="LM11"/>
  <c r="JD11"/>
  <c r="FV11"/>
  <c r="CI11"/>
  <c r="QE27" i="5"/>
  <c r="OV13"/>
  <c r="FM19"/>
  <c r="ON27"/>
  <c r="NA23"/>
  <c r="MV30"/>
  <c r="MV29"/>
  <c r="MV32"/>
  <c r="MV40"/>
  <c r="LN13"/>
  <c r="KO30"/>
  <c r="KO40"/>
  <c r="KJ35"/>
  <c r="HU31"/>
  <c r="OD13"/>
  <c r="NV30"/>
  <c r="NV41"/>
  <c r="NK33"/>
  <c r="NK36"/>
  <c r="LJ13"/>
  <c r="LF32"/>
  <c r="JX13"/>
  <c r="JE30"/>
  <c r="HT13"/>
  <c r="GT13"/>
  <c r="GI23"/>
  <c r="FR13"/>
  <c r="FW24"/>
  <c r="EI13"/>
  <c r="DB13"/>
  <c r="N13"/>
  <c r="MQ13"/>
  <c r="DK19"/>
  <c r="V24" i="4"/>
  <c r="AC24" s="1"/>
  <c r="V38"/>
  <c r="AA38" s="1"/>
  <c r="Q21" i="3"/>
  <c r="AG41"/>
  <c r="BT31"/>
  <c r="JP21" i="5"/>
  <c r="AT30" i="3"/>
  <c r="BM12"/>
  <c r="BT20"/>
  <c r="BT24"/>
  <c r="BG40"/>
  <c r="BA18" i="2"/>
  <c r="KM11"/>
  <c r="CO11"/>
  <c r="BI11"/>
  <c r="V11"/>
  <c r="HM11"/>
  <c r="CM11"/>
  <c r="BG11"/>
  <c r="AB11"/>
  <c r="KG11"/>
  <c r="ME11"/>
  <c r="JF11"/>
  <c r="HZ11"/>
  <c r="FP11"/>
  <c r="EK11"/>
  <c r="CS11"/>
  <c r="BM11"/>
  <c r="AH11"/>
  <c r="MC11"/>
  <c r="HX11"/>
  <c r="GV11"/>
  <c r="IV11"/>
  <c r="CA11"/>
  <c r="IK18"/>
  <c r="LA13" i="5"/>
  <c r="LF18"/>
  <c r="QJ41"/>
  <c r="QJ30"/>
  <c r="QJ28"/>
  <c r="PM13"/>
  <c r="NM13"/>
  <c r="NV18"/>
  <c r="KG13"/>
  <c r="HG13"/>
  <c r="EZ13"/>
  <c r="BM13"/>
  <c r="CF18"/>
  <c r="PA31"/>
  <c r="MM38"/>
  <c r="KA28"/>
  <c r="HH27"/>
  <c r="EN38"/>
  <c r="NZ13"/>
  <c r="NH13"/>
  <c r="JT13"/>
  <c r="JB13"/>
  <c r="DO13"/>
  <c r="DK20"/>
  <c r="CH13"/>
  <c r="DK34"/>
  <c r="DK29"/>
  <c r="DK35"/>
  <c r="DK39"/>
  <c r="BH13"/>
  <c r="BK22"/>
  <c r="BK26"/>
  <c r="BK33"/>
  <c r="BK40"/>
  <c r="BK42"/>
  <c r="QE30"/>
  <c r="CF24"/>
  <c r="OM13"/>
  <c r="LS13"/>
  <c r="JG13"/>
  <c r="JP18"/>
  <c r="FD13"/>
  <c r="AM13"/>
  <c r="PN27"/>
  <c r="MB38"/>
  <c r="IS28"/>
  <c r="HU28"/>
  <c r="GI28"/>
  <c r="FW31"/>
  <c r="FM31"/>
  <c r="PV13"/>
  <c r="NV26"/>
  <c r="NV32"/>
  <c r="NV36"/>
  <c r="NV40"/>
  <c r="NK22"/>
  <c r="NK26"/>
  <c r="NK32"/>
  <c r="NK37"/>
  <c r="NK42"/>
  <c r="LF29"/>
  <c r="LF36"/>
  <c r="LF39"/>
  <c r="KY21"/>
  <c r="KY25"/>
  <c r="KY36"/>
  <c r="KY37"/>
  <c r="KY42"/>
  <c r="JP29"/>
  <c r="JP34"/>
  <c r="JP40"/>
  <c r="JE21"/>
  <c r="JE25"/>
  <c r="JE32"/>
  <c r="JE36"/>
  <c r="JE41"/>
  <c r="DJ13"/>
  <c r="CF29"/>
  <c r="CF34"/>
  <c r="CF40"/>
  <c r="BD13"/>
  <c r="S22"/>
  <c r="S26"/>
  <c r="S33"/>
  <c r="S39"/>
  <c r="S42"/>
  <c r="V37" i="4"/>
  <c r="V33"/>
  <c r="V29"/>
  <c r="V25"/>
  <c r="N12"/>
  <c r="PG13" i="5"/>
  <c r="HA13"/>
  <c r="NA31"/>
  <c r="MV28"/>
  <c r="KO27"/>
  <c r="KJ31"/>
  <c r="DK27"/>
  <c r="BK27"/>
  <c r="QJ26"/>
  <c r="PN20"/>
  <c r="PN24"/>
  <c r="PN30"/>
  <c r="PN37"/>
  <c r="PN42"/>
  <c r="MB22"/>
  <c r="MB26"/>
  <c r="MB33"/>
  <c r="MB37"/>
  <c r="MB42"/>
  <c r="LO21"/>
  <c r="LO24"/>
  <c r="LO33"/>
  <c r="LO37"/>
  <c r="LO42"/>
  <c r="IL13"/>
  <c r="IS18"/>
  <c r="IS25"/>
  <c r="IS33"/>
  <c r="IS39"/>
  <c r="HJ13"/>
  <c r="HU18"/>
  <c r="HU24"/>
  <c r="HU37"/>
  <c r="HU35"/>
  <c r="HU42"/>
  <c r="GH13"/>
  <c r="GI24"/>
  <c r="GI35"/>
  <c r="GI36"/>
  <c r="GI41"/>
  <c r="FW22"/>
  <c r="FW26"/>
  <c r="FW32"/>
  <c r="FW36"/>
  <c r="FW40"/>
  <c r="FM20"/>
  <c r="FM24"/>
  <c r="FM29"/>
  <c r="FM35"/>
  <c r="FM40"/>
  <c r="DY13"/>
  <c r="DQ13"/>
  <c r="BB13"/>
  <c r="AZ12" i="3"/>
  <c r="GU23" i="5"/>
  <c r="GU21"/>
  <c r="HH19"/>
  <c r="QD13"/>
  <c r="LU13"/>
  <c r="HH18"/>
  <c r="GW13"/>
  <c r="BS13"/>
  <c r="OE22"/>
  <c r="IS21"/>
  <c r="HU20"/>
  <c r="LC13"/>
  <c r="FB13"/>
  <c r="U13"/>
  <c r="NV27"/>
  <c r="NK27"/>
  <c r="LF27"/>
  <c r="KY27"/>
  <c r="JP31"/>
  <c r="JE27"/>
  <c r="CF38"/>
  <c r="S27"/>
  <c r="QE24"/>
  <c r="QE41"/>
  <c r="PW23"/>
  <c r="PW29"/>
  <c r="PW32"/>
  <c r="PW39"/>
  <c r="OX13"/>
  <c r="OP13"/>
  <c r="PA18"/>
  <c r="PA26"/>
  <c r="PA30"/>
  <c r="PA35"/>
  <c r="PA40"/>
  <c r="ON20"/>
  <c r="ON24"/>
  <c r="ON30"/>
  <c r="ON35"/>
  <c r="ON40"/>
  <c r="OE19"/>
  <c r="OE24"/>
  <c r="OE37"/>
  <c r="OE36"/>
  <c r="OE42"/>
  <c r="MM21"/>
  <c r="MM19"/>
  <c r="MM29"/>
  <c r="MM34"/>
  <c r="MM41"/>
  <c r="KA20"/>
  <c r="KA25"/>
  <c r="KA30"/>
  <c r="KA35"/>
  <c r="KA40"/>
  <c r="IP13"/>
  <c r="IJ20"/>
  <c r="IJ30"/>
  <c r="IJ35"/>
  <c r="IJ40"/>
  <c r="ID21"/>
  <c r="ID25"/>
  <c r="ID32"/>
  <c r="ID36"/>
  <c r="ID41"/>
  <c r="HH22"/>
  <c r="HH24"/>
  <c r="HH30"/>
  <c r="HH37"/>
  <c r="HH42"/>
  <c r="GU24"/>
  <c r="GU35"/>
  <c r="GU34"/>
  <c r="GU41"/>
  <c r="EN21"/>
  <c r="EN24"/>
  <c r="EN33"/>
  <c r="EN37"/>
  <c r="EN42"/>
  <c r="BF13"/>
  <c r="AC14" i="4"/>
  <c r="AA14"/>
  <c r="BG28" i="3"/>
  <c r="Z25"/>
  <c r="BG22"/>
  <c r="BG18"/>
  <c r="AV12"/>
  <c r="AT32"/>
  <c r="AT37"/>
  <c r="GI20" i="5"/>
  <c r="BT34" i="3"/>
  <c r="Q22"/>
  <c r="Q18"/>
  <c r="IU13" i="5"/>
  <c r="BT33" i="3"/>
  <c r="BT29"/>
  <c r="BG25"/>
  <c r="BG41"/>
  <c r="AO12"/>
  <c r="Q33"/>
  <c r="Q38"/>
  <c r="Q20"/>
  <c r="BW15"/>
  <c r="BU15"/>
  <c r="KL13" i="5"/>
  <c r="J12" i="3"/>
  <c r="AT26"/>
  <c r="AS12"/>
  <c r="AK12"/>
  <c r="Z19"/>
  <c r="Z23"/>
  <c r="Z30"/>
  <c r="Z34"/>
  <c r="Z39"/>
  <c r="BQ12"/>
  <c r="HR18" i="2"/>
  <c r="DB18"/>
  <c r="BA17"/>
  <c r="JH11"/>
  <c r="IB11"/>
  <c r="HR25"/>
  <c r="GQ20"/>
  <c r="GQ23"/>
  <c r="GQ30"/>
  <c r="GQ38"/>
  <c r="GQ37"/>
  <c r="DB20"/>
  <c r="DB23"/>
  <c r="DB30"/>
  <c r="DB37"/>
  <c r="DB38"/>
  <c r="BA19"/>
  <c r="BA22"/>
  <c r="BA24"/>
  <c r="BA33"/>
  <c r="BA40"/>
  <c r="DF11"/>
  <c r="HI11"/>
  <c r="EY11"/>
  <c r="DT11"/>
  <c r="AN11"/>
  <c r="H11"/>
  <c r="JW41"/>
  <c r="GQ36"/>
  <c r="DB25"/>
  <c r="BA36"/>
  <c r="HR20"/>
  <c r="HR23"/>
  <c r="HR30"/>
  <c r="HR33"/>
  <c r="HR37"/>
  <c r="HK11"/>
  <c r="IK38"/>
  <c r="IK28"/>
  <c r="IK31"/>
  <c r="IK40"/>
  <c r="GQ17"/>
  <c r="KT11"/>
  <c r="HG11"/>
  <c r="DJ11"/>
  <c r="IK25"/>
  <c r="GY29"/>
  <c r="DN11"/>
  <c r="GY28"/>
  <c r="GY31"/>
  <c r="GY21"/>
  <c r="GY32"/>
  <c r="LK11"/>
  <c r="MA11"/>
  <c r="FN11"/>
  <c r="FH13" i="5"/>
  <c r="CF19"/>
  <c r="PE13"/>
  <c r="JK13"/>
  <c r="HH28"/>
  <c r="MF13"/>
  <c r="HP13"/>
  <c r="FV13"/>
  <c r="DW13"/>
  <c r="DK21"/>
  <c r="DK24"/>
  <c r="DK30"/>
  <c r="DK36"/>
  <c r="DK41"/>
  <c r="BK23"/>
  <c r="BK29"/>
  <c r="BK34"/>
  <c r="BK37"/>
  <c r="CF22"/>
  <c r="CF21"/>
  <c r="CF20"/>
  <c r="NQ13"/>
  <c r="LE13"/>
  <c r="HY13"/>
  <c r="EV13"/>
  <c r="AE13"/>
  <c r="PN28"/>
  <c r="MB27"/>
  <c r="LO28"/>
  <c r="IS38"/>
  <c r="HU38"/>
  <c r="GI38"/>
  <c r="FW38"/>
  <c r="FM38"/>
  <c r="NV24"/>
  <c r="NV33"/>
  <c r="NV37"/>
  <c r="NV42"/>
  <c r="NK23"/>
  <c r="NK29"/>
  <c r="NK34"/>
  <c r="NK39"/>
  <c r="LF30"/>
  <c r="LF35"/>
  <c r="LF40"/>
  <c r="KY22"/>
  <c r="KY26"/>
  <c r="KY32"/>
  <c r="KY39"/>
  <c r="JP24"/>
  <c r="JP35"/>
  <c r="JP36"/>
  <c r="JP41"/>
  <c r="JE22"/>
  <c r="JE26"/>
  <c r="JE33"/>
  <c r="JE39"/>
  <c r="JE42"/>
  <c r="CL13"/>
  <c r="CF30"/>
  <c r="CF35"/>
  <c r="CF39"/>
  <c r="S23"/>
  <c r="S29"/>
  <c r="S34"/>
  <c r="S40"/>
  <c r="V17" i="4"/>
  <c r="EN25" i="5"/>
  <c r="NO13"/>
  <c r="FJ13"/>
  <c r="AC13"/>
  <c r="NA38"/>
  <c r="MV38"/>
  <c r="KO28"/>
  <c r="KJ28"/>
  <c r="DK28"/>
  <c r="BK28"/>
  <c r="QJ35"/>
  <c r="PT13"/>
  <c r="PN21"/>
  <c r="PN25"/>
  <c r="PN32"/>
  <c r="PN39"/>
  <c r="OT13"/>
  <c r="OB13"/>
  <c r="NJ13"/>
  <c r="MB23"/>
  <c r="MB29"/>
  <c r="MB34"/>
  <c r="MB39"/>
  <c r="LH13"/>
  <c r="LO18"/>
  <c r="LO22"/>
  <c r="LO29"/>
  <c r="LO34"/>
  <c r="LO39"/>
  <c r="KX13"/>
  <c r="JV13"/>
  <c r="JD13"/>
  <c r="IS26"/>
  <c r="IS34"/>
  <c r="IS40"/>
  <c r="HU25"/>
  <c r="HU32"/>
  <c r="HU39"/>
  <c r="GR13"/>
  <c r="FZ13"/>
  <c r="GI18"/>
  <c r="GI25"/>
  <c r="GI32"/>
  <c r="GI37"/>
  <c r="GI42"/>
  <c r="FW23"/>
  <c r="FW25"/>
  <c r="FW33"/>
  <c r="FW37"/>
  <c r="FW42"/>
  <c r="FM21"/>
  <c r="FM25"/>
  <c r="FM30"/>
  <c r="FM36"/>
  <c r="FM41"/>
  <c r="DH13"/>
  <c r="CZ13"/>
  <c r="L12" i="4"/>
  <c r="AD12" i="3"/>
  <c r="QJ25" i="5"/>
  <c r="QJ20"/>
  <c r="GU20"/>
  <c r="KY18"/>
  <c r="FF13"/>
  <c r="AO13"/>
  <c r="BG38" i="3"/>
  <c r="Z36"/>
  <c r="BG34"/>
  <c r="BG32"/>
  <c r="BG30"/>
  <c r="IS22" i="5"/>
  <c r="HU21"/>
  <c r="ID19"/>
  <c r="JM13"/>
  <c r="CE13"/>
  <c r="NV28"/>
  <c r="NK28"/>
  <c r="LF28"/>
  <c r="KY28"/>
  <c r="JP27"/>
  <c r="JE28"/>
  <c r="CF27"/>
  <c r="S28"/>
  <c r="QE26"/>
  <c r="QE42"/>
  <c r="PW24"/>
  <c r="PW30"/>
  <c r="PW33"/>
  <c r="PW40"/>
  <c r="PA20"/>
  <c r="PA23"/>
  <c r="PA32"/>
  <c r="PA36"/>
  <c r="PA41"/>
  <c r="ON21"/>
  <c r="ON25"/>
  <c r="ON33"/>
  <c r="ON36"/>
  <c r="ON41"/>
  <c r="OE23"/>
  <c r="OE25"/>
  <c r="OE32"/>
  <c r="OE39"/>
  <c r="NF13"/>
  <c r="MM22"/>
  <c r="MM26"/>
  <c r="MM30"/>
  <c r="MM35"/>
  <c r="MM40"/>
  <c r="KA21"/>
  <c r="KA24"/>
  <c r="KA32"/>
  <c r="KA36"/>
  <c r="KA41"/>
  <c r="IJ21"/>
  <c r="IJ25"/>
  <c r="IJ34"/>
  <c r="IJ36"/>
  <c r="IJ41"/>
  <c r="ID22"/>
  <c r="ID26"/>
  <c r="ID33"/>
  <c r="ID39"/>
  <c r="ID42"/>
  <c r="HH23"/>
  <c r="HH25"/>
  <c r="HH33"/>
  <c r="HH39"/>
  <c r="GN13"/>
  <c r="GU18"/>
  <c r="GU25"/>
  <c r="GU36"/>
  <c r="GU37"/>
  <c r="GU42"/>
  <c r="EK13"/>
  <c r="EC13"/>
  <c r="DM13"/>
  <c r="EN18"/>
  <c r="EN22"/>
  <c r="EN29"/>
  <c r="EN34"/>
  <c r="EN39"/>
  <c r="DD13"/>
  <c r="CV13"/>
  <c r="H12" i="4"/>
  <c r="BG23" i="3"/>
  <c r="BG19"/>
  <c r="L12"/>
  <c r="AT33"/>
  <c r="AT38"/>
  <c r="QE18" i="5"/>
  <c r="BT38" i="3"/>
  <c r="BG17"/>
  <c r="QG13" i="5"/>
  <c r="IV13"/>
  <c r="BT41" i="3"/>
  <c r="Q23"/>
  <c r="Q19"/>
  <c r="Q30"/>
  <c r="Q34"/>
  <c r="Q39"/>
  <c r="JI13" i="5"/>
  <c r="BT36" i="3"/>
  <c r="Q17"/>
  <c r="BJ12"/>
  <c r="BU14"/>
  <c r="BW14"/>
  <c r="AT29"/>
  <c r="Z16"/>
  <c r="S12"/>
  <c r="Z20"/>
  <c r="Z24"/>
  <c r="Z31"/>
  <c r="Z35"/>
  <c r="Z40"/>
  <c r="BL12"/>
  <c r="IK16" i="2"/>
  <c r="HT11"/>
  <c r="BO11"/>
  <c r="GQ24"/>
  <c r="GQ27"/>
  <c r="GQ35"/>
  <c r="GQ40"/>
  <c r="GQ39"/>
  <c r="DB24"/>
  <c r="DB27"/>
  <c r="DB21"/>
  <c r="DB40"/>
  <c r="DB39"/>
  <c r="BA23"/>
  <c r="BA30"/>
  <c r="BA28"/>
  <c r="BA37"/>
  <c r="BA38"/>
  <c r="HA11"/>
  <c r="HR16"/>
  <c r="EQ11"/>
  <c r="DL11"/>
  <c r="AF11"/>
  <c r="GQ26"/>
  <c r="GQ41"/>
  <c r="DB29"/>
  <c r="BA26"/>
  <c r="BA41"/>
  <c r="HR24"/>
  <c r="HR27"/>
  <c r="HR21"/>
  <c r="HR32"/>
  <c r="HR39"/>
  <c r="DV11"/>
  <c r="IK22"/>
  <c r="IK21"/>
  <c r="IK19"/>
  <c r="IK32"/>
  <c r="IK39"/>
  <c r="JB11"/>
  <c r="FT11"/>
  <c r="BY11"/>
  <c r="IK29"/>
  <c r="GY36"/>
  <c r="GY19"/>
  <c r="GY22"/>
  <c r="GY34"/>
  <c r="GY40"/>
  <c r="KA11"/>
  <c r="F11"/>
  <c r="BU13" i="5"/>
  <c r="QE37"/>
  <c r="EN27"/>
  <c r="GY13"/>
  <c r="IE43"/>
  <c r="QE38"/>
  <c r="QJ36"/>
  <c r="QJ34"/>
  <c r="QJ24"/>
  <c r="QJ23"/>
  <c r="OI13"/>
  <c r="LW13"/>
  <c r="II13"/>
  <c r="GK13"/>
  <c r="GL18"/>
  <c r="GL13" s="1"/>
  <c r="CC13"/>
  <c r="AA13"/>
  <c r="PA27"/>
  <c r="MM28"/>
  <c r="KA38"/>
  <c r="ID28"/>
  <c r="HH31"/>
  <c r="EN28"/>
  <c r="PR13"/>
  <c r="KJ34"/>
  <c r="GF13"/>
  <c r="EE13"/>
  <c r="CX13"/>
  <c r="DK22"/>
  <c r="DK25"/>
  <c r="DK32"/>
  <c r="DK37"/>
  <c r="DK42"/>
  <c r="BK20"/>
  <c r="AR13"/>
  <c r="BK24"/>
  <c r="BK30"/>
  <c r="BK35"/>
  <c r="BK39"/>
  <c r="J13"/>
  <c r="R12" i="4"/>
  <c r="LO27" i="5"/>
  <c r="LF26"/>
  <c r="JP19"/>
  <c r="MO13"/>
  <c r="MV18"/>
  <c r="KC13"/>
  <c r="KJ18"/>
  <c r="HC13"/>
  <c r="BY13"/>
  <c r="W13"/>
  <c r="PN31"/>
  <c r="MB28"/>
  <c r="LO31"/>
  <c r="HU27"/>
  <c r="GI31"/>
  <c r="FW27"/>
  <c r="FM27"/>
  <c r="NV29"/>
  <c r="NV34"/>
  <c r="NV39"/>
  <c r="NK20"/>
  <c r="NK24"/>
  <c r="NK30"/>
  <c r="NK35"/>
  <c r="NK40"/>
  <c r="MJ13"/>
  <c r="LF25"/>
  <c r="LF33"/>
  <c r="LF37"/>
  <c r="LF42"/>
  <c r="KY23"/>
  <c r="KY29"/>
  <c r="KY34"/>
  <c r="KY40"/>
  <c r="JP25"/>
  <c r="JP32"/>
  <c r="JP37"/>
  <c r="JP42"/>
  <c r="JE23"/>
  <c r="JE29"/>
  <c r="JE34"/>
  <c r="JE37"/>
  <c r="IN13"/>
  <c r="HL13"/>
  <c r="EA13"/>
  <c r="CT13"/>
  <c r="CF32"/>
  <c r="CF36"/>
  <c r="CF41"/>
  <c r="S20"/>
  <c r="F13"/>
  <c r="S24"/>
  <c r="S30"/>
  <c r="S35"/>
  <c r="S37"/>
  <c r="PW21"/>
  <c r="QI13"/>
  <c r="LY13"/>
  <c r="ET13"/>
  <c r="MV31"/>
  <c r="KO31"/>
  <c r="KJ27"/>
  <c r="DK31"/>
  <c r="BK31"/>
  <c r="QJ39"/>
  <c r="PN22"/>
  <c r="PN26"/>
  <c r="PN34"/>
  <c r="PN40"/>
  <c r="MH13"/>
  <c r="MB20"/>
  <c r="MB24"/>
  <c r="MB30"/>
  <c r="MB35"/>
  <c r="MB40"/>
  <c r="LO23"/>
  <c r="LO30"/>
  <c r="LO35"/>
  <c r="LO41"/>
  <c r="IS30"/>
  <c r="IS36"/>
  <c r="IS35"/>
  <c r="IS41"/>
  <c r="HU29"/>
  <c r="HU26"/>
  <c r="HU33"/>
  <c r="HU40"/>
  <c r="GI19"/>
  <c r="GI26"/>
  <c r="GI33"/>
  <c r="GI39"/>
  <c r="FW20"/>
  <c r="FP13"/>
  <c r="FW18"/>
  <c r="FW29"/>
  <c r="FW34"/>
  <c r="FW39"/>
  <c r="FM22"/>
  <c r="FM26"/>
  <c r="FM32"/>
  <c r="FM37"/>
  <c r="FM42"/>
  <c r="CR13"/>
  <c r="CJ13"/>
  <c r="AT13"/>
  <c r="T12" i="4"/>
  <c r="P12" i="3"/>
  <c r="QJ32" i="5"/>
  <c r="MM24"/>
  <c r="PN18"/>
  <c r="PC13"/>
  <c r="KE13"/>
  <c r="FM18"/>
  <c r="EP13"/>
  <c r="Y13"/>
  <c r="Q29" i="3"/>
  <c r="HU22" i="5"/>
  <c r="OE20"/>
  <c r="MU13"/>
  <c r="JE18"/>
  <c r="BO13"/>
  <c r="NV31"/>
  <c r="NK31"/>
  <c r="LF31"/>
  <c r="KY31"/>
  <c r="JP28"/>
  <c r="JE31"/>
  <c r="CF28"/>
  <c r="S31"/>
  <c r="QE32"/>
  <c r="PP13"/>
  <c r="PW18"/>
  <c r="PW25"/>
  <c r="PW34"/>
  <c r="PW37"/>
  <c r="PW41"/>
  <c r="PA21"/>
  <c r="PA24"/>
  <c r="PA33"/>
  <c r="PA37"/>
  <c r="PA42"/>
  <c r="ON22"/>
  <c r="ON26"/>
  <c r="ON32"/>
  <c r="ON37"/>
  <c r="ON42"/>
  <c r="OE29"/>
  <c r="OE26"/>
  <c r="OE33"/>
  <c r="OE40"/>
  <c r="MM23"/>
  <c r="MM25"/>
  <c r="MM36"/>
  <c r="MM37"/>
  <c r="MM42"/>
  <c r="LL13"/>
  <c r="JZ13"/>
  <c r="JR13"/>
  <c r="KA18"/>
  <c r="KA22"/>
  <c r="KA26"/>
  <c r="KA33"/>
  <c r="KA37"/>
  <c r="KA42"/>
  <c r="IZ13"/>
  <c r="IJ22"/>
  <c r="IJ37"/>
  <c r="IJ42"/>
  <c r="ID23"/>
  <c r="ID29"/>
  <c r="ID34"/>
  <c r="ID37"/>
  <c r="HN13"/>
  <c r="HH20"/>
  <c r="HH32"/>
  <c r="HH26"/>
  <c r="HH35"/>
  <c r="HH40"/>
  <c r="GU19"/>
  <c r="GU26"/>
  <c r="GU32"/>
  <c r="GU39"/>
  <c r="FT13"/>
  <c r="DU13"/>
  <c r="EN19"/>
  <c r="EN23"/>
  <c r="EN30"/>
  <c r="EN35"/>
  <c r="EN40"/>
  <c r="CN13"/>
  <c r="P13"/>
  <c r="P12" i="4"/>
  <c r="Z26" i="3"/>
  <c r="BG24"/>
  <c r="BG20"/>
  <c r="Q36"/>
  <c r="AT34"/>
  <c r="AT39"/>
  <c r="MV20" i="5"/>
  <c r="IG13"/>
  <c r="BT30" i="3"/>
  <c r="AF12"/>
  <c r="N12"/>
  <c r="BT19"/>
  <c r="BT23"/>
  <c r="BT27"/>
  <c r="BG29"/>
  <c r="W12"/>
  <c r="Q31"/>
  <c r="Q35"/>
  <c r="Q40"/>
  <c r="AX12"/>
  <c r="BG16"/>
  <c r="BK12"/>
  <c r="AT16"/>
  <c r="AT36"/>
  <c r="AB12"/>
  <c r="Z17"/>
  <c r="Z21"/>
  <c r="Z27"/>
  <c r="Z32"/>
  <c r="Z37"/>
  <c r="JY11" i="2"/>
  <c r="IR11"/>
  <c r="GH11"/>
  <c r="FC11"/>
  <c r="DX11"/>
  <c r="HR36"/>
  <c r="GQ28"/>
  <c r="GQ31"/>
  <c r="GQ21"/>
  <c r="GQ33"/>
  <c r="DB28"/>
  <c r="DB31"/>
  <c r="DB35"/>
  <c r="DB33"/>
  <c r="BA27"/>
  <c r="BA21"/>
  <c r="BA32"/>
  <c r="BA39"/>
  <c r="KP11"/>
  <c r="KN41"/>
  <c r="FL41"/>
  <c r="IK17"/>
  <c r="GT11"/>
  <c r="GY16"/>
  <c r="DD11"/>
  <c r="X11"/>
  <c r="GQ25"/>
  <c r="DB36"/>
  <c r="BA25"/>
  <c r="HR28"/>
  <c r="HR31"/>
  <c r="HR35"/>
  <c r="HR38"/>
  <c r="IK30"/>
  <c r="IK20"/>
  <c r="IK23"/>
  <c r="IK35"/>
  <c r="IK37"/>
  <c r="LO11"/>
  <c r="LP16"/>
  <c r="HV11"/>
  <c r="DZ11"/>
  <c r="BQ11"/>
  <c r="IK36"/>
  <c r="GY26"/>
  <c r="GY41"/>
  <c r="GY20"/>
  <c r="GY23"/>
  <c r="GY30"/>
  <c r="GY38"/>
  <c r="GY37"/>
  <c r="IN11"/>
  <c r="DB16"/>
  <c r="BA16"/>
  <c r="NA20" i="5"/>
  <c r="MX13"/>
  <c r="DK26"/>
  <c r="DK40"/>
  <c r="CF23"/>
  <c r="PI13"/>
  <c r="MA13"/>
  <c r="FL13"/>
  <c r="BQ13"/>
  <c r="PN38"/>
  <c r="MB31"/>
  <c r="LO38"/>
  <c r="IS31"/>
  <c r="GI27"/>
  <c r="FW28"/>
  <c r="FM28"/>
  <c r="NV35"/>
  <c r="NK21"/>
  <c r="NK25"/>
  <c r="NK41"/>
  <c r="LF34"/>
  <c r="LF41"/>
  <c r="KY20"/>
  <c r="KR13"/>
  <c r="KY24"/>
  <c r="KY30"/>
  <c r="KY35"/>
  <c r="KY41"/>
  <c r="JP26"/>
  <c r="JP33"/>
  <c r="JP39"/>
  <c r="JE20"/>
  <c r="IX13"/>
  <c r="JE24"/>
  <c r="JE35"/>
  <c r="JE40"/>
  <c r="CF25"/>
  <c r="CF33"/>
  <c r="CF37"/>
  <c r="CF42"/>
  <c r="S21"/>
  <c r="S25"/>
  <c r="S32"/>
  <c r="S36"/>
  <c r="S41"/>
  <c r="V21" i="4"/>
  <c r="PW22" i="5"/>
  <c r="PW20"/>
  <c r="KI13"/>
  <c r="BW13"/>
  <c r="NA28"/>
  <c r="MV27"/>
  <c r="KO38"/>
  <c r="KJ38"/>
  <c r="DK38"/>
  <c r="BK38"/>
  <c r="QJ40"/>
  <c r="PN33"/>
  <c r="PN29"/>
  <c r="PN35"/>
  <c r="PN41"/>
  <c r="MZ13"/>
  <c r="MB21"/>
  <c r="MB25"/>
  <c r="MB32"/>
  <c r="MB36"/>
  <c r="MB41"/>
  <c r="LO20"/>
  <c r="LO26"/>
  <c r="LO32"/>
  <c r="LO36"/>
  <c r="LO40"/>
  <c r="KN13"/>
  <c r="IS24"/>
  <c r="IS32"/>
  <c r="IS37"/>
  <c r="IS42"/>
  <c r="HR13"/>
  <c r="HU30"/>
  <c r="HU36"/>
  <c r="HU34"/>
  <c r="HU41"/>
  <c r="GI30"/>
  <c r="GI29"/>
  <c r="GI34"/>
  <c r="GI40"/>
  <c r="FW21"/>
  <c r="FW30"/>
  <c r="FW35"/>
  <c r="FW41"/>
  <c r="FM23"/>
  <c r="FM34"/>
  <c r="FM33"/>
  <c r="FM39"/>
  <c r="EG13"/>
  <c r="BJ13"/>
  <c r="L13"/>
  <c r="H12" i="3"/>
  <c r="QE23" i="5"/>
  <c r="GU22"/>
  <c r="NA18"/>
  <c r="IA13"/>
  <c r="DK18"/>
  <c r="BG39" i="3"/>
  <c r="BG37"/>
  <c r="BG35"/>
  <c r="BG33"/>
  <c r="BG31"/>
  <c r="PA25" i="5"/>
  <c r="OE21"/>
  <c r="IS20"/>
  <c r="MB18"/>
  <c r="LQ13"/>
  <c r="ID18"/>
  <c r="HW13"/>
  <c r="AK13"/>
  <c r="NV38"/>
  <c r="NK38"/>
  <c r="LF38"/>
  <c r="KY38"/>
  <c r="JP38"/>
  <c r="JE38"/>
  <c r="CF31"/>
  <c r="S38"/>
  <c r="QE33"/>
  <c r="PW19"/>
  <c r="PW26"/>
  <c r="PW35"/>
  <c r="PW36"/>
  <c r="PW42"/>
  <c r="PA19"/>
  <c r="PA22"/>
  <c r="PA29"/>
  <c r="PA34"/>
  <c r="PA39"/>
  <c r="ON19"/>
  <c r="ON23"/>
  <c r="ON29"/>
  <c r="ON34"/>
  <c r="ON39"/>
  <c r="NX13"/>
  <c r="OE18"/>
  <c r="OE30"/>
  <c r="OE34"/>
  <c r="OE35"/>
  <c r="OE41"/>
  <c r="ML13"/>
  <c r="MM20"/>
  <c r="MD13"/>
  <c r="MM18"/>
  <c r="MM32"/>
  <c r="MM33"/>
  <c r="MM39"/>
  <c r="KT13"/>
  <c r="KA19"/>
  <c r="KA23"/>
  <c r="KA29"/>
  <c r="KA34"/>
  <c r="KA39"/>
  <c r="IJ23"/>
  <c r="IJ29"/>
  <c r="IJ33"/>
  <c r="IJ39"/>
  <c r="ID20"/>
  <c r="ID24"/>
  <c r="ID30"/>
  <c r="ID35"/>
  <c r="ID40"/>
  <c r="HH21"/>
  <c r="HH34"/>
  <c r="HH29"/>
  <c r="HH36"/>
  <c r="HH41"/>
  <c r="GU29"/>
  <c r="GU30"/>
  <c r="GU33"/>
  <c r="GU40"/>
  <c r="GD13"/>
  <c r="EN20"/>
  <c r="EN26"/>
  <c r="EN32"/>
  <c r="EN36"/>
  <c r="EN41"/>
  <c r="AX13"/>
  <c r="H13"/>
  <c r="Z29" i="3"/>
  <c r="BG27"/>
  <c r="BG21"/>
  <c r="BD12"/>
  <c r="Q41"/>
  <c r="AT31"/>
  <c r="AT35"/>
  <c r="AT40"/>
  <c r="ND13" i="5"/>
  <c r="IJ18"/>
  <c r="Z12" i="4"/>
  <c r="F12" i="3"/>
  <c r="Q16"/>
  <c r="BT37"/>
  <c r="Q27"/>
  <c r="BS12"/>
  <c r="BO12"/>
  <c r="BT16"/>
  <c r="BT28"/>
  <c r="BG36"/>
  <c r="Q32"/>
  <c r="Q37"/>
  <c r="BT32"/>
  <c r="Q24"/>
  <c r="OG13" i="5"/>
  <c r="AT25" i="3"/>
  <c r="AI12"/>
  <c r="AT41"/>
  <c r="BB12"/>
  <c r="Z18"/>
  <c r="Z22"/>
  <c r="Z28"/>
  <c r="Z33"/>
  <c r="Z38"/>
  <c r="HR26" i="2"/>
  <c r="HR41"/>
  <c r="EG41"/>
  <c r="GQ19"/>
  <c r="GQ34"/>
  <c r="GQ32"/>
  <c r="DB19"/>
  <c r="DB22"/>
  <c r="DB34"/>
  <c r="DB32"/>
  <c r="BA31"/>
  <c r="BA20"/>
  <c r="BA34"/>
  <c r="BA35"/>
  <c r="KV11"/>
  <c r="HQ11"/>
  <c r="FG11"/>
  <c r="EB11"/>
  <c r="AV11"/>
  <c r="P11"/>
  <c r="GQ29"/>
  <c r="DB26"/>
  <c r="DB41"/>
  <c r="BA29"/>
  <c r="HR19"/>
  <c r="HR22"/>
  <c r="HR34"/>
  <c r="HR40"/>
  <c r="IK33"/>
  <c r="IK24"/>
  <c r="IK27"/>
  <c r="IK34"/>
  <c r="DB17"/>
  <c r="LD11"/>
  <c r="HO11"/>
  <c r="DR11"/>
  <c r="LE41"/>
  <c r="IK26"/>
  <c r="IK41"/>
  <c r="GY25"/>
  <c r="KZ11"/>
  <c r="GY24"/>
  <c r="GY27"/>
  <c r="GY35"/>
  <c r="GY33"/>
  <c r="GY39"/>
  <c r="GQ16"/>
  <c r="BC11"/>
  <c r="FN24" i="5" l="1"/>
  <c r="LT35" i="2"/>
  <c r="LU35" s="1"/>
  <c r="MF35" s="1"/>
  <c r="LH35"/>
  <c r="FL35"/>
  <c r="GR35" s="1"/>
  <c r="IL35" s="1"/>
  <c r="LG35" s="1"/>
  <c r="LH26"/>
  <c r="LT26"/>
  <c r="LU26" s="1"/>
  <c r="MF26" s="1"/>
  <c r="FL26"/>
  <c r="LH30"/>
  <c r="LT30"/>
  <c r="LU30" s="1"/>
  <c r="MF30" s="1"/>
  <c r="FL30"/>
  <c r="GR30" s="1"/>
  <c r="IL30" s="1"/>
  <c r="LG30" s="1"/>
  <c r="LH16"/>
  <c r="EH11"/>
  <c r="LT16"/>
  <c r="LH22"/>
  <c r="LT22"/>
  <c r="LU22" s="1"/>
  <c r="MF22" s="1"/>
  <c r="FL22"/>
  <c r="GR22" s="1"/>
  <c r="IL22" s="1"/>
  <c r="LG22" s="1"/>
  <c r="LT33"/>
  <c r="LU33" s="1"/>
  <c r="MF33" s="1"/>
  <c r="LH33"/>
  <c r="FL33"/>
  <c r="GR33" s="1"/>
  <c r="IL33" s="1"/>
  <c r="LG33" s="1"/>
  <c r="LT25"/>
  <c r="LU25" s="1"/>
  <c r="MF25" s="1"/>
  <c r="LH25"/>
  <c r="FL25"/>
  <c r="GR25" s="1"/>
  <c r="IL25" s="1"/>
  <c r="LG25" s="1"/>
  <c r="LH18"/>
  <c r="LT18"/>
  <c r="LU18" s="1"/>
  <c r="MF18" s="1"/>
  <c r="FL18"/>
  <c r="GR18" s="1"/>
  <c r="IL18" s="1"/>
  <c r="LG18" s="1"/>
  <c r="LT27"/>
  <c r="LU27" s="1"/>
  <c r="MF27" s="1"/>
  <c r="LH27"/>
  <c r="FL27"/>
  <c r="GR27" s="1"/>
  <c r="IL27" s="1"/>
  <c r="LG27" s="1"/>
  <c r="LT23"/>
  <c r="LU23" s="1"/>
  <c r="MF23" s="1"/>
  <c r="LH23"/>
  <c r="FL23"/>
  <c r="GR23" s="1"/>
  <c r="IL23" s="1"/>
  <c r="LG23" s="1"/>
  <c r="LT19"/>
  <c r="LU19" s="1"/>
  <c r="MF19" s="1"/>
  <c r="LH19"/>
  <c r="FL19"/>
  <c r="GR19" s="1"/>
  <c r="IL19" s="1"/>
  <c r="LG19" s="1"/>
  <c r="LT21"/>
  <c r="LU21" s="1"/>
  <c r="MF21" s="1"/>
  <c r="LH21"/>
  <c r="FL21"/>
  <c r="GR21" s="1"/>
  <c r="IL21" s="1"/>
  <c r="LG21" s="1"/>
  <c r="LT17"/>
  <c r="LU17" s="1"/>
  <c r="MF17" s="1"/>
  <c r="LH17"/>
  <c r="FL17"/>
  <c r="GR17" s="1"/>
  <c r="IL17" s="1"/>
  <c r="LG17" s="1"/>
  <c r="LT39"/>
  <c r="LU39" s="1"/>
  <c r="MF39" s="1"/>
  <c r="LH39"/>
  <c r="FL39"/>
  <c r="LH24"/>
  <c r="LT24"/>
  <c r="LU24" s="1"/>
  <c r="MF24" s="1"/>
  <c r="FL24"/>
  <c r="GR24" s="1"/>
  <c r="IL24" s="1"/>
  <c r="LG24" s="1"/>
  <c r="LH32"/>
  <c r="LT32"/>
  <c r="LU32" s="1"/>
  <c r="MF32" s="1"/>
  <c r="FL32"/>
  <c r="GR32" s="1"/>
  <c r="IL32" s="1"/>
  <c r="LG32" s="1"/>
  <c r="LH20"/>
  <c r="LT20"/>
  <c r="LU20" s="1"/>
  <c r="MF20" s="1"/>
  <c r="FL20"/>
  <c r="GR20" s="1"/>
  <c r="IL20" s="1"/>
  <c r="LG20" s="1"/>
  <c r="LT37"/>
  <c r="LU37" s="1"/>
  <c r="MF37" s="1"/>
  <c r="LH37"/>
  <c r="FL37"/>
  <c r="GR37" s="1"/>
  <c r="IL37" s="1"/>
  <c r="LG37" s="1"/>
  <c r="LT31"/>
  <c r="LU31" s="1"/>
  <c r="MF31" s="1"/>
  <c r="LH31"/>
  <c r="FL31"/>
  <c r="GR31" s="1"/>
  <c r="IL31" s="1"/>
  <c r="LG31" s="1"/>
  <c r="LT29"/>
  <c r="LU29" s="1"/>
  <c r="MF29" s="1"/>
  <c r="LH29"/>
  <c r="FL29"/>
  <c r="GR29" s="1"/>
  <c r="IL29" s="1"/>
  <c r="LG29" s="1"/>
  <c r="LH40"/>
  <c r="LT40"/>
  <c r="LU40" s="1"/>
  <c r="MF40" s="1"/>
  <c r="FL40"/>
  <c r="GR40" s="1"/>
  <c r="IL40" s="1"/>
  <c r="LG40" s="1"/>
  <c r="LH38"/>
  <c r="LT38"/>
  <c r="LU38" s="1"/>
  <c r="MF38" s="1"/>
  <c r="FL38"/>
  <c r="GR38" s="1"/>
  <c r="IL38" s="1"/>
  <c r="LG38" s="1"/>
  <c r="LH36"/>
  <c r="LT36"/>
  <c r="LU36" s="1"/>
  <c r="MF36" s="1"/>
  <c r="FL36"/>
  <c r="GR36" s="1"/>
  <c r="IL36" s="1"/>
  <c r="LG36" s="1"/>
  <c r="LH34"/>
  <c r="LT34"/>
  <c r="LU34" s="1"/>
  <c r="MF34" s="1"/>
  <c r="FL34"/>
  <c r="GR34" s="1"/>
  <c r="IL34" s="1"/>
  <c r="LG34" s="1"/>
  <c r="LH28"/>
  <c r="LT28"/>
  <c r="LU28" s="1"/>
  <c r="MF28" s="1"/>
  <c r="FL28"/>
  <c r="GR28" s="1"/>
  <c r="IL28" s="1"/>
  <c r="LG28" s="1"/>
  <c r="FN20" i="5"/>
  <c r="AA16" i="4"/>
  <c r="AA36"/>
  <c r="AC34"/>
  <c r="AC31"/>
  <c r="FN29" i="5"/>
  <c r="AC27" i="4"/>
  <c r="AC39"/>
  <c r="AC41"/>
  <c r="FN41" i="5"/>
  <c r="FN35"/>
  <c r="AC19" i="4"/>
  <c r="AC28"/>
  <c r="FN36" i="5"/>
  <c r="KP24"/>
  <c r="KP28"/>
  <c r="AC22" i="4"/>
  <c r="AC32"/>
  <c r="PZ43" i="5"/>
  <c r="NB30"/>
  <c r="AA20" i="4"/>
  <c r="AA24"/>
  <c r="AC35"/>
  <c r="AA40"/>
  <c r="IE27" i="5"/>
  <c r="BI26" i="3"/>
  <c r="BW26" s="1"/>
  <c r="FN19" i="5"/>
  <c r="AC26" i="4"/>
  <c r="AC30"/>
  <c r="AC38"/>
  <c r="GR39" i="2"/>
  <c r="IL39" s="1"/>
  <c r="LG39" s="1"/>
  <c r="NB19" i="5"/>
  <c r="FN31"/>
  <c r="AC18" i="4"/>
  <c r="GR26" i="2"/>
  <c r="IL26" s="1"/>
  <c r="LG26" s="1"/>
  <c r="FN32" i="5"/>
  <c r="KP27"/>
  <c r="PX36"/>
  <c r="NB24"/>
  <c r="BI37" i="3"/>
  <c r="BU37" s="1"/>
  <c r="BI23"/>
  <c r="BW23" s="1"/>
  <c r="GR41" i="2"/>
  <c r="IL41" s="1"/>
  <c r="LG41" s="1"/>
  <c r="MH41" s="1"/>
  <c r="BI32" i="3"/>
  <c r="BW32" s="1"/>
  <c r="BI41"/>
  <c r="BW41" s="1"/>
  <c r="KP33" i="5"/>
  <c r="MM13"/>
  <c r="OE13"/>
  <c r="PX38"/>
  <c r="KP32"/>
  <c r="FX32"/>
  <c r="NB35"/>
  <c r="NB20"/>
  <c r="KP31"/>
  <c r="FN40"/>
  <c r="S13"/>
  <c r="IE31"/>
  <c r="KP19"/>
  <c r="AA23" i="4"/>
  <c r="FX19" i="5"/>
  <c r="KO13"/>
  <c r="GQ11" i="2"/>
  <c r="BI28" i="3"/>
  <c r="BU28" s="1"/>
  <c r="BI24"/>
  <c r="BW24" s="1"/>
  <c r="KP29" i="5"/>
  <c r="PX33"/>
  <c r="BI21" i="3"/>
  <c r="BU21" s="1"/>
  <c r="PX19" i="5"/>
  <c r="IE21"/>
  <c r="PX18"/>
  <c r="BI27" i="3"/>
  <c r="BW27" s="1"/>
  <c r="FN26" i="5"/>
  <c r="KP23"/>
  <c r="ON13"/>
  <c r="NB38"/>
  <c r="IE22"/>
  <c r="QJ13"/>
  <c r="KP26"/>
  <c r="FN30"/>
  <c r="NB29"/>
  <c r="NB33"/>
  <c r="BK13"/>
  <c r="JW11" i="2"/>
  <c r="PX28" i="5"/>
  <c r="KP38"/>
  <c r="BI25" i="3"/>
  <c r="BW25" s="1"/>
  <c r="IE23" i="5"/>
  <c r="DB11" i="2"/>
  <c r="NA13" i="5"/>
  <c r="IE40"/>
  <c r="AC21" i="4"/>
  <c r="AA21"/>
  <c r="FX25" i="5"/>
  <c r="LE11" i="2"/>
  <c r="AT12" i="3"/>
  <c r="BG12"/>
  <c r="BI31"/>
  <c r="FN23" i="5"/>
  <c r="PW13"/>
  <c r="JE13"/>
  <c r="BI29" i="3"/>
  <c r="IE26" i="5"/>
  <c r="FX30"/>
  <c r="NB34"/>
  <c r="PX40"/>
  <c r="PX20"/>
  <c r="FN28"/>
  <c r="BI17" i="3"/>
  <c r="BI34"/>
  <c r="FN34" i="5"/>
  <c r="KP34"/>
  <c r="IE32"/>
  <c r="FX40"/>
  <c r="NB22"/>
  <c r="PX39"/>
  <c r="FN42"/>
  <c r="FN21"/>
  <c r="KP35"/>
  <c r="PX27"/>
  <c r="IE36"/>
  <c r="HU13"/>
  <c r="AC37" i="4"/>
  <c r="AA37"/>
  <c r="FX26" i="5"/>
  <c r="NB37"/>
  <c r="PX37"/>
  <c r="IE28"/>
  <c r="CF13"/>
  <c r="BI16" i="3"/>
  <c r="BU16" s="1"/>
  <c r="Q12"/>
  <c r="IE30" i="5"/>
  <c r="FX38"/>
  <c r="MB13"/>
  <c r="IE34"/>
  <c r="FX41"/>
  <c r="FX21"/>
  <c r="PX25"/>
  <c r="LP11" i="2"/>
  <c r="AG12" i="3"/>
  <c r="KA13" i="5"/>
  <c r="PX31"/>
  <c r="IE19"/>
  <c r="FX24"/>
  <c r="PX35"/>
  <c r="MV13"/>
  <c r="FN27"/>
  <c r="BI30" i="3"/>
  <c r="KP25" i="5"/>
  <c r="V12" i="4"/>
  <c r="IE25" i="5"/>
  <c r="FX34"/>
  <c r="NB39"/>
  <c r="PX34"/>
  <c r="BI20" i="3"/>
  <c r="IE20" i="5"/>
  <c r="FN37"/>
  <c r="KP30"/>
  <c r="PA13"/>
  <c r="IE35"/>
  <c r="IS13"/>
  <c r="AC25" i="4"/>
  <c r="AA25"/>
  <c r="FX42" i="5"/>
  <c r="FX22"/>
  <c r="NB36"/>
  <c r="PX32"/>
  <c r="NV13"/>
  <c r="NK13"/>
  <c r="ID13"/>
  <c r="BT12" i="3"/>
  <c r="IJ13" i="5"/>
  <c r="KP18"/>
  <c r="KP39"/>
  <c r="DK13"/>
  <c r="IE29"/>
  <c r="FX36"/>
  <c r="NB41"/>
  <c r="PX41"/>
  <c r="PX21"/>
  <c r="BA11" i="2"/>
  <c r="BI40" i="3"/>
  <c r="BI36"/>
  <c r="KP42" i="5"/>
  <c r="KP22"/>
  <c r="PN13"/>
  <c r="IE39"/>
  <c r="FX37"/>
  <c r="NB23"/>
  <c r="PX30"/>
  <c r="Z12" i="3"/>
  <c r="BI19"/>
  <c r="QE13" i="5"/>
  <c r="FN22"/>
  <c r="KP41"/>
  <c r="KP21"/>
  <c r="FX28"/>
  <c r="NB28"/>
  <c r="KY13"/>
  <c r="NB18"/>
  <c r="IE42"/>
  <c r="IE18"/>
  <c r="GI13"/>
  <c r="LO13"/>
  <c r="FN25"/>
  <c r="FX29"/>
  <c r="NB32"/>
  <c r="PX29"/>
  <c r="BI38" i="3"/>
  <c r="BI18"/>
  <c r="FN33" i="5"/>
  <c r="FX27"/>
  <c r="NB27"/>
  <c r="IE24"/>
  <c r="AC29" i="4"/>
  <c r="AA29"/>
  <c r="FX39" i="5"/>
  <c r="NB25"/>
  <c r="PX26"/>
  <c r="FN38"/>
  <c r="EG11" i="2"/>
  <c r="GY11"/>
  <c r="KN11"/>
  <c r="BI35" i="3"/>
  <c r="KP37" i="5"/>
  <c r="FX31"/>
  <c r="NB31"/>
  <c r="FM13"/>
  <c r="FW13"/>
  <c r="IE33"/>
  <c r="FX35"/>
  <c r="FX20"/>
  <c r="NB40"/>
  <c r="PX24"/>
  <c r="KJ13"/>
  <c r="HR11" i="2"/>
  <c r="IK11"/>
  <c r="BI39" i="3"/>
  <c r="FN39" i="5"/>
  <c r="FN18"/>
  <c r="EN13"/>
  <c r="GU13"/>
  <c r="KP36"/>
  <c r="IE37"/>
  <c r="AC17" i="4"/>
  <c r="AA17"/>
  <c r="FX23" i="5"/>
  <c r="NB26"/>
  <c r="PX23"/>
  <c r="IE38"/>
  <c r="BI33" i="3"/>
  <c r="BI22"/>
  <c r="KP40" i="5"/>
  <c r="KP20"/>
  <c r="AP13"/>
  <c r="HH13"/>
  <c r="IE41"/>
  <c r="AC33" i="4"/>
  <c r="AA33"/>
  <c r="FX33" i="5"/>
  <c r="NB42"/>
  <c r="NB21"/>
  <c r="PX42"/>
  <c r="PX22"/>
  <c r="JP13"/>
  <c r="LF13"/>
  <c r="FX18"/>
  <c r="QK43" l="1"/>
  <c r="QM43"/>
  <c r="LQ36" i="2"/>
  <c r="LR36" s="1"/>
  <c r="LS36" s="1"/>
  <c r="LI36"/>
  <c r="LN36" s="1"/>
  <c r="LQ29"/>
  <c r="LR29" s="1"/>
  <c r="LS29" s="1"/>
  <c r="LI29"/>
  <c r="LQ24"/>
  <c r="LR24" s="1"/>
  <c r="LS24" s="1"/>
  <c r="LI24"/>
  <c r="LN24" s="1"/>
  <c r="LI21"/>
  <c r="LN21" s="1"/>
  <c r="LQ21"/>
  <c r="LR21" s="1"/>
  <c r="LS21" s="1"/>
  <c r="LT11"/>
  <c r="LU16"/>
  <c r="MF16" s="1"/>
  <c r="LI26"/>
  <c r="LN26" s="1"/>
  <c r="LQ26"/>
  <c r="LR26" s="1"/>
  <c r="LS26" s="1"/>
  <c r="LQ34"/>
  <c r="LR34" s="1"/>
  <c r="LS34" s="1"/>
  <c r="LI34"/>
  <c r="LN34" s="1"/>
  <c r="LQ32"/>
  <c r="LR32" s="1"/>
  <c r="LS32" s="1"/>
  <c r="LI32"/>
  <c r="LH11"/>
  <c r="LI17"/>
  <c r="LN17" s="1"/>
  <c r="LQ17"/>
  <c r="LR17" s="1"/>
  <c r="LS17" s="1"/>
  <c r="LQ27"/>
  <c r="LR27" s="1"/>
  <c r="LS27" s="1"/>
  <c r="LI27"/>
  <c r="LN27" s="1"/>
  <c r="LQ18"/>
  <c r="LR18" s="1"/>
  <c r="LS18" s="1"/>
  <c r="LI18"/>
  <c r="LN18" s="1"/>
  <c r="LI30"/>
  <c r="LN30" s="1"/>
  <c r="LQ30"/>
  <c r="LR30" s="1"/>
  <c r="LS30" s="1"/>
  <c r="LQ28"/>
  <c r="LR28" s="1"/>
  <c r="LS28" s="1"/>
  <c r="LI28"/>
  <c r="LN28" s="1"/>
  <c r="LQ40"/>
  <c r="LR40" s="1"/>
  <c r="LS40" s="1"/>
  <c r="LI40"/>
  <c r="LN40" s="1"/>
  <c r="LQ37"/>
  <c r="LR37" s="1"/>
  <c r="LS37" s="1"/>
  <c r="LI37"/>
  <c r="LN37" s="1"/>
  <c r="LQ20"/>
  <c r="LR20" s="1"/>
  <c r="LS20" s="1"/>
  <c r="LI20"/>
  <c r="LN20" s="1"/>
  <c r="LI39"/>
  <c r="LN39" s="1"/>
  <c r="LQ39"/>
  <c r="LR39" s="1"/>
  <c r="LS39" s="1"/>
  <c r="LQ23"/>
  <c r="LR23" s="1"/>
  <c r="LS23" s="1"/>
  <c r="LI23"/>
  <c r="LN23" s="1"/>
  <c r="LQ33"/>
  <c r="LR33" s="1"/>
  <c r="LS33" s="1"/>
  <c r="LI33"/>
  <c r="LN33" s="1"/>
  <c r="LQ22"/>
  <c r="LR22" s="1"/>
  <c r="LS22" s="1"/>
  <c r="LI22"/>
  <c r="LN22" s="1"/>
  <c r="LQ16"/>
  <c r="LI16"/>
  <c r="LQ35"/>
  <c r="LR35" s="1"/>
  <c r="LS35" s="1"/>
  <c r="LI35"/>
  <c r="LN35" s="1"/>
  <c r="LQ38"/>
  <c r="LR38" s="1"/>
  <c r="LS38" s="1"/>
  <c r="LI38"/>
  <c r="LN38" s="1"/>
  <c r="LQ31"/>
  <c r="LR31" s="1"/>
  <c r="LS31" s="1"/>
  <c r="LI31"/>
  <c r="LN31" s="1"/>
  <c r="LQ19"/>
  <c r="LR19" s="1"/>
  <c r="LS19" s="1"/>
  <c r="LI19"/>
  <c r="LN19" s="1"/>
  <c r="LQ25"/>
  <c r="LR25" s="1"/>
  <c r="LS25" s="1"/>
  <c r="LI25"/>
  <c r="LN25" s="1"/>
  <c r="EI11"/>
  <c r="FL16"/>
  <c r="BW21" i="3"/>
  <c r="BW37"/>
  <c r="BU27"/>
  <c r="BU24"/>
  <c r="BU25"/>
  <c r="BU26"/>
  <c r="BU23"/>
  <c r="BU41"/>
  <c r="BU32"/>
  <c r="BW28"/>
  <c r="PZ33" i="5"/>
  <c r="AA12" i="4"/>
  <c r="PZ34" i="5"/>
  <c r="AC12" i="4"/>
  <c r="PZ35" i="5"/>
  <c r="PZ39"/>
  <c r="PZ32"/>
  <c r="PX13"/>
  <c r="PZ28"/>
  <c r="PZ19"/>
  <c r="PZ18"/>
  <c r="QM18" s="1"/>
  <c r="FX13"/>
  <c r="BU33" i="3"/>
  <c r="BW33"/>
  <c r="PZ23" i="5"/>
  <c r="PZ36"/>
  <c r="KP13"/>
  <c r="BW20" i="3"/>
  <c r="BU20"/>
  <c r="BW16"/>
  <c r="BI12"/>
  <c r="PZ40" i="5"/>
  <c r="BW29" i="3"/>
  <c r="BU29"/>
  <c r="BU31"/>
  <c r="BW31"/>
  <c r="PZ20" i="5"/>
  <c r="BU35" i="3"/>
  <c r="BW35"/>
  <c r="BW18"/>
  <c r="BU18"/>
  <c r="PZ37" i="5"/>
  <c r="BW30" i="3"/>
  <c r="BU30"/>
  <c r="PZ26" i="5"/>
  <c r="BU34" i="3"/>
  <c r="BW34"/>
  <c r="PZ25" i="5"/>
  <c r="BU38" i="3"/>
  <c r="BW38"/>
  <c r="NB13" i="5"/>
  <c r="BW19" i="3"/>
  <c r="BU19"/>
  <c r="BU36"/>
  <c r="BW36"/>
  <c r="PZ22" i="5"/>
  <c r="PZ21"/>
  <c r="PZ38"/>
  <c r="BW17" i="3"/>
  <c r="BU17"/>
  <c r="PZ30" i="5"/>
  <c r="BW22" i="3"/>
  <c r="BU22"/>
  <c r="FN13" i="5"/>
  <c r="BU39" i="3"/>
  <c r="BW39"/>
  <c r="PZ31" i="5"/>
  <c r="PZ27"/>
  <c r="PZ29"/>
  <c r="IE13"/>
  <c r="BU40" i="3"/>
  <c r="BW40"/>
  <c r="PZ42" i="5"/>
  <c r="PZ24"/>
  <c r="PZ41"/>
  <c r="QK37" l="1"/>
  <c r="QM37"/>
  <c r="QK42"/>
  <c r="QM42"/>
  <c r="QK21"/>
  <c r="QM21"/>
  <c r="QK34"/>
  <c r="QM34"/>
  <c r="QK27"/>
  <c r="QM27"/>
  <c r="QK41"/>
  <c r="QM41"/>
  <c r="QK31"/>
  <c r="QM31"/>
  <c r="QK28"/>
  <c r="QM28"/>
  <c r="QK35"/>
  <c r="QM35"/>
  <c r="QK33"/>
  <c r="QM33"/>
  <c r="QK24"/>
  <c r="QM24"/>
  <c r="QK38"/>
  <c r="QM38"/>
  <c r="QK36"/>
  <c r="QM36"/>
  <c r="QK29"/>
  <c r="QM29"/>
  <c r="QK30"/>
  <c r="QM30"/>
  <c r="QK26"/>
  <c r="QM26"/>
  <c r="QK20"/>
  <c r="QM20"/>
  <c r="QK23"/>
  <c r="QM23"/>
  <c r="QK32"/>
  <c r="QM32"/>
  <c r="QK22"/>
  <c r="QM22"/>
  <c r="QK25"/>
  <c r="QM25"/>
  <c r="QK40"/>
  <c r="QM40"/>
  <c r="QK19"/>
  <c r="QM19"/>
  <c r="QK39"/>
  <c r="QM39"/>
  <c r="MH27" i="2"/>
  <c r="MH17"/>
  <c r="MH19"/>
  <c r="MH38"/>
  <c r="MH34"/>
  <c r="MH24"/>
  <c r="MH30"/>
  <c r="MH33"/>
  <c r="MH39"/>
  <c r="MH37"/>
  <c r="MH28"/>
  <c r="MH18"/>
  <c r="MH26"/>
  <c r="MH21"/>
  <c r="MH25"/>
  <c r="MH31"/>
  <c r="MH35"/>
  <c r="MH22"/>
  <c r="MH23"/>
  <c r="MH20"/>
  <c r="MH40"/>
  <c r="MH36"/>
  <c r="LN32"/>
  <c r="MH32" s="1"/>
  <c r="LN29"/>
  <c r="MH29" s="1"/>
  <c r="LN16"/>
  <c r="LI11"/>
  <c r="GR16"/>
  <c r="FL11"/>
  <c r="LR16"/>
  <c r="LS16" s="1"/>
  <c r="LQ11"/>
  <c r="LU11"/>
  <c r="MF11"/>
  <c r="BU12" i="3"/>
  <c r="BW12"/>
  <c r="PZ13" i="5"/>
  <c r="QK18"/>
  <c r="LN11" i="2" l="1"/>
  <c r="IL16"/>
  <c r="LG16" s="1"/>
  <c r="MH16" s="1"/>
  <c r="GR11"/>
  <c r="LR11"/>
  <c r="LS11"/>
  <c r="QM13" i="5"/>
  <c r="QK13"/>
  <c r="IL11" i="2" l="1"/>
  <c r="MH11" l="1"/>
  <c r="LG11"/>
</calcChain>
</file>

<file path=xl/sharedStrings.xml><?xml version="1.0" encoding="utf-8"?>
<sst xmlns="http://schemas.openxmlformats.org/spreadsheetml/2006/main" count="3557" uniqueCount="1349">
  <si>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</si>
  <si>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</si>
  <si>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</si>
  <si>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</si>
  <si>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</si>
  <si>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</si>
  <si>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</si>
  <si>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</si>
  <si>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</si>
  <si>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</si>
  <si>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</si>
  <si>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</si>
  <si>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>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</si>
  <si>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</si>
  <si>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</si>
  <si>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</si>
  <si>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</si>
  <si>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</si>
  <si>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</si>
  <si>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 (аутистического спектра)</t>
  </si>
  <si>
    <t>Коррекционные классы в городских и сельских школах (для слабослышащих)</t>
  </si>
  <si>
    <t>Коррекционные классы в городских и сельских школах (для ТНР и ЗП Р)</t>
  </si>
  <si>
    <t>Всего коррекционные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</si>
  <si>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</si>
  <si>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</si>
  <si>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</si>
  <si>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</si>
  <si>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</si>
  <si>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</si>
  <si>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</si>
  <si>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</si>
  <si>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</si>
  <si>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</si>
  <si>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</si>
  <si>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</si>
  <si>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</si>
  <si>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</si>
  <si>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</si>
  <si>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</si>
  <si>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</si>
  <si>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</si>
  <si>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</si>
  <si>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удорожание стоимости пед.услуги при создании групп продленного дня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</si>
  <si>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</si>
  <si>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</si>
  <si>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</si>
  <si>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</si>
  <si>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</si>
  <si>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</si>
  <si>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</si>
  <si>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</si>
  <si>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</si>
  <si>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</si>
  <si>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</si>
  <si>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</si>
  <si>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</si>
  <si>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</si>
  <si>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</si>
  <si>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</si>
  <si>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</si>
  <si>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</si>
  <si>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</si>
  <si>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</si>
  <si>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</si>
  <si>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</si>
  <si>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</si>
  <si>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</si>
  <si>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</si>
  <si>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</si>
  <si>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</si>
  <si>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</si>
  <si>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</si>
  <si>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</si>
  <si>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</si>
  <si>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</si>
  <si>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</si>
  <si>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</si>
  <si>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</si>
  <si>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</si>
  <si>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</si>
  <si>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</si>
  <si>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</si>
  <si>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</si>
  <si>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</si>
  <si>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</si>
  <si>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</si>
  <si>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</si>
  <si>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</si>
  <si>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</si>
  <si>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</si>
  <si>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</si>
  <si>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</si>
  <si>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</si>
  <si>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</si>
  <si>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</si>
  <si>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</si>
  <si>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</si>
  <si>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</si>
  <si>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</si>
  <si>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</si>
  <si>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</si>
  <si>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</si>
  <si>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</si>
  <si>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</si>
  <si>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</si>
  <si>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</si>
  <si>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</si>
  <si>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</si>
  <si>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</si>
  <si>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</si>
  <si>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</si>
  <si>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</si>
  <si>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</si>
  <si>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</si>
  <si>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</si>
  <si>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</si>
  <si>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</si>
  <si>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</si>
  <si>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</si>
  <si>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</si>
  <si>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</si>
  <si>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</si>
  <si>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</si>
  <si>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</si>
  <si>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</si>
  <si>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</si>
  <si>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</si>
  <si>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</si>
  <si>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</si>
  <si>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</si>
  <si>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</si>
  <si>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</si>
  <si>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</si>
  <si>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</si>
  <si>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</si>
  <si>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</si>
  <si>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149.3</t>
  </si>
  <si>
    <t>150.3=гр.149.3*норматив гр.150.3</t>
  </si>
  <si>
    <t>149.4</t>
  </si>
  <si>
    <t>150.4=гр.149.4*норматив гр.150.4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</si>
  <si>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</si>
  <si>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</si>
  <si>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</si>
  <si>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</si>
  <si>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</si>
  <si>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</si>
  <si>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</si>
  <si>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</si>
  <si>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</si>
  <si>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</si>
  <si>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</si>
  <si>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</si>
  <si>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</si>
  <si>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</si>
  <si>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</si>
  <si>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</si>
  <si>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</si>
  <si>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</si>
  <si>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</si>
  <si>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193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</si>
  <si>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</si>
  <si>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</si>
  <si>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</si>
  <si>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</si>
  <si>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</si>
  <si>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</si>
  <si>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</si>
  <si>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</si>
  <si>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</si>
  <si>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212=гр.211*норматив гр.212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</si>
  <si>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</si>
  <si>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</si>
  <si>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</si>
  <si>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</si>
  <si>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</si>
  <si>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</si>
  <si>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</si>
  <si>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</si>
  <si>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</si>
  <si>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</si>
  <si>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</si>
  <si>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</si>
  <si>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</si>
  <si>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[МБТ Показатели_образования.Наименование]</t>
  </si>
  <si>
    <t>Дети1(город1ст)_обычные</t>
  </si>
  <si>
    <t>Дети2(город1ст)_обычные</t>
  </si>
  <si>
    <t>Дети1(мал.город1ст)_обычные</t>
  </si>
  <si>
    <t>Дети2(мал.город1ст)_обычные</t>
  </si>
  <si>
    <t>Дети1(село1ст)_обычные</t>
  </si>
  <si>
    <t>Дети2(село1ст)_обычные</t>
  </si>
  <si>
    <t>Дети1(город2ст)_обычные</t>
  </si>
  <si>
    <t>Дети2(город2ст)_обычные</t>
  </si>
  <si>
    <t>Дети1(мал.город2ст)_обычные</t>
  </si>
  <si>
    <t>Дети2(мал.город2ст)_обычные</t>
  </si>
  <si>
    <t>Дети1(село2ст)_обычные</t>
  </si>
  <si>
    <t>Дети2(село2ст)_обычные</t>
  </si>
  <si>
    <t>Дети1(город3ст)_обычные</t>
  </si>
  <si>
    <t>Дети2(город3ст)_обычные</t>
  </si>
  <si>
    <t>Дети1(мал.город3ст)_обычные</t>
  </si>
  <si>
    <t>Дети2(мал.город3ст)_обычные</t>
  </si>
  <si>
    <t>Дети1(село3ст)_обычные</t>
  </si>
  <si>
    <t>Дети2(село3ст)_обычные</t>
  </si>
  <si>
    <t>Дети1(город1ст)_об.продленный</t>
  </si>
  <si>
    <t>Дети2(город1ст)_об.продленный</t>
  </si>
  <si>
    <t>Дети1(город2ст)_об.продленный</t>
  </si>
  <si>
    <t>Дети2(город2ст)_об.продленный</t>
  </si>
  <si>
    <t>Дети1(мал.город1ст)_об.продленный</t>
  </si>
  <si>
    <t>Дети2(мал.город1ст)_об.продленный</t>
  </si>
  <si>
    <t>Дети1(мал.город2ст)_об.продленный</t>
  </si>
  <si>
    <t>Дети2(мал.город2ст)_об.продленный</t>
  </si>
  <si>
    <t>Дети1(село1ст)_об.продленный</t>
  </si>
  <si>
    <t>Дети2(село1ст)_об.продленный</t>
  </si>
  <si>
    <t>Дети1(село2ст)_об.продленный</t>
  </si>
  <si>
    <t>Дети2(село2ст)_об.продленный</t>
  </si>
  <si>
    <t>Дети1(город1ст)_об.группы</t>
  </si>
  <si>
    <t>Дети2(город1ст)_об.группы</t>
  </si>
  <si>
    <t>Дети1(мал.город1ст)_об.группы</t>
  </si>
  <si>
    <t>Дети2(мал.город1ст)_об.группы</t>
  </si>
  <si>
    <t>Дети1(село1ст)_об.группы</t>
  </si>
  <si>
    <t>Дети2(село1ст)_об.группы</t>
  </si>
  <si>
    <t>Дети1(город2ст)_об.группы</t>
  </si>
  <si>
    <t>Дети2(город2ст)_об.группы</t>
  </si>
  <si>
    <t>Дети1(мал.город2ст)_об.группы</t>
  </si>
  <si>
    <t>Дети2(мал.город2ст)_об.группы</t>
  </si>
  <si>
    <t>Дети1(село2ст)_об.группы</t>
  </si>
  <si>
    <t>Дети2(село2ст)_об.группы</t>
  </si>
  <si>
    <t>Дети1(город3ст)_об.группы</t>
  </si>
  <si>
    <t>Дети2(город3ст)_об.группы</t>
  </si>
  <si>
    <t>Дети1(мал.город3ст)_об.группы</t>
  </si>
  <si>
    <t>Дети2(мал.город3ст)_об.группы</t>
  </si>
  <si>
    <t>Дети1(село3ст)_об.группы</t>
  </si>
  <si>
    <t>Дети2(село3ст)_об.группы</t>
  </si>
  <si>
    <t>ИТОГО(доп. обр.)</t>
  </si>
  <si>
    <t>Дети1(город1ст)_гимназия</t>
  </si>
  <si>
    <t>Дети2(город1ст)_гимназия</t>
  </si>
  <si>
    <t>Дети1(мал.город1ст)_гимназия</t>
  </si>
  <si>
    <t>Дети2(мал.город1ст)_гимназия</t>
  </si>
  <si>
    <t>Дети1(село1ст)_гимназия</t>
  </si>
  <si>
    <t>Дети2(село1ст)_гимназия</t>
  </si>
  <si>
    <t>Дети1(город2ст)_гимназия</t>
  </si>
  <si>
    <t>Дети2(город2ст)_гимназия</t>
  </si>
  <si>
    <t>Дети1(мал.город2ст)_гимназия</t>
  </si>
  <si>
    <t>Дети2(мал.город2ст)_гимназия</t>
  </si>
  <si>
    <t>Дети1(село2ст)_гимназия</t>
  </si>
  <si>
    <t>Дети2(село2ст)_гимназия</t>
  </si>
  <si>
    <t>Дети1(город3ст)_гимназия</t>
  </si>
  <si>
    <t>Дети2(город3ст)_гимназия</t>
  </si>
  <si>
    <t>Дети1(мал.город3ст)_гимназия</t>
  </si>
  <si>
    <t>Дети2(мал.город3ст)_гимназия</t>
  </si>
  <si>
    <t>Дети1(село3ст)_гимназия</t>
  </si>
  <si>
    <t>Дети2(село3ст)_гимназия</t>
  </si>
  <si>
    <t>Дети1(город1ст)_гим.продленный</t>
  </si>
  <si>
    <t>Дети2(город1ст)_гим.продленный</t>
  </si>
  <si>
    <t>Дети1(мал.город1ст)_гим.продленный</t>
  </si>
  <si>
    <t>Дети2(мал.город1ст)_гим.продленный</t>
  </si>
  <si>
    <t>Дети1(село1ст)_гим.продленный</t>
  </si>
  <si>
    <t>Дети2(село1ст)_гим.продленный</t>
  </si>
  <si>
    <t>Дети1(город2ст)_гим.продленный</t>
  </si>
  <si>
    <t>Дети2(город2ст)_гим.продленный</t>
  </si>
  <si>
    <t>Дети1(мал.город2ст)_гим.продленный</t>
  </si>
  <si>
    <t>Дети2(мал.город2ст)_гим.продленный</t>
  </si>
  <si>
    <t>Дети1(село2ст)_гим.продленный</t>
  </si>
  <si>
    <t>Дети2(село2ст)_гим.продленный</t>
  </si>
  <si>
    <t>Дети1(мал.город3ст)_гим.продленный</t>
  </si>
  <si>
    <t>Дети2(мал.город3ст)_гим.продленный</t>
  </si>
  <si>
    <t>Дети1(село3ст)_гим.продленный</t>
  </si>
  <si>
    <t>Дети2(село3ст)_гим.продленный</t>
  </si>
  <si>
    <t>Дети1(город1ст)_гим.группы</t>
  </si>
  <si>
    <t>Дети2(город1ст)_гим.группы</t>
  </si>
  <si>
    <t>Дети1(мал.город1ст)_гим.группы</t>
  </si>
  <si>
    <t>Дети2(мал.город1ст)_гим.группы</t>
  </si>
  <si>
    <t>Дети1(село1ст)_гим.группы</t>
  </si>
  <si>
    <t>Дети2(село1ст)_гим.группы</t>
  </si>
  <si>
    <t>Дети1(город2ст)_гим.группы</t>
  </si>
  <si>
    <t>Дети2(город2ст)_гим.группы</t>
  </si>
  <si>
    <t>Дети1(мал.город2ст)_гим.группы</t>
  </si>
  <si>
    <t>Дети2(мал.город2ст)_гим.группы</t>
  </si>
  <si>
    <t>Дети1(село2ст)_гим.группы</t>
  </si>
  <si>
    <t>Дети2(село2ст)_гим.группы</t>
  </si>
  <si>
    <t>Дети1(город3ст)_гим.группы</t>
  </si>
  <si>
    <t>Дети2(город3ст)_гим.группы</t>
  </si>
  <si>
    <t>Дети1(мал.город3ст)_гим.группы</t>
  </si>
  <si>
    <t>Дети2(мал.город3ст)_гим.группы</t>
  </si>
  <si>
    <t>Дети1(село3ст)_гим.группы</t>
  </si>
  <si>
    <t>Дети2(село3ст)_гим.группы</t>
  </si>
  <si>
    <t>ИТОГО (гимназ. гр.)</t>
  </si>
  <si>
    <t>Дети1(город1ст)_коррекц</t>
  </si>
  <si>
    <t>Дети2(город1ст)_коррекц</t>
  </si>
  <si>
    <t>Дети1(мал.город1ст)_коррекц</t>
  </si>
  <si>
    <t>Дети2(мал.город1ст)_коррекц</t>
  </si>
  <si>
    <t>Дети1(село1ст)_коррекц</t>
  </si>
  <si>
    <t>Дети2(село1ст)_коррекц</t>
  </si>
  <si>
    <t>Дети1(город2ст)_коррекц</t>
  </si>
  <si>
    <t>Дети2(город2ст)_коррекц</t>
  </si>
  <si>
    <t>Дети1(мал.город2ст)_коррекц</t>
  </si>
  <si>
    <t>Дети2(мал.город2ст)_коррекц</t>
  </si>
  <si>
    <t>Дети1(село2ст)_коррекц</t>
  </si>
  <si>
    <t>Дети2(село2ст)_коррекц</t>
  </si>
  <si>
    <t>Дети1(город3ст)_коррекц</t>
  </si>
  <si>
    <t>Дети2(город3ст)_коррекц</t>
  </si>
  <si>
    <t>Дети1(мал.город3ст)_коррекц</t>
  </si>
  <si>
    <t>Дети2(мал.город3ст)_коррекц</t>
  </si>
  <si>
    <t>Дети1(село3ст)_коррекц</t>
  </si>
  <si>
    <t>Дети2(село3ст)_коррекц</t>
  </si>
  <si>
    <t>Дети1(город1ст)_коррек.продленный</t>
  </si>
  <si>
    <t>Дети2(город1ст)_коррек.продленный</t>
  </si>
  <si>
    <t>Дети1(мал.город1ст)_коррек.продленный</t>
  </si>
  <si>
    <t>Дети2(мал.город1ст)_коррек.продленный</t>
  </si>
  <si>
    <t>Дети1(село1ст)_коррек.продленный</t>
  </si>
  <si>
    <t>Дети2(село1ст)_коррек.продленный</t>
  </si>
  <si>
    <t>Дети1(город2ст)_коррек.продленный</t>
  </si>
  <si>
    <t>Дети2(город2ст)_коррек.продленный</t>
  </si>
  <si>
    <t>Дети1(мал.город2ст)_коррек.продленный</t>
  </si>
  <si>
    <t>Дети2(мал.город2ст)_коррек.продленный</t>
  </si>
  <si>
    <t>Дети1(село2ст)_коррек.продленный</t>
  </si>
  <si>
    <t>Дети2(село2ст)_коррек.продленный</t>
  </si>
  <si>
    <t>ИТОГО (коррекц. кл.)</t>
  </si>
  <si>
    <t>Дети1(город1ст)_коррекц_слух</t>
  </si>
  <si>
    <t>Дети2(город1ст)_коррекц_слух</t>
  </si>
  <si>
    <t>Дети1(мал.город1ст)_коррекц_слух</t>
  </si>
  <si>
    <t>Дети2(мал.город1ст)_коррекц_слух</t>
  </si>
  <si>
    <t>Дети1(село1ст)_коррекц_слух</t>
  </si>
  <si>
    <t>Дети2(село1ст)_коррекц_слух</t>
  </si>
  <si>
    <t>Дети1(город2ст)_коррекц_слух</t>
  </si>
  <si>
    <t>Дети2(город2ст)_коррекц_слух</t>
  </si>
  <si>
    <t>Дети1(мал.город2ст)_коррекц_слух</t>
  </si>
  <si>
    <t>Дети2(мал.город2ст)_коррекц_слух</t>
  </si>
  <si>
    <t>Дети1(село2ст)_коррекц_слух</t>
  </si>
  <si>
    <t>Дети2(село2ст)_коррекц_слух</t>
  </si>
  <si>
    <t>Дети1(город3ст)_коррекц_слух</t>
  </si>
  <si>
    <t>Дети2(город3ст)_коррекц_слух</t>
  </si>
  <si>
    <t>Дети1(мал.город3ст)_коррекц_слух</t>
  </si>
  <si>
    <t>Дети2(мал.город3ст)_коррекц_слух</t>
  </si>
  <si>
    <t>Дети1(село3ст)_коррекц_слух</t>
  </si>
  <si>
    <t>Дети2(село3ст)_коррекц_слух</t>
  </si>
  <si>
    <t>Дети1(город1ст)_коррек.продленный_слух</t>
  </si>
  <si>
    <t>Дети2(город1ст)_коррек.продленный_слух</t>
  </si>
  <si>
    <t>Дети1(мал.город1ст)_коррек.продленный_слух</t>
  </si>
  <si>
    <t>Дети2(мал.город1ст)_коррек.продленный_слух</t>
  </si>
  <si>
    <t>Дети1(село1ст)_коррек.продленный_слух</t>
  </si>
  <si>
    <t>Дети2(село1ст)_коррек.продленный_слух</t>
  </si>
  <si>
    <t>Дети1(город2ст)_коррек.продленный_слух</t>
  </si>
  <si>
    <t>Дети2(город2ст)_коррек.продленный_слух</t>
  </si>
  <si>
    <t>Дети1(мал.город2ст)_коррек.продленный_слух</t>
  </si>
  <si>
    <t>Дети2(мал.город2ст)_коррек.продленный_слух</t>
  </si>
  <si>
    <t>Дети1(село2ст)_коррек.продленный_слух</t>
  </si>
  <si>
    <t>Дети2(село2ст)_коррек.продленный_слух</t>
  </si>
  <si>
    <t>ИТОГО (коррекц. кл.)_слух</t>
  </si>
  <si>
    <t>Дети1(город1ст)_коррекц_ТНР</t>
  </si>
  <si>
    <t>Дети2(город1ст)_коррекц_ТНР</t>
  </si>
  <si>
    <t>Дети1(мал.город1ст)_коррекц_ТНР</t>
  </si>
  <si>
    <t>Дети2(мал.город1ст)_коррекц_ТНР</t>
  </si>
  <si>
    <t>Дети1(село1ст)_коррекц_ТНР</t>
  </si>
  <si>
    <t>Дети2(село1ст)_коррекц_ТНР</t>
  </si>
  <si>
    <t>Дети1(город2ст)_коррекц_ТНР</t>
  </si>
  <si>
    <t>Дети2(город2ст)_коррекц_ТНР</t>
  </si>
  <si>
    <t>Дети1(мал.город2ст)_коррекц_ТНР</t>
  </si>
  <si>
    <t>Дети2(мал.город2ст)_коррекц_ТНР</t>
  </si>
  <si>
    <t>Дети1(село2ст)_коррекц_ТНР</t>
  </si>
  <si>
    <t>Дети2(село2ст)_коррекц_ТНР</t>
  </si>
  <si>
    <t>Дети1(город3ст)_коррекц_ТНР</t>
  </si>
  <si>
    <t>Дети2(город3ст)_коррекц_ТНР</t>
  </si>
  <si>
    <t>Дети1(мал.город3ст)_коррекц_ТНР</t>
  </si>
  <si>
    <t>Дети2(мал.город3ст)_коррекц_ТНР</t>
  </si>
  <si>
    <t>Дети1(село3ст)_коррекц_ТНР</t>
  </si>
  <si>
    <t>Дети2(село3ст)_коррекц_ТНР</t>
  </si>
  <si>
    <t>Дети1(город1ст)_коррек.продленный_ТНР</t>
  </si>
  <si>
    <t>Дети2(город1ст)_коррек.продленный_ТНР</t>
  </si>
  <si>
    <t>Дети1(мал.город1ст)_коррек.продленный_ТНР</t>
  </si>
  <si>
    <t>Дети2(мал.город1ст)_коррек.продленный_ТНР</t>
  </si>
  <si>
    <t>Дети1(село1ст)_коррек.продленный_ТНР</t>
  </si>
  <si>
    <t>Дети2(село1ст)_коррек.продленный_ТНР</t>
  </si>
  <si>
    <t>Дети1(город2ст)_коррек.продленный_ТНР</t>
  </si>
  <si>
    <t>Дети2(город2ст)_коррек.продленный_ТНР</t>
  </si>
  <si>
    <t>Дети1(мал.город2ст)_коррек.продленный_ТНР</t>
  </si>
  <si>
    <t>Дети2(мал.город2ст)_коррек.продленный_ТНР</t>
  </si>
  <si>
    <t>Дети1(село2ст)_коррек.продленный_ТНР</t>
  </si>
  <si>
    <t>Дети2(село2ст)_коррек.продленный_ТНР</t>
  </si>
  <si>
    <t>ИТОГО (коррекц. кл.)_ТНР</t>
  </si>
  <si>
    <t>ИТОГО (коррекцонные)</t>
  </si>
  <si>
    <t>Дети1(город1ст)_мкш</t>
  </si>
  <si>
    <t>Дети2(город1ст)_мкш</t>
  </si>
  <si>
    <t>Дети1(город2ст)_мкш</t>
  </si>
  <si>
    <t>Дети2(город2ст)_мкш</t>
  </si>
  <si>
    <t>Дети1(город3ст)_мкш</t>
  </si>
  <si>
    <t>Дети2(город3ст)_мкш</t>
  </si>
  <si>
    <t>ИТОГО (мкш)</t>
  </si>
  <si>
    <t>Дети1(город1ст)_на_дому</t>
  </si>
  <si>
    <t>Дети2(город1ст)_на_дому</t>
  </si>
  <si>
    <t>Дети1(мал.город1ст)_на_дому</t>
  </si>
  <si>
    <t>Дети2(мал.город1ст)_на_дому</t>
  </si>
  <si>
    <t>Дети1(село1ст)_на_дому</t>
  </si>
  <si>
    <t>Дети2(село1ст)_на_дому</t>
  </si>
  <si>
    <t>Дети1(город2ст)_на_дому</t>
  </si>
  <si>
    <t>Дети2(город2ст)_на_дому</t>
  </si>
  <si>
    <t>Дети1(мал.город2ст)_на_дому</t>
  </si>
  <si>
    <t>Дети2(мал.город2ст)_на_дому</t>
  </si>
  <si>
    <t>Дети1(село2ст)_на_дому</t>
  </si>
  <si>
    <t>Дети2(село2ст)_на_дому</t>
  </si>
  <si>
    <t>Дети1(город3ст)_на_дому</t>
  </si>
  <si>
    <t>Дети2(город3ст)_на_дому</t>
  </si>
  <si>
    <t>Дети1(мал.город3ст)_на_дому</t>
  </si>
  <si>
    <t>Дети2(мал.город3ст)_на_дому</t>
  </si>
  <si>
    <t>Дети1(село3ст)_на_дому</t>
  </si>
  <si>
    <t>Дети2(село3ст)_на_дому</t>
  </si>
  <si>
    <t>ИТОГО (на дому)</t>
  </si>
  <si>
    <t>Дети1(город1ст)_самообр</t>
  </si>
  <si>
    <t>Дети2(город1ст)_самообр</t>
  </si>
  <si>
    <t>Дети1(мал.город1ст)_самообр</t>
  </si>
  <si>
    <t>Дети2(мал.город1ст)_самообр</t>
  </si>
  <si>
    <t>Дети1(село1ст)_самообр</t>
  </si>
  <si>
    <t>Дети2(село1ст)_самообр</t>
  </si>
  <si>
    <t>Дети1(город2ст)_самообр</t>
  </si>
  <si>
    <t>Дети2(город2ст)_самообр</t>
  </si>
  <si>
    <t>Дети1(мал.город2ст)_самообр</t>
  </si>
  <si>
    <t>Дети2(мал.город2ст)_самообр</t>
  </si>
  <si>
    <t>Дети1(село2ст)_самообр</t>
  </si>
  <si>
    <t>Дети2(село2ст)_самообр</t>
  </si>
  <si>
    <t>Дети1(город3ст)_самообр</t>
  </si>
  <si>
    <t>Дети2(город3ст)_самообр</t>
  </si>
  <si>
    <t>Дети1(мал.город3ст)_самообр</t>
  </si>
  <si>
    <t>Дети2(мал.город3ст)_самообр</t>
  </si>
  <si>
    <t>Дети1(село3ст)_самообр</t>
  </si>
  <si>
    <t>Дети2(село3ст)_самообр</t>
  </si>
  <si>
    <t>ИТОГО (самообр)</t>
  </si>
  <si>
    <t>ИТОГО расходы ЗП (школы)</t>
  </si>
  <si>
    <t>Дети1(город2ст)_веч.очн</t>
  </si>
  <si>
    <t>Дети2(город2ст)_веч.очн</t>
  </si>
  <si>
    <t>Дети1(село2ст)_веч.очн</t>
  </si>
  <si>
    <t>Дети2(село2ст)_веч.очн</t>
  </si>
  <si>
    <t>Дети1(город3ст)_веч.очн</t>
  </si>
  <si>
    <t>Дети2(город3ст)_веч.очн</t>
  </si>
  <si>
    <t>Дети1(мал.город3ст)_веч.очн</t>
  </si>
  <si>
    <t>Дети2(мал.город3ст)_веч.очн</t>
  </si>
  <si>
    <t>Дети1(село3ст)_веч.очн</t>
  </si>
  <si>
    <t>Дети2(село3ст)_веч.очн</t>
  </si>
  <si>
    <t>Дети1(город2ст)_веч.очн_группы</t>
  </si>
  <si>
    <t>Дети2(город2ст)_веч.очн_группы</t>
  </si>
  <si>
    <t>Дети1(город3ст)_веч.очн_группы</t>
  </si>
  <si>
    <t>Дети2(город3ст)_веч.очн_группы</t>
  </si>
  <si>
    <t>Дети1(город2ст)_веч.очн_заочн</t>
  </si>
  <si>
    <t>Дети2(город2ст)_веч.очн_заочн</t>
  </si>
  <si>
    <t>Дети1(мал.город2ст)_веч.очн_заочн</t>
  </si>
  <si>
    <t>Дети2(мал.город2ст)_веч.очн_заочн</t>
  </si>
  <si>
    <t>Дети1(село2ст)_веч.очн_заочн</t>
  </si>
  <si>
    <t>Дети2(село2ст)_веч.очн_заочн</t>
  </si>
  <si>
    <t>Дети1(город3ст)_веч.очн_заочн</t>
  </si>
  <si>
    <t>Дети2(город3ст)_веч.очн_заочн</t>
  </si>
  <si>
    <t>Дети1(мал.город3ст)_веч.очн_заочн</t>
  </si>
  <si>
    <t>Дети2(мал.город3ст)_веч.очн_заочн</t>
  </si>
  <si>
    <t>Дети1(село3ст)_веч.очн_заочн</t>
  </si>
  <si>
    <t>Дети2(село3ст)_веч.очн_заочн</t>
  </si>
  <si>
    <t>Дети1(город2ст)_веч.заочн</t>
  </si>
  <si>
    <t>Дети2(город2ст)_веч.заочн</t>
  </si>
  <si>
    <t>Дети1(село2ст)_веч.заочн</t>
  </si>
  <si>
    <t>Дети2(село2ст)_веч.заочн</t>
  </si>
  <si>
    <t>Дети1(город3ст)_веч.заочн</t>
  </si>
  <si>
    <t>Дети2(город3ст)_веч.заочн</t>
  </si>
  <si>
    <t>Дети1(село3ст)_веч.заочн</t>
  </si>
  <si>
    <t>Дети2(село3ст)_веч.заочн</t>
  </si>
  <si>
    <t>ИТОГО расходы ЗП (веч. школы)</t>
  </si>
  <si>
    <t>Дети1(город1ст)_колонии</t>
  </si>
  <si>
    <t>Дети2(город1ст)_колонии</t>
  </si>
  <si>
    <t>Дети1(село1ст)_колонии</t>
  </si>
  <si>
    <t>Дети2(село1ст)_колонии</t>
  </si>
  <si>
    <t>Дети1(город2ст)_колонии</t>
  </si>
  <si>
    <t>Дети2(город2ст)_колонии</t>
  </si>
  <si>
    <t>Дети1(село2ст)_колонии</t>
  </si>
  <si>
    <t>Дети2(село2ст)_колонии</t>
  </si>
  <si>
    <t>Дети1(город3ст)_колонии</t>
  </si>
  <si>
    <t>Дети2(город3ст)_колонии</t>
  </si>
  <si>
    <t>Дети1(село3ст)_колонии</t>
  </si>
  <si>
    <t>Дети2(село3ст)_колонии</t>
  </si>
  <si>
    <t>ИТОГО расходы ЗП (колонии)</t>
  </si>
  <si>
    <t>Дети1(город1ст)_негосуд</t>
  </si>
  <si>
    <t>Дети2(город1ст)_негосуд</t>
  </si>
  <si>
    <t>Дети1(город2ст)_негосуд</t>
  </si>
  <si>
    <t>Дети2(город2ст)_негосуд</t>
  </si>
  <si>
    <t>Дети1(город3ст)_негосуд</t>
  </si>
  <si>
    <t>Дети2(город3ст)_негосуд</t>
  </si>
  <si>
    <t>Дети1(город1ст)_продленный_негосуд</t>
  </si>
  <si>
    <t>Дети2(город1ст)_продленный_негосуд</t>
  </si>
  <si>
    <t>Дети1(город1ст)_гим.негосуд</t>
  </si>
  <si>
    <t>Дети2(город1ст)_гим.негосуд</t>
  </si>
  <si>
    <t>Дети1(город2ст)_гим.негосуд</t>
  </si>
  <si>
    <t>Дети2(город2ст)_гим.негосуд</t>
  </si>
  <si>
    <t>Дети1(город3ст)_гим.негосуд</t>
  </si>
  <si>
    <t>Дети2(город3ст)_гим.негосуд</t>
  </si>
  <si>
    <t>ИТОГО расходы ЗП (негос. учрежднения)</t>
  </si>
  <si>
    <t>Корректировка_1_1</t>
  </si>
  <si>
    <t>ФОТ ИТОГО1</t>
  </si>
  <si>
    <t>СУММА(город_дети_учеб.проц)</t>
  </si>
  <si>
    <t>Итог(город_деньги_учеб.проц)</t>
  </si>
  <si>
    <t>СУММА(село_классы_учеб.проц)</t>
  </si>
  <si>
    <t>Итог(село_классы_деньги_учеб.проц)</t>
  </si>
  <si>
    <t>СУММА(дети_колония_учеб.проц)</t>
  </si>
  <si>
    <t>Итог(дети_колония_деньги_учеб.проц)</t>
  </si>
  <si>
    <t>Учебный процесс ИТОГО2</t>
  </si>
  <si>
    <t>СУММА(классы_проф.обр)</t>
  </si>
  <si>
    <t>Итог(классы_деньги_проф.обр)</t>
  </si>
  <si>
    <t>СУММА(дети_проф.обр)</t>
  </si>
  <si>
    <t>Итог(дети_деньги_проф.обр)</t>
  </si>
  <si>
    <t>Проф. образование ИТОГО3</t>
  </si>
  <si>
    <t>СУММА(полноком.1ст)_учебники</t>
  </si>
  <si>
    <t>Итог(полноком.1ст)_учебники</t>
  </si>
  <si>
    <t>СУММА(полноком.2ст)_учебники</t>
  </si>
  <si>
    <t>Итог(полноком.2ст)_учебники</t>
  </si>
  <si>
    <t>СУММА(полноком.3ст)_учебники</t>
  </si>
  <si>
    <t>Итог(полноком.3ст)_учебники</t>
  </si>
  <si>
    <t>Дети1(малоком.1ст)_учебники</t>
  </si>
  <si>
    <t>Итог(малоком.1ст)_учебники</t>
  </si>
  <si>
    <t>Дети1(малоком.2ст)_учебники</t>
  </si>
  <si>
    <t>Итог(малоком.2ст)_учебники</t>
  </si>
  <si>
    <t>Дети1(малоком.3ст)_учебники</t>
  </si>
  <si>
    <t>Итог(малоком.3ст)_учебники</t>
  </si>
  <si>
    <t>Учебники ИТОГО4</t>
  </si>
  <si>
    <t>КорректировкаИт</t>
  </si>
  <si>
    <t>ИТОГО_Прогноз_1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</si>
  <si>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</si>
  <si>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</si>
  <si>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</si>
  <si>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</si>
  <si>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</si>
  <si>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</si>
  <si>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</si>
  <si>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</si>
  <si>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</si>
  <si>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</si>
  <si>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</si>
  <si>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</si>
  <si>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</si>
  <si>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</si>
  <si>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</si>
  <si>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</si>
  <si>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</si>
  <si>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</si>
  <si>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</si>
  <si>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</si>
  <si>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</si>
  <si>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</si>
  <si>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</si>
  <si>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</si>
  <si>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</si>
  <si>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</si>
  <si>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</si>
  <si>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</si>
  <si>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</si>
  <si>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</si>
  <si>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</si>
  <si>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</si>
  <si>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</si>
  <si>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</si>
  <si>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</si>
  <si>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</si>
  <si>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</si>
  <si>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</si>
  <si>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</si>
  <si>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</si>
  <si>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</si>
  <si>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</si>
  <si>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</si>
  <si>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</si>
  <si>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</si>
  <si>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</si>
  <si>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</si>
  <si>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</si>
  <si>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</si>
  <si>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</si>
  <si>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</si>
  <si>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</si>
  <si>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</si>
  <si>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</si>
  <si>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</si>
  <si>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</si>
  <si>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</si>
  <si>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</si>
  <si>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</si>
  <si>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</si>
  <si>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</si>
  <si>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</si>
  <si>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</si>
  <si>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</si>
  <si>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</si>
  <si>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</si>
  <si>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</si>
  <si>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</si>
  <si>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</si>
  <si>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</si>
  <si>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</si>
  <si>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Корректировка (рублей)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</si>
  <si>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</si>
  <si>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</si>
  <si>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</si>
  <si>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</si>
  <si>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</si>
  <si>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</si>
  <si>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</si>
  <si>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</si>
  <si>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</si>
  <si>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</si>
  <si>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</si>
  <si>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</si>
  <si>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</si>
  <si>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51=гр.50*норматив гр.51</t>
  </si>
  <si>
    <t>53=гр.52*норматив гр.53</t>
  </si>
  <si>
    <t>55.1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</si>
  <si>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</si>
  <si>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</si>
  <si>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</si>
  <si>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</si>
  <si>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</si>
  <si>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</si>
  <si>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</si>
  <si>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</si>
  <si>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</si>
  <si>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</si>
  <si>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</si>
  <si>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</si>
  <si>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</si>
  <si>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</si>
  <si>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</si>
  <si>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</si>
  <si>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</si>
  <si>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</si>
  <si>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</si>
  <si>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</si>
  <si>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</si>
  <si>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</si>
  <si>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ДетиИ1(мал.город3ст)_гимназия</t>
  </si>
  <si>
    <t>ДетиИ2(мал.город3ст)_гимназия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</si>
  <si>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</si>
  <si>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</si>
  <si>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</si>
  <si>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</si>
  <si>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</si>
  <si>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</si>
  <si>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</si>
  <si>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</si>
  <si>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</si>
  <si>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</si>
  <si>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</si>
  <si>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</si>
  <si>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</si>
  <si>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</si>
  <si>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</si>
  <si>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</si>
  <si>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</si>
  <si>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</si>
  <si>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</si>
  <si>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</si>
  <si>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</si>
  <si>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</si>
  <si>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</si>
  <si>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</si>
  <si>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</si>
  <si>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</si>
  <si>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</si>
  <si>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</si>
  <si>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</si>
  <si>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</si>
  <si>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</si>
  <si>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</si>
  <si>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</si>
  <si>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</si>
  <si>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</si>
  <si>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</si>
  <si>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</si>
  <si>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</si>
  <si>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</si>
  <si>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</si>
  <si>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</si>
  <si>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</si>
  <si>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</si>
  <si>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</si>
  <si>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</si>
  <si>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</si>
  <si>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</si>
  <si>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</si>
  <si>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</si>
  <si>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</si>
  <si>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</si>
  <si>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</si>
  <si>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</si>
  <si>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</si>
  <si>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</si>
  <si>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</si>
  <si>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2</t>
  </si>
  <si>
    <t>11=гр.10*норматив гр.11</t>
  </si>
  <si>
    <t>18.1</t>
  </si>
  <si>
    <t>23=∑гр.18,20,22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</si>
  <si>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</si>
  <si>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</si>
  <si>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</si>
  <si>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</si>
  <si>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</si>
  <si>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</si>
  <si>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</si>
  <si>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</si>
  <si>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Дети1(село2ст)_муз</t>
  </si>
  <si>
    <t>Дети2(село2ст)_муз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</si>
  <si>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</si>
  <si>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</si>
  <si>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</si>
  <si>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</si>
  <si>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</si>
  <si>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</si>
  <si>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</si>
  <si>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</si>
  <si>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</si>
  <si>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</si>
  <si>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</si>
  <si>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</si>
  <si>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</si>
  <si>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</si>
  <si>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</si>
  <si>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</si>
  <si>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</si>
  <si>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</si>
  <si>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</si>
  <si>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</si>
  <si>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</si>
  <si>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</si>
  <si>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</si>
  <si>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</si>
  <si>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</si>
  <si>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</si>
  <si>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</si>
  <si>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</si>
  <si>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</si>
  <si>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</si>
  <si>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</si>
  <si>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</si>
  <si>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</si>
  <si>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</si>
  <si>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</si>
  <si>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продленного дня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</si>
  <si>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</si>
  <si>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</si>
  <si>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</si>
  <si>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</si>
  <si>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</si>
  <si>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</si>
  <si>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</si>
  <si>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</si>
  <si>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</si>
  <si>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</si>
  <si>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</si>
  <si>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</si>
  <si>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</si>
  <si>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</si>
  <si>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</si>
  <si>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</si>
  <si>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</si>
  <si>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</si>
  <si>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</si>
  <si>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</si>
  <si>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</si>
  <si>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</si>
  <si>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</si>
  <si>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</si>
  <si>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</si>
  <si>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</si>
  <si>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</si>
  <si>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</si>
  <si>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</si>
  <si>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</si>
  <si>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</si>
  <si>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</si>
  <si>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</si>
  <si>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</si>
  <si>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</si>
  <si>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</si>
  <si>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</si>
  <si>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</si>
  <si>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</si>
  <si>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</si>
  <si>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</si>
  <si>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</si>
  <si>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</si>
  <si>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</si>
  <si>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</si>
  <si>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</si>
  <si>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</si>
  <si>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</si>
  <si>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</si>
  <si>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</si>
  <si>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</si>
  <si>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</si>
  <si>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</si>
  <si>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</si>
  <si>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</si>
  <si>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</si>
  <si>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</si>
  <si>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</si>
  <si>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</si>
  <si>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</si>
  <si>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</si>
  <si>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</si>
  <si>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</si>
  <si>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</si>
  <si>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</si>
  <si>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</si>
  <si>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</si>
  <si>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</si>
  <si>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</si>
  <si>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</si>
  <si>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</si>
  <si>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</si>
  <si>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</si>
  <si>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</si>
  <si>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134.1=гр.133.1*норматив гр.134.1</t>
  </si>
  <si>
    <t>133.2</t>
  </si>
  <si>
    <t>134.2=гр.133.2*норматив гр.134.2</t>
  </si>
  <si>
    <t>133.3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</si>
  <si>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</si>
  <si>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</si>
  <si>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</si>
  <si>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</si>
  <si>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</si>
  <si>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</si>
  <si>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</si>
  <si>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</si>
  <si>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</si>
  <si>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</si>
  <si>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</si>
  <si>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</si>
  <si>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</si>
  <si>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</si>
  <si>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</si>
  <si>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</si>
  <si>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</si>
  <si>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</si>
  <si>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</si>
  <si>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</si>
  <si>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</si>
  <si>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</si>
  <si>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</si>
  <si>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</si>
  <si>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</si>
  <si>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</si>
  <si>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</si>
  <si>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</si>
  <si>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Норматив Новая Земля, руб.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</si>
  <si>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</si>
  <si>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</si>
  <si>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</si>
  <si>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</si>
  <si>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</si>
  <si>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</si>
  <si>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</si>
  <si>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</si>
  <si>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</si>
  <si>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</si>
  <si>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</si>
  <si>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</si>
  <si>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</si>
  <si>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</si>
  <si>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</si>
  <si>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</si>
  <si>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</si>
  <si>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</si>
  <si>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</si>
  <si>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</si>
  <si>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</si>
  <si>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</si>
  <si>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</si>
  <si>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</si>
  <si>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</si>
  <si>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</si>
  <si>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</si>
  <si>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</si>
  <si>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</si>
  <si>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</si>
  <si>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</si>
  <si>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</si>
  <si>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</si>
  <si>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</si>
  <si>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</si>
  <si>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</si>
  <si>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</si>
  <si>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</si>
  <si>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</si>
  <si>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</si>
  <si>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</si>
  <si>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</si>
  <si>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</si>
  <si>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</si>
  <si>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</si>
  <si>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</si>
  <si>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</si>
  <si>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</si>
  <si>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</si>
  <si>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</si>
  <si>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</si>
  <si>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</si>
  <si>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</si>
  <si>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</si>
  <si>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</si>
  <si>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</si>
  <si>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</si>
  <si>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</si>
  <si>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</si>
  <si>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</si>
  <si>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</si>
  <si>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</si>
  <si>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</si>
  <si>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</si>
  <si>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</si>
  <si>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</si>
  <si>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</si>
  <si>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</si>
  <si>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</si>
  <si>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</si>
  <si>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</si>
  <si>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</si>
  <si>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</si>
  <si>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</si>
  <si>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</si>
  <si>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</si>
  <si>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</si>
  <si>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</si>
  <si>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</si>
  <si>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</si>
  <si>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</si>
  <si>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</si>
  <si>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</si>
  <si>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</si>
  <si>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</si>
  <si>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</si>
  <si>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</si>
  <si>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</si>
  <si>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</si>
  <si>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</si>
  <si>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</si>
  <si>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</si>
  <si>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</si>
  <si>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</si>
  <si>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</si>
  <si>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</si>
  <si>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</si>
  <si>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</si>
  <si>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</si>
  <si>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</si>
  <si>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</si>
  <si>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</si>
  <si>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</si>
  <si>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</si>
  <si>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</si>
  <si>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</si>
  <si>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</si>
  <si>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</si>
  <si>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</si>
  <si>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</si>
  <si>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</si>
  <si>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</si>
  <si>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</si>
  <si>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</si>
  <si>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</si>
  <si>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</si>
  <si>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</si>
  <si>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</si>
  <si>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</si>
  <si>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</si>
  <si>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</si>
  <si>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</si>
  <si>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</si>
  <si>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</si>
  <si>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</si>
  <si>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</si>
  <si>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</si>
  <si>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</si>
  <si>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</si>
  <si>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</si>
  <si>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</si>
  <si>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</si>
  <si>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</si>
  <si>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</si>
  <si>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</si>
  <si>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</si>
  <si>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</si>
  <si>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</si>
  <si>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</si>
  <si>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</si>
  <si>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</si>
  <si>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</si>
  <si>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</si>
  <si>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</si>
  <si>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</si>
  <si>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</si>
  <si>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</si>
  <si>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</si>
  <si>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</si>
  <si>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</si>
  <si>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</si>
  <si>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</si>
  <si>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</si>
  <si>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</si>
  <si>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</si>
  <si>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</si>
  <si>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</si>
  <si>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</si>
  <si>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</si>
  <si>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</si>
  <si>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</si>
  <si>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</si>
  <si>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</si>
  <si>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</si>
  <si>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</si>
  <si>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</si>
  <si>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</si>
  <si>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</si>
  <si>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</si>
  <si>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</si>
  <si>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</si>
  <si>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</si>
  <si>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</si>
  <si>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</si>
  <si>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</si>
  <si>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</si>
  <si>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</si>
  <si>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</si>
  <si>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</si>
  <si>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</si>
  <si>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</si>
  <si>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</si>
  <si>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</si>
  <si>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</si>
  <si>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</si>
  <si>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</si>
  <si>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</si>
  <si>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</si>
  <si>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</si>
  <si>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</si>
  <si>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</si>
  <si>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</si>
  <si>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</si>
  <si>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</si>
  <si>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</si>
  <si>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</si>
  <si>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</si>
  <si>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</si>
  <si>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</si>
  <si>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</si>
  <si>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</si>
  <si>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</si>
  <si>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</si>
  <si>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</si>
  <si>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</si>
  <si>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</si>
  <si>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</si>
  <si>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</si>
  <si>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</si>
  <si>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</si>
  <si>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</si>
  <si>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</si>
  <si>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</si>
  <si>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</si>
  <si>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</si>
  <si>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</si>
  <si>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</si>
  <si>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</si>
  <si>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</si>
  <si>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</si>
  <si>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</si>
  <si>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</si>
  <si>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</si>
  <si>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</si>
  <si>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</si>
  <si>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</si>
  <si>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</si>
  <si>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</si>
  <si>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</si>
  <si>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</si>
  <si>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</si>
  <si>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</si>
  <si>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</si>
  <si>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</si>
  <si>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</si>
  <si>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</si>
  <si>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</si>
  <si>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</si>
  <si>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</si>
  <si>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</si>
  <si>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</si>
  <si>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</si>
  <si>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</si>
  <si>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</si>
  <si>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</si>
  <si>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</si>
  <si>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</si>
  <si>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</si>
  <si>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</si>
  <si>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</si>
  <si>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</si>
  <si>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</si>
  <si>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</si>
  <si>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</si>
  <si>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</si>
  <si>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</si>
  <si>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</si>
  <si>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</si>
  <si>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</si>
  <si>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</si>
  <si>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</si>
  <si>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</si>
  <si>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</si>
  <si>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</si>
  <si>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</si>
  <si>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</si>
  <si>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</si>
  <si>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</si>
  <si>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</si>
  <si>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</si>
  <si>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</si>
  <si>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</si>
  <si>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</si>
  <si>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</si>
  <si>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</si>
  <si>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</si>
  <si>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</si>
  <si>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</si>
  <si>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</si>
  <si>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</si>
  <si>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</si>
  <si>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</si>
  <si>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</si>
  <si>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</si>
  <si>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</si>
  <si>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</si>
  <si>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</si>
  <si>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</si>
  <si>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</si>
  <si>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</si>
  <si>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</si>
  <si>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</si>
  <si>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</si>
  <si>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</si>
  <si>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</si>
  <si>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</si>
  <si>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</si>
  <si>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</si>
  <si>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</si>
  <si>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</si>
  <si>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</si>
  <si>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</si>
  <si>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</si>
  <si>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</si>
  <si>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</si>
  <si>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</si>
  <si>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</si>
  <si>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</si>
  <si>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</si>
  <si>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</si>
  <si>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</si>
  <si>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</si>
  <si>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</si>
  <si>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</si>
  <si>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</si>
  <si>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</si>
  <si>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</si>
  <si>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</si>
  <si>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</si>
  <si>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</si>
  <si>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</si>
  <si>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</si>
  <si>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</si>
  <si>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</si>
  <si>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</si>
  <si>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</si>
  <si>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</si>
  <si>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</si>
  <si>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</si>
  <si>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</si>
  <si>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</si>
  <si>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</si>
  <si>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</si>
  <si>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</si>
  <si>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</si>
  <si>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</si>
  <si>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</si>
  <si>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</si>
  <si>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</si>
  <si>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</si>
  <si>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</si>
  <si>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</si>
  <si>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</si>
  <si>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</si>
  <si>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</si>
  <si>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</si>
  <si>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</si>
  <si>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</si>
  <si>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</si>
  <si>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</si>
  <si>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</si>
  <si>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</si>
  <si>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</si>
  <si>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</si>
  <si>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</si>
  <si>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</si>
  <si>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</si>
  <si>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</si>
  <si>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</si>
  <si>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</si>
  <si>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</si>
  <si>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</si>
  <si>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</si>
  <si>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</si>
  <si>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</si>
  <si>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</si>
  <si>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</si>
  <si>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</si>
  <si>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</si>
  <si>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</si>
  <si>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</si>
  <si>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</si>
  <si>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</si>
  <si>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</si>
  <si>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</si>
  <si>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</si>
  <si>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</si>
  <si>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</si>
  <si>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</si>
  <si>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</si>
  <si>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</si>
  <si>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</si>
  <si>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</si>
  <si>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</si>
  <si>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</si>
  <si>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</si>
  <si>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</si>
  <si>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</si>
  <si>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</si>
  <si>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</si>
  <si>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</si>
  <si>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</si>
  <si>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</si>
  <si>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</si>
  <si>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</si>
  <si>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</si>
  <si>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</si>
  <si>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</si>
  <si>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</si>
  <si>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</si>
  <si>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</si>
  <si>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</si>
  <si>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</si>
  <si>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</si>
  <si>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</si>
  <si>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</si>
  <si>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</si>
  <si>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</si>
  <si>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</si>
  <si>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</si>
  <si>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</si>
  <si>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</si>
  <si>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</si>
  <si>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</si>
  <si>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</si>
  <si>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</si>
  <si>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</si>
  <si>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</si>
  <si>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</si>
  <si>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</si>
  <si>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</si>
  <si>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</si>
  <si>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</si>
  <si>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</si>
  <si>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</si>
  <si>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</si>
  <si>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</si>
  <si>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</si>
  <si>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</si>
  <si>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</si>
  <si>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</si>
  <si>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</si>
  <si>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</si>
  <si>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</si>
  <si>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</si>
  <si>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</si>
  <si>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</si>
  <si>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</si>
  <si>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</si>
  <si>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</si>
  <si>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</si>
  <si>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</si>
  <si>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</si>
  <si>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СУММА(воспит)_проф.обр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</si>
  <si>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</si>
  <si>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</si>
  <si>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</si>
  <si>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</si>
  <si>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</si>
  <si>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</si>
  <si>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</si>
  <si>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Распределение субвенций бюджетам муниципальных образований Архангельской области на реализацию общеобразовательных программ на  2022 год</t>
  </si>
  <si>
    <t>учащихся</t>
  </si>
  <si>
    <t>КЛАССЫ</t>
  </si>
  <si>
    <t>классов</t>
  </si>
  <si>
    <t>групп</t>
  </si>
  <si>
    <t>удорожание стоимости пед.услуги на деление на подгруппы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</si>
  <si>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 2022 год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</si>
  <si>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воспитанника на  2022 год</t>
  </si>
  <si>
    <t>44=гр.43*норматив гр.44</t>
  </si>
  <si>
    <t>46=гр.45*норматив гр.46</t>
  </si>
  <si>
    <t>59=∑гр.47,49,51,58</t>
  </si>
  <si>
    <t>152=гр.151*норматив гр.152</t>
  </si>
  <si>
    <t>160=гр.19*норматив гр.160</t>
  </si>
  <si>
    <t>173=гр.172*норматив гр.173</t>
  </si>
  <si>
    <t>175=гр.174*норматив гр.175</t>
  </si>
  <si>
    <t>189=гр.188*норматив гр.189</t>
  </si>
  <si>
    <t>201</t>
  </si>
  <si>
    <t>202=гр.201*норматив гр.202</t>
  </si>
  <si>
    <t>218=гр.217*норматив гр.218</t>
  </si>
  <si>
    <t>220=гр.219*норматив гр.220</t>
  </si>
  <si>
    <t>222=гр.221*норматив гр.222</t>
  </si>
  <si>
    <t>224=гр.223*норматив гр.224</t>
  </si>
  <si>
    <t>228=гр.227*норматив гр.228</t>
  </si>
  <si>
    <t>230=гр.229*норматив гр.230</t>
  </si>
  <si>
    <t>232=гр.231*норматив гр.232</t>
  </si>
  <si>
    <t>234=гр.233*норматив гр.234</t>
  </si>
  <si>
    <t>236=гр.235*норматив гр.236</t>
  </si>
  <si>
    <t>238=гр.237*норматив гр.238</t>
  </si>
  <si>
    <t>240=гр.239*норматив гр.240</t>
  </si>
  <si>
    <t>243=гр.242*норматив гр.243</t>
  </si>
  <si>
    <t>245=гр.244*норматив гр.245</t>
  </si>
  <si>
    <t>247=гр.246*норматив гр.247</t>
  </si>
  <si>
    <t>249=гр.248*норматив гр.249</t>
  </si>
  <si>
    <t>251=гр.250*норматив гр.251</t>
  </si>
  <si>
    <t>253=гр.252*норматив гр.253</t>
  </si>
  <si>
    <t>256=гр.255*норматив гр.255</t>
  </si>
  <si>
    <t>258=гр.257*норматив гр.258</t>
  </si>
  <si>
    <t>260=гр.259*норматив гр.260</t>
  </si>
  <si>
    <t>262=гр.261*норматив гр.262</t>
  </si>
  <si>
    <t>264=гр.263*норматив гр.264</t>
  </si>
  <si>
    <t>266=гр.265*норматив гр.266</t>
  </si>
  <si>
    <t>268=гр.267*норматив гр.268</t>
  </si>
  <si>
    <t>270=гр.269*норматив гр.270</t>
  </si>
  <si>
    <t>восп-ки</t>
  </si>
  <si>
    <t>14=∑гр.3,5,7,9,11,13</t>
  </si>
  <si>
    <t>15=∑гр.2,4,6,8,10,12</t>
  </si>
  <si>
    <t>17=∑гр.2,4,6,8,10,12</t>
  </si>
  <si>
    <t>16=гр.15*норматив гр.15</t>
  </si>
  <si>
    <t>18=гр17*норматив гр.17</t>
  </si>
  <si>
    <t>19=гр.14+гр.16+гр.18</t>
  </si>
  <si>
    <t>Расчет субвенций бюджетам муниципальных образований Архангельской области на реализацию основных общеобразовательных программ в общеобразовательных учреждениях в части дошкольных образовательных организаций на  2022 год</t>
  </si>
  <si>
    <t>воспит</t>
  </si>
  <si>
    <t>группы</t>
  </si>
  <si>
    <t>МО "Вилегодский муниципальный округ"</t>
  </si>
  <si>
    <t>МО "Каргопольский муниципальный округ"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</si>
</sst>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42">
    <font>
      <sz val="11"/>
      <name val="Calibri"/>
      <family val="2"/>
      <scheme val="minor"/>
    </font>
    <font>
      <sz val="11"/>
      <name val="Calibri"/>
      <scheme val="minor"/>
    </font>
    <font>
      <b/>
      <sz val="12"/>
      <color theme="1"/>
      <name val="Times New Roman"/>
    </font>
    <font>
      <sz val="11"/>
      <color theme="1"/>
      <name val="Times New Roman"/>
    </font>
    <font>
      <sz val="10"/>
      <name val="Times New Roman"/>
      <charset val="204"/>
    </font>
    <font>
      <b/>
      <sz val="13"/>
      <color theme="1"/>
      <name val="Times New Roman"/>
    </font>
    <font>
      <b/>
      <sz val="10"/>
      <name val="Times New Roman"/>
      <charset val="204"/>
    </font>
    <font>
      <b/>
      <sz val="10"/>
      <color theme="1"/>
      <name val="Times New Roman"/>
    </font>
    <font>
      <b/>
      <sz val="13"/>
      <name val="Times New Roman"/>
      <charset val="204"/>
    </font>
    <font>
      <sz val="9"/>
      <name val="Times New Roman"/>
      <family val="1"/>
    </font>
    <font>
      <sz val="10"/>
      <color theme="1"/>
      <name val="Times New Roman"/>
    </font>
    <font>
      <b/>
      <sz val="12"/>
      <name val="Times New Roman"/>
      <charset val="204"/>
    </font>
    <font>
      <sz val="12"/>
      <name val="Times New Roman"/>
      <charset val="204"/>
    </font>
    <font>
      <sz val="8"/>
      <name val="Times New Roman"/>
      <charset val="204"/>
    </font>
    <font>
      <sz val="8"/>
      <color theme="1"/>
      <name val="Times New Roman"/>
    </font>
    <font>
      <sz val="8"/>
      <color theme="1"/>
      <name val="Times New Roman"/>
    </font>
    <font>
      <sz val="8"/>
      <name val="Arial"/>
      <charset val="204"/>
    </font>
    <font>
      <sz val="11"/>
      <name val="Times New Roman"/>
      <charset val="204"/>
    </font>
    <font>
      <b/>
      <sz val="11"/>
      <color theme="1"/>
      <name val="Times New Roman"/>
    </font>
    <font>
      <b/>
      <sz val="11"/>
      <name val="Times New Roman"/>
      <charset val="204"/>
    </font>
    <font>
      <b/>
      <sz val="12"/>
      <name val="Times New Roman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</font>
    <font>
      <b/>
      <sz val="12"/>
      <color theme="1"/>
      <name val="Times New Roman"/>
    </font>
    <font>
      <sz val="11"/>
      <color theme="1"/>
      <name val="Times New Roman"/>
    </font>
    <font>
      <sz val="10"/>
      <name val="Times New Roman"/>
    </font>
    <font>
      <sz val="12"/>
      <color theme="1"/>
      <name val="Times New Roman"/>
    </font>
    <font>
      <sz val="11"/>
      <color theme="1"/>
      <name val="Calibri"/>
      <scheme val="minor"/>
    </font>
    <font>
      <sz val="10"/>
      <name val="Arial"/>
    </font>
    <font>
      <sz val="11"/>
      <color indexed="8"/>
      <name val="Calibri"/>
      <charset val="204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Arial"/>
      <charset val="204"/>
    </font>
    <font>
      <sz val="10"/>
      <name val="Arial"/>
      <charset val="204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33" fillId="0" borderId="52"/>
    <xf numFmtId="0" fontId="34" fillId="0" borderId="52"/>
    <xf numFmtId="0" fontId="34" fillId="0" borderId="52"/>
    <xf numFmtId="0" fontId="34" fillId="0" borderId="52"/>
    <xf numFmtId="0" fontId="34" fillId="0" borderId="52"/>
    <xf numFmtId="0" fontId="34" fillId="0" borderId="52"/>
    <xf numFmtId="0" fontId="34" fillId="0" borderId="52"/>
    <xf numFmtId="0" fontId="34" fillId="0" borderId="52"/>
    <xf numFmtId="0" fontId="34" fillId="0" borderId="52"/>
    <xf numFmtId="0" fontId="34" fillId="0" borderId="52"/>
    <xf numFmtId="0" fontId="34" fillId="0" borderId="52"/>
    <xf numFmtId="0" fontId="35" fillId="0" borderId="52"/>
    <xf numFmtId="0" fontId="35" fillId="0" borderId="52"/>
    <xf numFmtId="0" fontId="35" fillId="0" borderId="52"/>
    <xf numFmtId="0" fontId="35" fillId="0" borderId="52"/>
    <xf numFmtId="0" fontId="35" fillId="0" borderId="52"/>
    <xf numFmtId="0" fontId="35" fillId="0" borderId="52"/>
    <xf numFmtId="0" fontId="35" fillId="0" borderId="52"/>
    <xf numFmtId="0" fontId="35" fillId="0" borderId="52"/>
    <xf numFmtId="0" fontId="35" fillId="0" borderId="52"/>
    <xf numFmtId="0" fontId="33" fillId="0" borderId="52"/>
    <xf numFmtId="0" fontId="36" fillId="0" borderId="52"/>
    <xf numFmtId="0" fontId="36" fillId="0" borderId="52"/>
    <xf numFmtId="0" fontId="36" fillId="0" borderId="52"/>
    <xf numFmtId="0" fontId="33" fillId="0" borderId="52"/>
    <xf numFmtId="0" fontId="36" fillId="0" borderId="52"/>
    <xf numFmtId="0" fontId="36" fillId="0" borderId="52"/>
    <xf numFmtId="0" fontId="36" fillId="0" borderId="52"/>
    <xf numFmtId="0" fontId="33" fillId="0" borderId="52"/>
    <xf numFmtId="0" fontId="33" fillId="0" borderId="52"/>
    <xf numFmtId="0" fontId="33" fillId="0" borderId="52"/>
    <xf numFmtId="0" fontId="36" fillId="0" borderId="52"/>
    <xf numFmtId="0" fontId="37" fillId="0" borderId="52"/>
    <xf numFmtId="0" fontId="36" fillId="0" borderId="52"/>
    <xf numFmtId="0" fontId="37" fillId="0" borderId="52"/>
    <xf numFmtId="0" fontId="33" fillId="0" borderId="52"/>
    <xf numFmtId="0" fontId="36" fillId="0" borderId="52"/>
    <xf numFmtId="0" fontId="36" fillId="0" borderId="52"/>
    <xf numFmtId="0" fontId="37" fillId="0" borderId="52"/>
    <xf numFmtId="0" fontId="35" fillId="0" borderId="52"/>
    <xf numFmtId="0" fontId="38" fillId="0" borderId="52"/>
    <xf numFmtId="0" fontId="39" fillId="0" borderId="52"/>
    <xf numFmtId="43" fontId="40" fillId="0" borderId="0" applyFont="0" applyFill="0" applyBorder="0" applyAlignment="0" applyProtection="0"/>
    <xf numFmtId="0" fontId="41" fillId="0" borderId="52"/>
  </cellStyleXfs>
  <cellXfs count="329"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0" fillId="0" borderId="25" xfId="0" applyBorder="1"/>
    <xf numFmtId="164" fontId="0" fillId="0" borderId="25" xfId="43" applyNumberFormat="1" applyFont="1" applyBorder="1"/>
    <xf numFmtId="0" fontId="0" fillId="2" borderId="0" xfId="0" applyFill="1"/>
    <xf numFmtId="1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8" fillId="2" borderId="1" xfId="0" applyNumberFormat="1" applyFont="1" applyFill="1" applyBorder="1" applyAlignment="1" applyProtection="1">
      <alignment vertical="center"/>
      <protection locked="0"/>
    </xf>
    <xf numFmtId="0" fontId="22" fillId="2" borderId="1" xfId="22" applyFont="1" applyFill="1" applyBorder="1" applyAlignment="1" applyProtection="1">
      <alignment horizontal="center" vertical="center" wrapText="1"/>
      <protection locked="0"/>
    </xf>
    <xf numFmtId="0" fontId="3" fillId="2" borderId="1" xfId="21" applyFont="1" applyFill="1" applyBorder="1" applyAlignment="1" applyProtection="1">
      <alignment horizontal="left" vertical="center" wrapText="1"/>
      <protection locked="0"/>
    </xf>
    <xf numFmtId="1" fontId="3" fillId="2" borderId="1" xfId="21" applyNumberFormat="1" applyFont="1" applyFill="1" applyBorder="1" applyAlignment="1" applyProtection="1">
      <alignment horizontal="center" vertical="center" wrapText="1"/>
      <protection locked="0"/>
    </xf>
    <xf numFmtId="1" fontId="24" fillId="2" borderId="1" xfId="26" applyNumberFormat="1" applyFont="1" applyFill="1" applyBorder="1" applyAlignment="1" applyProtection="1">
      <alignment horizontal="center" vertical="center" wrapText="1"/>
      <protection locked="0"/>
    </xf>
    <xf numFmtId="1" fontId="14" fillId="2" borderId="1" xfId="21" applyNumberFormat="1" applyFont="1" applyFill="1" applyBorder="1" applyAlignment="1" applyProtection="1">
      <alignment horizontal="center" vertical="center" wrapText="1"/>
      <protection locked="0"/>
    </xf>
    <xf numFmtId="1" fontId="2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5" fillId="2" borderId="1" xfId="22" applyNumberFormat="1" applyFont="1" applyFill="1" applyBorder="1" applyAlignment="1" applyProtection="1">
      <alignment horizontal="center" vertical="center" wrapText="1"/>
      <protection locked="0"/>
    </xf>
    <xf numFmtId="1" fontId="25" fillId="2" borderId="1" xfId="27" applyNumberFormat="1" applyFont="1" applyFill="1" applyBorder="1" applyAlignment="1" applyProtection="1">
      <alignment horizontal="center" vertical="center" wrapText="1"/>
      <protection locked="0"/>
    </xf>
    <xf numFmtId="0" fontId="16" fillId="2" borderId="51" xfId="21" applyFont="1" applyFill="1" applyBorder="1" applyAlignment="1" applyProtection="1">
      <alignment horizontal="center" vertical="center" wrapText="1"/>
      <protection locked="0"/>
    </xf>
    <xf numFmtId="3" fontId="16" fillId="2" borderId="25" xfId="21" applyNumberFormat="1" applyFont="1" applyFill="1" applyBorder="1" applyAlignment="1" applyProtection="1">
      <alignment horizontal="center" vertical="center" wrapText="1"/>
      <protection locked="0"/>
    </xf>
    <xf numFmtId="0" fontId="16" fillId="2" borderId="51" xfId="30" applyFont="1" applyFill="1" applyBorder="1" applyAlignment="1" applyProtection="1">
      <alignment horizontal="center" vertical="center" wrapText="1"/>
      <protection locked="0"/>
    </xf>
    <xf numFmtId="3" fontId="16" fillId="2" borderId="25" xfId="31" applyNumberFormat="1" applyFont="1" applyFill="1" applyBorder="1" applyAlignment="1" applyProtection="1">
      <alignment horizontal="center" vertical="center" wrapText="1"/>
      <protection locked="0"/>
    </xf>
    <xf numFmtId="0" fontId="26" fillId="2" borderId="51" xfId="32" applyFont="1" applyFill="1" applyBorder="1" applyAlignment="1" applyProtection="1">
      <alignment horizontal="center" vertical="center" wrapText="1"/>
      <protection locked="0"/>
    </xf>
    <xf numFmtId="3" fontId="26" fillId="2" borderId="25" xfId="32" applyNumberFormat="1" applyFont="1" applyFill="1" applyBorder="1" applyAlignment="1" applyProtection="1">
      <alignment horizontal="center" vertical="center" wrapText="1"/>
      <protection locked="0"/>
    </xf>
    <xf numFmtId="0" fontId="26" fillId="2" borderId="25" xfId="33" applyFont="1" applyFill="1" applyBorder="1" applyAlignment="1" applyProtection="1">
      <alignment horizontal="center" vertical="center" wrapText="1"/>
      <protection locked="0"/>
    </xf>
    <xf numFmtId="3" fontId="26" fillId="2" borderId="25" xfId="34" applyNumberFormat="1" applyFont="1" applyFill="1" applyBorder="1" applyAlignment="1" applyProtection="1">
      <alignment horizontal="center" vertical="center" wrapText="1"/>
      <protection locked="0"/>
    </xf>
    <xf numFmtId="3" fontId="26" fillId="2" borderId="25" xfId="35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21" applyFont="1" applyFill="1" applyBorder="1" applyProtection="1">
      <protection locked="0"/>
    </xf>
    <xf numFmtId="3" fontId="18" fillId="2" borderId="1" xfId="21" applyNumberFormat="1" applyFont="1" applyFill="1" applyBorder="1" applyAlignment="1" applyProtection="1">
      <alignment horizontal="center" vertical="center"/>
      <protection locked="0"/>
    </xf>
    <xf numFmtId="3" fontId="3" fillId="2" borderId="1" xfId="21" applyNumberFormat="1" applyFont="1" applyFill="1" applyBorder="1" applyProtection="1">
      <protection locked="0"/>
    </xf>
    <xf numFmtId="0" fontId="3" fillId="2" borderId="1" xfId="36" applyFont="1" applyFill="1" applyBorder="1" applyProtection="1">
      <protection locked="0"/>
    </xf>
    <xf numFmtId="3" fontId="24" fillId="2" borderId="1" xfId="32" applyNumberFormat="1" applyFont="1" applyFill="1" applyBorder="1" applyProtection="1">
      <protection locked="0"/>
    </xf>
    <xf numFmtId="3" fontId="27" fillId="2" borderId="1" xfId="32" applyNumberFormat="1" applyFont="1" applyFill="1" applyBorder="1" applyAlignment="1" applyProtection="1">
      <alignment horizontal="center" vertical="center"/>
      <protection locked="0"/>
    </xf>
    <xf numFmtId="0" fontId="24" fillId="2" borderId="1" xfId="32" applyFont="1" applyFill="1" applyBorder="1" applyProtection="1">
      <protection locked="0"/>
    </xf>
    <xf numFmtId="0" fontId="24" fillId="2" borderId="1" xfId="37" applyFont="1" applyFill="1" applyBorder="1" applyProtection="1">
      <protection locked="0"/>
    </xf>
    <xf numFmtId="0" fontId="27" fillId="2" borderId="1" xfId="38" applyFont="1" applyFill="1" applyBorder="1" applyProtection="1">
      <protection locked="0"/>
    </xf>
    <xf numFmtId="3" fontId="27" fillId="2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/>
    <xf numFmtId="1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3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0" fillId="2" borderId="2" xfId="0" applyFont="1" applyFill="1" applyBorder="1" applyProtection="1">
      <protection locked="0"/>
    </xf>
    <xf numFmtId="3" fontId="28" fillId="2" borderId="2" xfId="0" applyNumberFormat="1" applyFont="1" applyFill="1" applyBorder="1" applyAlignment="1" applyProtection="1">
      <alignment horizontal="center" vertical="center"/>
      <protection locked="0"/>
    </xf>
    <xf numFmtId="3" fontId="30" fillId="2" borderId="2" xfId="0" applyNumberFormat="1" applyFont="1" applyFill="1" applyBorder="1" applyProtection="1">
      <protection locked="0"/>
    </xf>
    <xf numFmtId="3" fontId="3" fillId="2" borderId="2" xfId="0" applyNumberFormat="1" applyFont="1" applyFill="1" applyBorder="1" applyProtection="1">
      <protection locked="0"/>
    </xf>
    <xf numFmtId="3" fontId="18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Fill="1" applyBorder="1"/>
    <xf numFmtId="3" fontId="28" fillId="2" borderId="27" xfId="0" applyNumberFormat="1" applyFont="1" applyFill="1" applyBorder="1" applyAlignment="1" applyProtection="1">
      <alignment vertical="center"/>
      <protection locked="0"/>
    </xf>
    <xf numFmtId="3" fontId="18" fillId="2" borderId="27" xfId="0" applyNumberFormat="1" applyFont="1" applyFill="1" applyBorder="1" applyAlignment="1" applyProtection="1">
      <alignment vertical="center"/>
      <protection locked="0"/>
    </xf>
    <xf numFmtId="3" fontId="28" fillId="2" borderId="27" xfId="0" applyNumberFormat="1" applyFont="1" applyFill="1" applyBorder="1" applyAlignment="1" applyProtection="1">
      <alignment horizontal="center" vertical="center"/>
      <protection locked="0"/>
    </xf>
    <xf numFmtId="3" fontId="28" fillId="2" borderId="2" xfId="0" applyNumberFormat="1" applyFont="1" applyFill="1" applyBorder="1" applyAlignment="1" applyProtection="1">
      <alignment vertical="center"/>
      <protection locked="0"/>
    </xf>
    <xf numFmtId="3" fontId="18" fillId="2" borderId="2" xfId="0" applyNumberFormat="1" applyFont="1" applyFill="1" applyBorder="1" applyAlignment="1" applyProtection="1">
      <alignment vertical="center"/>
      <protection locked="0"/>
    </xf>
    <xf numFmtId="164" fontId="0" fillId="2" borderId="25" xfId="43" applyNumberFormat="1" applyFont="1" applyFill="1" applyBorder="1"/>
    <xf numFmtId="0" fontId="30" fillId="2" borderId="1" xfId="0" applyFont="1" applyFill="1" applyBorder="1" applyAlignment="1" applyProtection="1">
      <alignment horizontal="left" vertical="center" wrapText="1"/>
      <protection locked="0"/>
    </xf>
    <xf numFmtId="1" fontId="30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51" xfId="0" applyFont="1" applyFill="1" applyBorder="1" applyAlignment="1" applyProtection="1">
      <alignment horizontal="center" vertical="center" wrapText="1"/>
      <protection locked="0"/>
    </xf>
    <xf numFmtId="3" fontId="13" fillId="2" borderId="25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25" xfId="39" applyNumberFormat="1" applyFont="1" applyFill="1" applyBorder="1" applyAlignment="1" applyProtection="1">
      <alignment horizontal="center" vertical="center" wrapText="1"/>
      <protection locked="0"/>
    </xf>
    <xf numFmtId="0" fontId="16" fillId="2" borderId="25" xfId="40" applyFont="1" applyFill="1" applyBorder="1" applyAlignment="1" applyProtection="1">
      <alignment horizontal="center" vertical="center" wrapText="1"/>
      <protection locked="0"/>
    </xf>
    <xf numFmtId="3" fontId="16" fillId="2" borderId="25" xfId="40" applyNumberFormat="1" applyFont="1" applyFill="1" applyBorder="1" applyAlignment="1" applyProtection="1">
      <alignment horizontal="center" vertical="center" wrapText="1"/>
      <protection locked="0"/>
    </xf>
    <xf numFmtId="0" fontId="30" fillId="2" borderId="1" xfId="0" applyFont="1" applyFill="1" applyBorder="1" applyProtection="1">
      <protection locked="0"/>
    </xf>
    <xf numFmtId="3" fontId="28" fillId="2" borderId="1" xfId="0" applyNumberFormat="1" applyFont="1" applyFill="1" applyBorder="1" applyAlignment="1" applyProtection="1">
      <alignment horizontal="center" vertical="center"/>
      <protection locked="0"/>
    </xf>
    <xf numFmtId="3" fontId="30" fillId="2" borderId="1" xfId="0" applyNumberFormat="1" applyFont="1" applyFill="1" applyBorder="1" applyProtection="1">
      <protection locked="0"/>
    </xf>
    <xf numFmtId="0" fontId="3" fillId="2" borderId="1" xfId="21" applyFont="1" applyFill="1" applyBorder="1" applyAlignment="1" applyProtection="1">
      <alignment horizontal="center"/>
      <protection locked="0"/>
    </xf>
    <xf numFmtId="0" fontId="18" fillId="2" borderId="1" xfId="21" applyFont="1" applyFill="1" applyBorder="1" applyAlignment="1" applyProtection="1">
      <alignment horizontal="center" vertical="center"/>
      <protection locked="0"/>
    </xf>
    <xf numFmtId="0" fontId="18" fillId="2" borderId="1" xfId="21" applyFont="1" applyFill="1" applyBorder="1" applyAlignment="1" applyProtection="1">
      <alignment horizontal="center"/>
      <protection locked="0"/>
    </xf>
    <xf numFmtId="3" fontId="28" fillId="2" borderId="1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vertical="center" wrapText="1"/>
    </xf>
    <xf numFmtId="0" fontId="0" fillId="3" borderId="0" xfId="0" applyFill="1"/>
    <xf numFmtId="0" fontId="0" fillId="0" borderId="52" xfId="0" applyBorder="1"/>
    <xf numFmtId="0" fontId="0" fillId="2" borderId="52" xfId="0" applyFill="1" applyBorder="1"/>
    <xf numFmtId="3" fontId="28" fillId="2" borderId="52" xfId="0" applyNumberFormat="1" applyFont="1" applyFill="1" applyBorder="1" applyAlignment="1" applyProtection="1">
      <alignment vertical="center"/>
      <protection locked="0"/>
    </xf>
    <xf numFmtId="164" fontId="0" fillId="2" borderId="52" xfId="0" applyNumberFormat="1" applyFill="1" applyBorder="1"/>
    <xf numFmtId="0" fontId="0" fillId="0" borderId="0" xfId="0" applyFill="1"/>
    <xf numFmtId="3" fontId="2" fillId="0" borderId="0" xfId="0" applyNumberFormat="1" applyFont="1" applyFill="1" applyAlignment="1" applyProtection="1">
      <alignment vertical="center" wrapText="1" shrinkToFit="1"/>
      <protection locked="0"/>
    </xf>
    <xf numFmtId="0" fontId="0" fillId="0" borderId="52" xfId="0" applyFill="1" applyBorder="1"/>
    <xf numFmtId="0" fontId="3" fillId="0" borderId="0" xfId="0" applyFont="1" applyFill="1" applyAlignment="1" applyProtection="1">
      <alignment vertical="center"/>
      <protection locked="0"/>
    </xf>
    <xf numFmtId="3" fontId="2" fillId="0" borderId="0" xfId="0" applyNumberFormat="1" applyFont="1" applyFill="1" applyAlignment="1" applyProtection="1">
      <alignment horizontal="left" wrapText="1"/>
      <protection locked="0"/>
    </xf>
    <xf numFmtId="1" fontId="12" fillId="0" borderId="40" xfId="10" applyNumberFormat="1" applyFont="1" applyFill="1" applyBorder="1" applyAlignment="1" applyProtection="1">
      <alignment horizontal="center" vertical="center" wrapText="1"/>
      <protection locked="0"/>
    </xf>
    <xf numFmtId="1" fontId="11" fillId="0" borderId="40" xfId="11" applyNumberFormat="1" applyFont="1" applyFill="1" applyBorder="1" applyAlignment="1" applyProtection="1">
      <alignment horizontal="center" vertical="center" wrapText="1"/>
      <protection locked="0"/>
    </xf>
    <xf numFmtId="1" fontId="13" fillId="0" borderId="41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0" applyNumberFormat="1" applyFont="1" applyFill="1" applyBorder="1" applyAlignment="1" applyProtection="1">
      <alignment horizontal="center" vertical="center"/>
      <protection locked="0"/>
    </xf>
    <xf numFmtId="1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27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38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38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6" fillId="0" borderId="25" xfId="12" applyFont="1" applyFill="1" applyBorder="1" applyAlignment="1" applyProtection="1">
      <alignment horizontal="center" vertical="center" wrapText="1"/>
      <protection locked="0"/>
    </xf>
    <xf numFmtId="3" fontId="16" fillId="0" borderId="25" xfId="12" applyNumberFormat="1" applyFont="1" applyFill="1" applyBorder="1" applyAlignment="1" applyProtection="1">
      <alignment horizontal="center" vertical="center"/>
      <protection locked="0"/>
    </xf>
    <xf numFmtId="3" fontId="16" fillId="0" borderId="25" xfId="12" applyNumberFormat="1" applyFont="1" applyFill="1" applyBorder="1" applyAlignment="1" applyProtection="1">
      <alignment horizontal="center" vertical="center" wrapText="1"/>
      <protection locked="0"/>
    </xf>
    <xf numFmtId="3" fontId="16" fillId="0" borderId="25" xfId="13" applyNumberFormat="1" applyFont="1" applyFill="1" applyBorder="1" applyAlignment="1" applyProtection="1">
      <alignment horizontal="center" vertical="center" wrapText="1"/>
      <protection locked="0"/>
    </xf>
    <xf numFmtId="3" fontId="16" fillId="0" borderId="25" xfId="14" applyNumberFormat="1" applyFont="1" applyFill="1" applyBorder="1" applyAlignment="1" applyProtection="1">
      <alignment horizontal="center" vertical="center" wrapText="1"/>
      <protection locked="0"/>
    </xf>
    <xf numFmtId="0" fontId="16" fillId="0" borderId="25" xfId="15" applyFont="1" applyFill="1" applyBorder="1" applyAlignment="1" applyProtection="1">
      <alignment horizontal="center" vertical="center" wrapText="1"/>
      <protection locked="0"/>
    </xf>
    <xf numFmtId="3" fontId="16" fillId="0" borderId="25" xfId="16" applyNumberFormat="1" applyFont="1" applyFill="1" applyBorder="1" applyAlignment="1" applyProtection="1">
      <alignment horizontal="center" vertical="center" wrapText="1"/>
      <protection locked="0"/>
    </xf>
    <xf numFmtId="3" fontId="16" fillId="0" borderId="25" xfId="17" applyNumberFormat="1" applyFont="1" applyFill="1" applyBorder="1" applyAlignment="1" applyProtection="1">
      <alignment horizontal="center" vertical="center" wrapText="1"/>
      <protection locked="0"/>
    </xf>
    <xf numFmtId="0" fontId="16" fillId="0" borderId="25" xfId="14" applyFont="1" applyFill="1" applyBorder="1" applyAlignment="1" applyProtection="1">
      <alignment horizontal="center" vertical="center" wrapText="1"/>
      <protection locked="0"/>
    </xf>
    <xf numFmtId="3" fontId="16" fillId="0" borderId="25" xfId="18" applyNumberFormat="1" applyFont="1" applyFill="1" applyBorder="1" applyAlignment="1" applyProtection="1">
      <alignment horizontal="center" vertical="center" wrapText="1"/>
      <protection locked="0"/>
    </xf>
    <xf numFmtId="0" fontId="13" fillId="0" borderId="25" xfId="19" applyFont="1" applyFill="1" applyBorder="1" applyAlignment="1" applyProtection="1">
      <alignment horizontal="center" vertical="center" wrapText="1"/>
      <protection locked="0"/>
    </xf>
    <xf numFmtId="0" fontId="13" fillId="0" borderId="25" xfId="20" applyFont="1" applyFill="1" applyBorder="1" applyAlignment="1" applyProtection="1">
      <alignment horizontal="center" vertical="center" wrapText="1"/>
      <protection locked="0"/>
    </xf>
    <xf numFmtId="0" fontId="17" fillId="0" borderId="29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3" fontId="18" fillId="0" borderId="1" xfId="0" applyNumberFormat="1" applyFont="1" applyFill="1" applyBorder="1" applyAlignment="1" applyProtection="1">
      <alignment horizontal="center" vertical="center"/>
      <protection locked="0"/>
    </xf>
    <xf numFmtId="4" fontId="18" fillId="0" borderId="1" xfId="0" applyNumberFormat="1" applyFont="1" applyFill="1" applyBorder="1" applyAlignment="1" applyProtection="1">
      <alignment horizontal="center" vertical="center"/>
      <protection locked="0"/>
    </xf>
    <xf numFmtId="4" fontId="18" fillId="0" borderId="1" xfId="0" applyNumberFormat="1" applyFont="1" applyFill="1" applyBorder="1" applyAlignment="1" applyProtection="1">
      <alignment horizontal="left" vertical="center"/>
      <protection locked="0"/>
    </xf>
    <xf numFmtId="3" fontId="18" fillId="0" borderId="1" xfId="0" applyNumberFormat="1" applyFont="1" applyFill="1" applyBorder="1" applyAlignment="1" applyProtection="1">
      <alignment vertical="center"/>
      <protection locked="0"/>
    </xf>
    <xf numFmtId="0" fontId="19" fillId="0" borderId="29" xfId="0" applyFont="1" applyFill="1" applyBorder="1" applyAlignment="1" applyProtection="1">
      <alignment horizontal="left" vertical="center" wrapText="1"/>
      <protection locked="0"/>
    </xf>
    <xf numFmtId="3" fontId="18" fillId="0" borderId="52" xfId="0" applyNumberFormat="1" applyFont="1" applyFill="1" applyBorder="1" applyAlignment="1" applyProtection="1">
      <alignment vertical="center"/>
      <protection locked="0"/>
    </xf>
    <xf numFmtId="0" fontId="0" fillId="0" borderId="25" xfId="0" applyFill="1" applyBorder="1"/>
    <xf numFmtId="164" fontId="0" fillId="0" borderId="25" xfId="43" applyNumberFormat="1" applyFont="1" applyFill="1" applyBorder="1"/>
    <xf numFmtId="164" fontId="0" fillId="0" borderId="52" xfId="0" applyNumberFormat="1" applyFill="1" applyBorder="1"/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1" fillId="0" borderId="37" xfId="6" applyNumberFormat="1" applyFont="1" applyFill="1" applyBorder="1" applyAlignment="1" applyProtection="1">
      <alignment horizontal="center" vertical="center" wrapText="1"/>
      <protection locked="0"/>
    </xf>
    <xf numFmtId="1" fontId="4" fillId="0" borderId="37" xfId="8" applyNumberFormat="1" applyFont="1" applyFill="1" applyBorder="1" applyAlignment="1" applyProtection="1">
      <alignment horizontal="center" vertical="center" wrapText="1"/>
      <protection locked="0"/>
    </xf>
    <xf numFmtId="1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37" xfId="7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/>
    </xf>
    <xf numFmtId="1" fontId="12" fillId="0" borderId="13" xfId="10" applyNumberFormat="1" applyFont="1" applyFill="1" applyBorder="1" applyAlignment="1" applyProtection="1">
      <alignment horizontal="center" vertical="center" wrapText="1"/>
      <protection locked="0"/>
    </xf>
    <xf numFmtId="1" fontId="12" fillId="0" borderId="15" xfId="10" applyNumberFormat="1" applyFont="1" applyFill="1" applyBorder="1" applyAlignment="1" applyProtection="1">
      <alignment horizontal="center" vertical="center" wrapText="1"/>
      <protection locked="0"/>
    </xf>
    <xf numFmtId="1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1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" fontId="6" fillId="0" borderId="2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7" xfId="0" applyNumberFormat="1" applyFont="1" applyFill="1" applyBorder="1" applyAlignment="1" applyProtection="1">
      <alignment horizontal="center" vertical="center"/>
      <protection locked="0"/>
    </xf>
    <xf numFmtId="1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" fontId="6" fillId="0" borderId="29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5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5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  <protection locked="0"/>
    </xf>
    <xf numFmtId="1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3" fontId="7" fillId="0" borderId="32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9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1" fontId="4" fillId="0" borderId="3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Fill="1" applyBorder="1" applyAlignment="1" applyProtection="1">
      <alignment horizontal="center" vertical="center" wrapText="1"/>
      <protection locked="0"/>
    </xf>
    <xf numFmtId="3" fontId="7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8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9" xfId="0" applyNumberFormat="1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0" borderId="21" xfId="0" applyNumberFormat="1" applyFont="1" applyFill="1" applyBorder="1" applyAlignment="1" applyProtection="1">
      <alignment horizontal="center" vertical="center"/>
      <protection locked="0"/>
    </xf>
    <xf numFmtId="0" fontId="4" fillId="0" borderId="29" xfId="3" applyFont="1" applyFill="1" applyBorder="1" applyAlignment="1" applyProtection="1">
      <alignment horizontal="center" vertical="center" wrapText="1"/>
      <protection locked="0"/>
    </xf>
    <xf numFmtId="0" fontId="4" fillId="0" borderId="30" xfId="4" applyFont="1" applyFill="1" applyBorder="1" applyAlignment="1" applyProtection="1">
      <alignment horizontal="center" vertical="center" wrapText="1"/>
      <protection locked="0"/>
    </xf>
    <xf numFmtId="0" fontId="4" fillId="0" borderId="31" xfId="5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3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7" xfId="2" applyFont="1" applyFill="1" applyBorder="1" applyAlignment="1">
      <alignment horizontal="center" vertical="center" wrapText="1"/>
    </xf>
    <xf numFmtId="0" fontId="9" fillId="0" borderId="25" xfId="2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Fill="1" applyAlignment="1" applyProtection="1">
      <alignment horizontal="center" vertical="center" wrapText="1" shrinkToFit="1"/>
      <protection locked="0"/>
    </xf>
    <xf numFmtId="3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21" fillId="2" borderId="1" xfId="23" applyFont="1" applyFill="1" applyBorder="1" applyAlignment="1" applyProtection="1">
      <alignment horizontal="center" vertical="center" wrapText="1"/>
      <protection locked="0"/>
    </xf>
    <xf numFmtId="0" fontId="22" fillId="2" borderId="1" xfId="22" applyFont="1" applyFill="1" applyBorder="1" applyAlignment="1" applyProtection="1">
      <alignment horizontal="center" vertical="center" wrapText="1"/>
      <protection locked="0"/>
    </xf>
    <xf numFmtId="0" fontId="21" fillId="2" borderId="1" xfId="22" applyFont="1" applyFill="1" applyBorder="1" applyAlignment="1" applyProtection="1">
      <alignment horizontal="center" vertical="center" wrapText="1"/>
      <protection locked="0"/>
    </xf>
    <xf numFmtId="0" fontId="23" fillId="2" borderId="1" xfId="24" applyFont="1" applyFill="1" applyBorder="1" applyAlignment="1" applyProtection="1">
      <alignment horizontal="center" vertical="center" wrapText="1"/>
      <protection locked="0"/>
    </xf>
    <xf numFmtId="0" fontId="21" fillId="2" borderId="1" xfId="24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24" applyFont="1" applyFill="1" applyBorder="1" applyAlignment="1" applyProtection="1">
      <alignment horizontal="center" vertical="center" wrapText="1"/>
      <protection locked="0"/>
    </xf>
    <xf numFmtId="0" fontId="22" fillId="2" borderId="47" xfId="28" applyFont="1" applyFill="1" applyBorder="1" applyAlignment="1" applyProtection="1">
      <alignment horizontal="center" vertical="center" wrapText="1"/>
      <protection locked="0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3" fillId="2" borderId="1" xfId="26" applyFont="1" applyFill="1" applyBorder="1" applyAlignment="1" applyProtection="1">
      <alignment horizontal="center" vertical="center" wrapText="1"/>
      <protection locked="0"/>
    </xf>
    <xf numFmtId="0" fontId="23" fillId="2" borderId="1" xfId="27" applyFont="1" applyFill="1" applyBorder="1" applyAlignment="1" applyProtection="1">
      <alignment horizontal="center" vertical="center" wrapText="1"/>
      <protection locked="0"/>
    </xf>
    <xf numFmtId="0" fontId="23" fillId="2" borderId="39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22" fillId="2" borderId="48" xfId="23" applyFont="1" applyFill="1" applyBorder="1" applyAlignment="1" applyProtection="1">
      <alignment horizontal="center" vertical="center" wrapText="1"/>
      <protection locked="0"/>
    </xf>
    <xf numFmtId="0" fontId="22" fillId="2" borderId="39" xfId="23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4" xfId="21" applyFont="1" applyFill="1" applyBorder="1" applyAlignment="1" applyProtection="1">
      <alignment horizontal="center" vertical="center" wrapText="1"/>
      <protection locked="0"/>
    </xf>
    <xf numFmtId="0" fontId="10" fillId="2" borderId="3" xfId="21" applyFont="1" applyFill="1" applyBorder="1" applyAlignment="1" applyProtection="1">
      <alignment horizontal="center" vertical="center" wrapText="1"/>
      <protection locked="0"/>
    </xf>
    <xf numFmtId="0" fontId="10" fillId="2" borderId="13" xfId="21" applyFont="1" applyFill="1" applyBorder="1" applyAlignment="1" applyProtection="1">
      <alignment horizontal="center" vertical="center" wrapText="1"/>
      <protection locked="0"/>
    </xf>
    <xf numFmtId="0" fontId="10" fillId="2" borderId="14" xfId="21" applyFont="1" applyFill="1" applyBorder="1" applyAlignment="1" applyProtection="1">
      <alignment horizontal="center" vertical="center" wrapText="1"/>
      <protection locked="0"/>
    </xf>
    <xf numFmtId="0" fontId="10" fillId="2" borderId="15" xfId="2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18" fillId="2" borderId="2" xfId="21" applyFont="1" applyFill="1" applyBorder="1" applyAlignment="1" applyProtection="1">
      <alignment horizontal="center" vertical="center" wrapText="1"/>
      <protection locked="0"/>
    </xf>
    <xf numFmtId="0" fontId="10" fillId="2" borderId="16" xfId="21" applyFont="1" applyFill="1" applyBorder="1" applyAlignment="1" applyProtection="1">
      <alignment horizontal="center" vertical="center" wrapText="1"/>
      <protection locked="0"/>
    </xf>
    <xf numFmtId="0" fontId="21" fillId="2" borderId="31" xfId="22" applyFont="1" applyFill="1" applyBorder="1" applyAlignment="1" applyProtection="1">
      <alignment horizontal="center" vertical="center" wrapText="1"/>
      <protection locked="0"/>
    </xf>
    <xf numFmtId="0" fontId="21" fillId="2" borderId="29" xfId="23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23" fillId="2" borderId="42" xfId="22" applyFont="1" applyFill="1" applyBorder="1" applyAlignment="1" applyProtection="1">
      <alignment horizontal="center" vertical="center" wrapText="1"/>
      <protection locked="0"/>
    </xf>
    <xf numFmtId="0" fontId="23" fillId="2" borderId="44" xfId="22" applyFont="1" applyFill="1" applyBorder="1" applyAlignment="1" applyProtection="1">
      <alignment horizontal="center" vertical="center" wrapText="1"/>
      <protection locked="0"/>
    </xf>
    <xf numFmtId="0" fontId="23" fillId="2" borderId="41" xfId="22" applyFont="1" applyFill="1" applyBorder="1" applyAlignment="1" applyProtection="1">
      <alignment horizontal="center" vertical="center" wrapText="1"/>
      <protection locked="0"/>
    </xf>
    <xf numFmtId="0" fontId="23" fillId="2" borderId="47" xfId="22" applyFont="1" applyFill="1" applyBorder="1" applyAlignment="1" applyProtection="1">
      <alignment horizontal="center" vertical="center" wrapText="1"/>
      <protection locked="0"/>
    </xf>
    <xf numFmtId="0" fontId="23" fillId="2" borderId="46" xfId="22" applyFont="1" applyFill="1" applyBorder="1" applyAlignment="1" applyProtection="1">
      <alignment horizontal="center" vertical="center" wrapText="1"/>
      <protection locked="0"/>
    </xf>
    <xf numFmtId="0" fontId="7" fillId="2" borderId="45" xfId="25" applyFont="1" applyFill="1" applyBorder="1" applyAlignment="1" applyProtection="1">
      <alignment horizontal="center" vertical="center" wrapText="1"/>
      <protection locked="0"/>
    </xf>
    <xf numFmtId="0" fontId="7" fillId="2" borderId="16" xfId="25" applyFont="1" applyFill="1" applyBorder="1" applyAlignment="1" applyProtection="1">
      <alignment horizontal="center" vertical="center" wrapText="1"/>
      <protection locked="0"/>
    </xf>
    <xf numFmtId="0" fontId="10" fillId="2" borderId="49" xfId="25" applyFont="1" applyFill="1" applyBorder="1" applyAlignment="1" applyProtection="1">
      <alignment horizontal="center" vertical="center" wrapText="1"/>
      <protection locked="0"/>
    </xf>
    <xf numFmtId="0" fontId="10" fillId="2" borderId="50" xfId="29" applyFont="1" applyFill="1" applyBorder="1" applyAlignment="1" applyProtection="1">
      <alignment horizontal="center" vertical="center" wrapText="1"/>
      <protection locked="0"/>
    </xf>
    <xf numFmtId="0" fontId="10" fillId="2" borderId="13" xfId="1" applyFont="1" applyFill="1" applyBorder="1" applyAlignment="1" applyProtection="1">
      <alignment horizontal="center" vertical="center" wrapText="1"/>
      <protection locked="0"/>
    </xf>
    <xf numFmtId="0" fontId="10" fillId="2" borderId="14" xfId="1" applyFont="1" applyFill="1" applyBorder="1" applyAlignment="1" applyProtection="1">
      <alignment horizontal="center" vertical="center" wrapText="1"/>
      <protection locked="0"/>
    </xf>
    <xf numFmtId="0" fontId="10" fillId="2" borderId="15" xfId="1" applyFont="1" applyFill="1" applyBorder="1" applyAlignment="1" applyProtection="1">
      <alignment horizontal="center" vertical="center" wrapText="1"/>
      <protection locked="0"/>
    </xf>
    <xf numFmtId="0" fontId="7" fillId="2" borderId="23" xfId="1" applyFont="1" applyFill="1" applyBorder="1" applyAlignment="1" applyProtection="1">
      <alignment horizontal="center" vertical="center" wrapText="1"/>
      <protection locked="0"/>
    </xf>
    <xf numFmtId="0" fontId="7" fillId="2" borderId="45" xfId="1" applyFont="1" applyFill="1" applyBorder="1" applyAlignment="1" applyProtection="1">
      <alignment horizontal="center" vertical="center" wrapText="1"/>
      <protection locked="0"/>
    </xf>
    <xf numFmtId="0" fontId="7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9" xfId="1" applyFont="1" applyFill="1" applyBorder="1" applyAlignment="1" applyProtection="1">
      <alignment horizontal="center" vertical="center" wrapText="1"/>
      <protection locked="0"/>
    </xf>
    <xf numFmtId="0" fontId="10" fillId="2" borderId="6" xfId="1" applyFont="1" applyFill="1" applyBorder="1" applyAlignment="1" applyProtection="1">
      <alignment horizontal="center" vertical="center" wrapText="1"/>
      <protection locked="0"/>
    </xf>
    <xf numFmtId="0" fontId="10" fillId="2" borderId="27" xfId="1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2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29" fillId="2" borderId="35" xfId="0" applyFont="1" applyFill="1" applyBorder="1" applyAlignment="1" applyProtection="1">
      <alignment horizontal="center" vertical="center" wrapText="1"/>
      <protection locked="0"/>
    </xf>
    <xf numFmtId="0" fontId="29" fillId="2" borderId="45" xfId="0" applyFont="1" applyFill="1" applyBorder="1" applyAlignment="1" applyProtection="1">
      <alignment horizontal="center" vertical="center" wrapText="1"/>
      <protection locked="0"/>
    </xf>
    <xf numFmtId="0" fontId="29" fillId="2" borderId="16" xfId="0" applyFont="1" applyFill="1" applyBorder="1" applyAlignment="1" applyProtection="1">
      <alignment horizontal="center" vertical="center" wrapText="1"/>
      <protection locked="0"/>
    </xf>
    <xf numFmtId="0" fontId="29" fillId="2" borderId="1" xfId="0" applyFont="1" applyFill="1" applyBorder="1" applyAlignment="1" applyProtection="1">
      <alignment horizontal="center" vertical="center" wrapText="1"/>
      <protection locked="0"/>
    </xf>
    <xf numFmtId="0" fontId="29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42" xfId="0" applyFont="1" applyFill="1" applyBorder="1" applyAlignment="1" applyProtection="1">
      <alignment horizontal="center" vertical="center" wrapText="1"/>
      <protection locked="0"/>
    </xf>
    <xf numFmtId="0" fontId="28" fillId="2" borderId="43" xfId="0" applyFont="1" applyFill="1" applyBorder="1" applyAlignment="1" applyProtection="1">
      <alignment horizontal="center" vertical="center" wrapText="1"/>
      <protection locked="0"/>
    </xf>
    <xf numFmtId="0" fontId="28" fillId="2" borderId="44" xfId="0" applyFont="1" applyFill="1" applyBorder="1" applyAlignment="1" applyProtection="1">
      <alignment horizontal="center" vertical="center" wrapText="1"/>
      <protection locked="0"/>
    </xf>
    <xf numFmtId="0" fontId="28" fillId="2" borderId="22" xfId="0" applyFont="1" applyFill="1" applyBorder="1" applyAlignment="1" applyProtection="1">
      <alignment horizontal="center" vertical="center" wrapText="1"/>
      <protection locked="0"/>
    </xf>
    <xf numFmtId="0" fontId="28" fillId="2" borderId="52" xfId="0" applyFont="1" applyFill="1" applyBorder="1" applyAlignment="1" applyProtection="1">
      <alignment horizontal="center" vertical="center" wrapText="1"/>
      <protection locked="0"/>
    </xf>
    <xf numFmtId="0" fontId="28" fillId="2" borderId="23" xfId="0" applyFont="1" applyFill="1" applyBorder="1" applyAlignment="1" applyProtection="1">
      <alignment horizontal="center" vertical="center" wrapText="1"/>
      <protection locked="0"/>
    </xf>
    <xf numFmtId="0" fontId="28" fillId="2" borderId="49" xfId="0" applyFont="1" applyFill="1" applyBorder="1" applyAlignment="1" applyProtection="1">
      <alignment horizontal="center" vertical="center" wrapText="1"/>
      <protection locked="0"/>
    </xf>
    <xf numFmtId="0" fontId="28" fillId="2" borderId="46" xfId="0" applyFont="1" applyFill="1" applyBorder="1" applyAlignment="1" applyProtection="1">
      <alignment horizontal="center" vertical="center" wrapText="1"/>
      <protection locked="0"/>
    </xf>
    <xf numFmtId="0" fontId="28" fillId="2" borderId="50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/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0" fontId="32" fillId="2" borderId="2" xfId="0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4" fillId="2" borderId="2" xfId="41" applyFont="1" applyFill="1" applyBorder="1" applyAlignment="1">
      <alignment horizontal="center" vertical="center" wrapText="1"/>
    </xf>
    <xf numFmtId="0" fontId="4" fillId="2" borderId="2" xfId="41" applyFont="1" applyFill="1" applyBorder="1" applyAlignment="1">
      <alignment horizontal="center" vertical="center"/>
    </xf>
    <xf numFmtId="0" fontId="4" fillId="2" borderId="27" xfId="0" applyFont="1" applyFill="1" applyBorder="1" applyAlignment="1" applyProtection="1">
      <alignment horizontal="left" vertical="center" wrapText="1"/>
      <protection locked="0"/>
    </xf>
    <xf numFmtId="0" fontId="4" fillId="2" borderId="2" xfId="42" applyFont="1" applyFill="1" applyBorder="1" applyAlignment="1">
      <alignment horizontal="center" vertical="center"/>
    </xf>
    <xf numFmtId="0" fontId="4" fillId="2" borderId="2" xfId="42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6" fillId="2" borderId="2" xfId="42" applyFont="1" applyFill="1" applyBorder="1" applyAlignment="1">
      <alignment horizontal="center" vertical="center"/>
    </xf>
  </cellXfs>
  <cellStyles count="45">
    <cellStyle name="Style 1" xfId="1"/>
    <cellStyle name="Style 1 10" xfId="22"/>
    <cellStyle name="Style 1 11" xfId="15"/>
    <cellStyle name="Style 1 2" xfId="39"/>
    <cellStyle name="Style 1 3" xfId="13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 2" xfId="38"/>
    <cellStyle name="Style 2" xfId="25"/>
    <cellStyle name="Style 2 2" xfId="4"/>
    <cellStyle name="Style 2 3" xfId="10"/>
    <cellStyle name="Style 2 5" xfId="20"/>
    <cellStyle name="Style 2 6" xfId="23"/>
    <cellStyle name="Style 2 7" xfId="16"/>
    <cellStyle name="Style 3" xfId="29"/>
    <cellStyle name="Style 3 2" xfId="5"/>
    <cellStyle name="Style 3 3" xfId="11"/>
    <cellStyle name="Style 3 4" xfId="19"/>
    <cellStyle name="Style 3 5" xfId="24"/>
    <cellStyle name="Style 3 6" xfId="17"/>
    <cellStyle name="Style 4" xfId="30"/>
    <cellStyle name="Style 4 2" xfId="26"/>
    <cellStyle name="Style 5" xfId="31"/>
    <cellStyle name="Style 5 2" xfId="27"/>
    <cellStyle name="Style 6" xfId="36"/>
    <cellStyle name="Style 6 2 2" xfId="33"/>
    <cellStyle name="Style 6 3" xfId="28"/>
    <cellStyle name="Style 7 2" xfId="34"/>
    <cellStyle name="Style 8 2 2" xfId="35"/>
    <cellStyle name="Style 9 2" xfId="37"/>
    <cellStyle name="Обычный" xfId="0" builtinId="0"/>
    <cellStyle name="Обычный 2" xfId="44"/>
    <cellStyle name="Обычный 2 2" xfId="41"/>
    <cellStyle name="Обычный 2 2 2" xfId="42"/>
    <cellStyle name="Обычный_Лист1 2" xfId="12"/>
    <cellStyle name="Обычный_Лист1 4" xfId="14"/>
    <cellStyle name="Обычный_Лист1 6" xfId="18"/>
    <cellStyle name="Обычный_Лист1 9" xfId="40"/>
    <cellStyle name="Обычный_Лист1_1" xfId="21"/>
    <cellStyle name="Обычный_Лист1_1 2" xfId="32"/>
    <cellStyle name="Финансовый" xfId="43" builtinId="3"/>
  </cellStyles>
  <dxfs count="127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L41"/>
  <sheetViews>
    <sheetView tabSelected="1" view="pageBreakPreview" topLeftCell="B1" zoomScale="80" zoomScaleSheetLayoutView="80" workbookViewId="0">
      <selection activeCell="B1" sqref="B1"/>
    </sheetView>
  </sheetViews>
  <sheetFormatPr defaultRowHeight="15"/>
  <cols>
    <col min="1" max="1" width="6" style="76" hidden="1" customWidth="1"/>
    <col min="2" max="2" width="46.42578125" style="76" customWidth="1"/>
    <col min="3" max="3" width="10.140625" style="76" hidden="1" customWidth="1"/>
    <col min="4" max="4" width="29.140625" style="76" hidden="1" customWidth="1"/>
    <col min="5" max="5" width="13.5703125" style="76" customWidth="1"/>
    <col min="6" max="6" width="15.42578125" style="76" customWidth="1"/>
    <col min="7" max="7" width="10.28515625" style="76" customWidth="1"/>
    <col min="8" max="8" width="13.5703125" style="76" customWidth="1"/>
    <col min="9" max="9" width="9.140625" style="76" customWidth="1"/>
    <col min="10" max="10" width="15.7109375" style="76" customWidth="1"/>
    <col min="11" max="11" width="10.85546875" style="76" customWidth="1"/>
    <col min="12" max="12" width="15.7109375" style="76" customWidth="1"/>
    <col min="13" max="13" width="9.140625" style="76" customWidth="1"/>
    <col min="14" max="14" width="16.140625" style="76" customWidth="1"/>
    <col min="15" max="15" width="10.42578125" style="76" customWidth="1"/>
    <col min="16" max="16" width="15.7109375" style="76" customWidth="1"/>
    <col min="17" max="17" width="9.7109375" style="76" customWidth="1"/>
    <col min="18" max="18" width="15.28515625" style="76" customWidth="1"/>
    <col min="19" max="19" width="9.7109375" style="76" customWidth="1"/>
    <col min="20" max="20" width="13.140625" style="76" customWidth="1"/>
    <col min="21" max="21" width="7.7109375" style="76" customWidth="1"/>
    <col min="22" max="22" width="14.28515625" style="76" customWidth="1"/>
    <col min="23" max="23" width="13.140625" style="76" customWidth="1"/>
    <col min="24" max="24" width="16" style="76" customWidth="1"/>
    <col min="25" max="35" width="13.140625" style="76" customWidth="1"/>
    <col min="36" max="36" width="15.140625" style="76" customWidth="1"/>
    <col min="37" max="41" width="13.140625" style="76" customWidth="1"/>
    <col min="42" max="42" width="14.7109375" style="76" customWidth="1"/>
    <col min="43" max="47" width="13.140625" style="76" customWidth="1"/>
    <col min="48" max="48" width="14.5703125" style="76" customWidth="1"/>
    <col min="49" max="49" width="10.7109375" style="76" customWidth="1"/>
    <col min="50" max="50" width="13.140625" style="76" customWidth="1"/>
    <col min="51" max="51" width="9.42578125" style="76" customWidth="1"/>
    <col min="52" max="52" width="13.140625" style="76" customWidth="1"/>
    <col min="53" max="53" width="16.7109375" style="76" customWidth="1"/>
    <col min="54" max="54" width="13.140625" style="76" customWidth="1"/>
    <col min="55" max="55" width="15.5703125" style="76" customWidth="1"/>
    <col min="56" max="57" width="13.140625" style="76" hidden="1" customWidth="1"/>
    <col min="58" max="60" width="13.140625" style="76" customWidth="1"/>
    <col min="61" max="61" width="15.85546875" style="76" customWidth="1"/>
    <col min="62" max="62" width="11.140625" style="76" customWidth="1"/>
    <col min="63" max="63" width="13.140625" style="76" customWidth="1"/>
    <col min="64" max="64" width="10.5703125" style="76" customWidth="1"/>
    <col min="65" max="65" width="14.5703125" style="76" customWidth="1"/>
    <col min="66" max="66" width="11.28515625" style="76" customWidth="1"/>
    <col min="67" max="67" width="15.7109375" style="76" customWidth="1"/>
    <col min="68" max="68" width="10.85546875" style="76" customWidth="1"/>
    <col min="69" max="70" width="13.140625" style="76" customWidth="1"/>
    <col min="71" max="71" width="14.42578125" style="76" customWidth="1"/>
    <col min="72" max="73" width="13.140625" style="76" customWidth="1"/>
    <col min="74" max="75" width="13.140625" style="76" hidden="1" customWidth="1"/>
    <col min="76" max="83" width="13.140625" style="76" customWidth="1"/>
    <col min="84" max="87" width="13.140625" style="76" hidden="1" customWidth="1"/>
    <col min="88" max="89" width="13.140625" style="76" customWidth="1"/>
    <col min="90" max="91" width="13.140625" style="76" hidden="1" customWidth="1"/>
    <col min="92" max="94" width="13.140625" style="76" customWidth="1"/>
    <col min="95" max="95" width="16" style="76" customWidth="1"/>
    <col min="96" max="100" width="13.140625" style="76" customWidth="1"/>
    <col min="101" max="101" width="17.42578125" style="76" customWidth="1"/>
    <col min="102" max="102" width="9.7109375" style="76" customWidth="1"/>
    <col min="103" max="103" width="13.140625" style="76" customWidth="1"/>
    <col min="104" max="104" width="10.28515625" style="76" customWidth="1"/>
    <col min="105" max="105" width="13.140625" style="76" customWidth="1"/>
    <col min="106" max="106" width="15.7109375" style="76" customWidth="1"/>
    <col min="107" max="107" width="9.42578125" style="76" customWidth="1"/>
    <col min="108" max="108" width="13.140625" style="76" customWidth="1"/>
    <col min="109" max="112" width="13.140625" style="76" hidden="1" customWidth="1"/>
    <col min="113" max="113" width="10" style="76" customWidth="1"/>
    <col min="114" max="114" width="13.140625" style="76" customWidth="1"/>
    <col min="115" max="115" width="9.5703125" style="76" customWidth="1"/>
    <col min="116" max="116" width="13.140625" style="76" customWidth="1"/>
    <col min="117" max="118" width="13.140625" style="76" hidden="1" customWidth="1"/>
    <col min="119" max="119" width="9.5703125" style="76" customWidth="1"/>
    <col min="120" max="120" width="13.140625" style="76" customWidth="1"/>
    <col min="121" max="124" width="13.140625" style="76" hidden="1" customWidth="1"/>
    <col min="125" max="125" width="8.28515625" style="76" customWidth="1"/>
    <col min="126" max="126" width="13.140625" style="76" customWidth="1"/>
    <col min="127" max="136" width="13.140625" style="76" hidden="1" customWidth="1"/>
    <col min="137" max="137" width="13.140625" style="76" customWidth="1"/>
    <col min="138" max="138" width="10.7109375" style="76" customWidth="1"/>
    <col min="139" max="139" width="13.140625" style="76" customWidth="1"/>
    <col min="140" max="143" width="13.140625" style="76" hidden="1" customWidth="1"/>
    <col min="144" max="144" width="7.85546875" style="76" customWidth="1"/>
    <col min="145" max="145" width="13.140625" style="76" customWidth="1"/>
    <col min="146" max="151" width="13.140625" style="76" hidden="1" customWidth="1"/>
    <col min="152" max="152" width="16.42578125" style="76" hidden="1" customWidth="1"/>
    <col min="153" max="155" width="13.140625" style="76" hidden="1" customWidth="1"/>
    <col min="156" max="156" width="10.140625" style="76" customWidth="1"/>
    <col min="157" max="157" width="13.140625" style="76" customWidth="1"/>
    <col min="158" max="161" width="13.140625" style="76" hidden="1" customWidth="1"/>
    <col min="162" max="162" width="9.28515625" style="76" customWidth="1"/>
    <col min="163" max="163" width="13.140625" style="76" customWidth="1"/>
    <col min="164" max="167" width="13.140625" style="76" hidden="1" customWidth="1"/>
    <col min="168" max="169" width="13.140625" style="76" customWidth="1"/>
    <col min="170" max="170" width="15.7109375" style="76" customWidth="1"/>
    <col min="171" max="171" width="9.5703125" style="76" customWidth="1"/>
    <col min="172" max="172" width="13.140625" style="76" customWidth="1"/>
    <col min="173" max="173" width="8.85546875" style="76" customWidth="1"/>
    <col min="174" max="174" width="14.7109375" style="76" customWidth="1"/>
    <col min="175" max="175" width="10.42578125" style="76" customWidth="1"/>
    <col min="176" max="176" width="14.7109375" style="76" customWidth="1"/>
    <col min="177" max="177" width="10.140625" style="76" customWidth="1"/>
    <col min="178" max="178" width="13.140625" style="76" customWidth="1"/>
    <col min="179" max="179" width="9" style="76" customWidth="1"/>
    <col min="180" max="180" width="13.7109375" style="76" customWidth="1"/>
    <col min="181" max="181" width="9.5703125" style="76" customWidth="1"/>
    <col min="182" max="182" width="13.140625" style="76" customWidth="1"/>
    <col min="183" max="183" width="14" style="76" hidden="1" customWidth="1"/>
    <col min="184" max="184" width="13.140625" style="76" hidden="1" customWidth="1"/>
    <col min="185" max="185" width="8.85546875" style="76" customWidth="1"/>
    <col min="186" max="186" width="13.140625" style="76" customWidth="1"/>
    <col min="187" max="187" width="9.140625" style="76" customWidth="1"/>
    <col min="188" max="188" width="13.7109375" style="76" customWidth="1"/>
    <col min="189" max="190" width="13.140625" style="76" hidden="1" customWidth="1"/>
    <col min="191" max="194" width="13.140625" style="76" customWidth="1"/>
    <col min="195" max="198" width="13.140625" style="76" hidden="1" customWidth="1"/>
    <col min="199" max="199" width="13.140625" style="76" customWidth="1"/>
    <col min="200" max="200" width="14.28515625" style="76" customWidth="1"/>
    <col min="201" max="201" width="9.5703125" style="76" customWidth="1"/>
    <col min="202" max="202" width="16" style="76" customWidth="1"/>
    <col min="203" max="203" width="7.85546875" style="76" customWidth="1"/>
    <col min="204" max="204" width="13.85546875" style="76" customWidth="1"/>
    <col min="205" max="205" width="7.85546875" style="76" customWidth="1"/>
    <col min="206" max="206" width="13.140625" style="76" customWidth="1"/>
    <col min="207" max="207" width="15.42578125" style="76" customWidth="1"/>
    <col min="208" max="208" width="8.7109375" style="76" customWidth="1"/>
    <col min="209" max="209" width="13.140625" style="76" customWidth="1"/>
    <col min="210" max="210" width="9" style="76" customWidth="1"/>
    <col min="211" max="211" width="13.140625" style="76" customWidth="1"/>
    <col min="212" max="212" width="10.140625" style="76" customWidth="1"/>
    <col min="213" max="213" width="13.140625" style="76" customWidth="1"/>
    <col min="214" max="214" width="8.42578125" style="76" customWidth="1"/>
    <col min="215" max="215" width="13.140625" style="76" customWidth="1"/>
    <col min="216" max="216" width="9.5703125" style="76" customWidth="1"/>
    <col min="217" max="217" width="16.5703125" style="76" customWidth="1"/>
    <col min="218" max="218" width="12.42578125" style="76" customWidth="1"/>
    <col min="219" max="219" width="13.42578125" style="76" customWidth="1"/>
    <col min="220" max="220" width="7.5703125" style="76" customWidth="1"/>
    <col min="221" max="221" width="13.42578125" style="76" customWidth="1"/>
    <col min="222" max="224" width="9.140625" style="76" customWidth="1"/>
    <col min="225" max="226" width="13.42578125" style="76" customWidth="1"/>
    <col min="227" max="227" width="9.42578125" style="76" customWidth="1"/>
    <col min="228" max="228" width="12.7109375" style="76" customWidth="1"/>
    <col min="229" max="231" width="9.42578125" style="76" customWidth="1"/>
    <col min="232" max="232" width="15.42578125" style="76" customWidth="1"/>
    <col min="233" max="233" width="10.5703125" style="76" customWidth="1"/>
    <col min="234" max="234" width="15.42578125" style="76" customWidth="1"/>
    <col min="235" max="236" width="15.42578125" style="76" hidden="1" customWidth="1"/>
    <col min="237" max="237" width="10" style="76" customWidth="1"/>
    <col min="238" max="238" width="15.42578125" style="76" customWidth="1"/>
    <col min="239" max="239" width="7.5703125" style="76" customWidth="1"/>
    <col min="240" max="240" width="15.42578125" style="76" customWidth="1"/>
    <col min="241" max="244" width="15.42578125" style="76" hidden="1" customWidth="1"/>
    <col min="245" max="245" width="13.28515625" style="76" customWidth="1"/>
    <col min="246" max="246" width="19" style="76" customWidth="1"/>
    <col min="247" max="247" width="8.42578125" style="76" customWidth="1"/>
    <col min="248" max="248" width="15" style="76" customWidth="1"/>
    <col min="249" max="249" width="8" style="76" customWidth="1"/>
    <col min="250" max="250" width="14.5703125" style="76" customWidth="1"/>
    <col min="251" max="251" width="7.28515625" style="76" customWidth="1"/>
    <col min="252" max="252" width="14.42578125" style="76" customWidth="1"/>
    <col min="253" max="253" width="10.140625" style="76" customWidth="1"/>
    <col min="254" max="254" width="18" style="76" customWidth="1"/>
    <col min="255" max="255" width="7.85546875" style="76" customWidth="1"/>
    <col min="256" max="256" width="13" style="76" customWidth="1"/>
    <col min="257" max="257" width="7.85546875" style="76" customWidth="1"/>
    <col min="258" max="258" width="12.7109375" style="76" customWidth="1"/>
    <col min="259" max="259" width="10.7109375" style="76" customWidth="1"/>
    <col min="260" max="260" width="12.28515625" style="76" customWidth="1"/>
    <col min="261" max="261" width="9.42578125" style="76" customWidth="1"/>
    <col min="262" max="262" width="13.140625" style="76" customWidth="1"/>
    <col min="263" max="263" width="6.85546875" style="76" customWidth="1"/>
    <col min="264" max="264" width="11.28515625" style="76" customWidth="1"/>
    <col min="265" max="265" width="6.85546875" style="76" customWidth="1"/>
    <col min="266" max="266" width="16.42578125" style="76" customWidth="1"/>
    <col min="267" max="267" width="8.5703125" style="76" customWidth="1"/>
    <col min="268" max="268" width="16.42578125" style="76" customWidth="1"/>
    <col min="269" max="269" width="7.85546875" style="76" customWidth="1"/>
    <col min="270" max="270" width="12.5703125" style="76" customWidth="1"/>
    <col min="271" max="271" width="11.140625" style="76" customWidth="1"/>
    <col min="272" max="272" width="15.5703125" style="76" customWidth="1"/>
    <col min="273" max="273" width="9.7109375" style="76" customWidth="1"/>
    <col min="274" max="274" width="14.85546875" style="76" customWidth="1"/>
    <col min="275" max="275" width="7.7109375" style="76" customWidth="1"/>
    <col min="276" max="276" width="13" style="76" customWidth="1"/>
    <col min="277" max="277" width="9" style="76" customWidth="1"/>
    <col min="278" max="278" width="13.7109375" style="76" customWidth="1"/>
    <col min="279" max="279" width="8.7109375" style="76" customWidth="1"/>
    <col min="280" max="280" width="13.7109375" style="76" customWidth="1"/>
    <col min="281" max="281" width="7.140625" style="76" customWidth="1"/>
    <col min="282" max="282" width="14.140625" style="76" customWidth="1"/>
    <col min="283" max="283" width="15" style="76" customWidth="1"/>
    <col min="284" max="284" width="9.28515625" style="76" hidden="1" customWidth="1"/>
    <col min="285" max="285" width="13.140625" style="76" hidden="1" customWidth="1"/>
    <col min="286" max="287" width="16.42578125" style="76" hidden="1" customWidth="1"/>
    <col min="288" max="288" width="9.42578125" style="76" customWidth="1"/>
    <col min="289" max="289" width="13.140625" style="76" customWidth="1"/>
    <col min="290" max="290" width="9.5703125" style="76" customWidth="1"/>
    <col min="291" max="291" width="13.140625" style="76" customWidth="1"/>
    <col min="292" max="292" width="11.140625" style="76" customWidth="1"/>
    <col min="293" max="293" width="14.140625" style="76" customWidth="1"/>
    <col min="294" max="294" width="10.5703125" style="76" customWidth="1"/>
    <col min="295" max="295" width="14" style="76" customWidth="1"/>
    <col min="296" max="296" width="8.85546875" style="76" customWidth="1"/>
    <col min="297" max="297" width="13" style="76" customWidth="1"/>
    <col min="298" max="298" width="7.140625" style="76" customWidth="1"/>
    <col min="299" max="299" width="16" style="76" customWidth="1"/>
    <col min="300" max="300" width="14.28515625" style="76" customWidth="1"/>
    <col min="301" max="301" width="8.140625" style="76" customWidth="1"/>
    <col min="302" max="302" width="14.5703125" style="76" customWidth="1"/>
    <col min="303" max="303" width="8.7109375" style="76" customWidth="1"/>
    <col min="304" max="304" width="13.28515625" style="76" customWidth="1"/>
    <col min="305" max="305" width="9.140625" style="76" customWidth="1"/>
    <col min="306" max="306" width="13.5703125" style="76" customWidth="1"/>
    <col min="307" max="308" width="16.42578125" style="76" customWidth="1"/>
    <col min="309" max="309" width="11" style="76" customWidth="1"/>
    <col min="310" max="310" width="16.42578125" style="76" customWidth="1"/>
    <col min="311" max="311" width="7.28515625" style="76" customWidth="1"/>
    <col min="312" max="312" width="13" style="76" customWidth="1"/>
    <col min="313" max="313" width="9.140625" style="76" customWidth="1"/>
    <col min="314" max="314" width="12.7109375" style="76" customWidth="1"/>
    <col min="315" max="315" width="8.140625" style="76" customWidth="1"/>
    <col min="316" max="316" width="12.42578125" style="76" customWidth="1"/>
    <col min="317" max="317" width="14.140625" style="76" customWidth="1"/>
    <col min="318" max="318" width="16.42578125" style="76" hidden="1" customWidth="1"/>
    <col min="319" max="319" width="16.42578125" style="76" customWidth="1"/>
    <col min="320" max="320" width="12.42578125" style="76" customWidth="1"/>
    <col min="321" max="321" width="16.42578125" style="76" customWidth="1"/>
    <col min="322" max="322" width="10.85546875" style="76" customWidth="1"/>
    <col min="323" max="323" width="16.42578125" style="76" customWidth="1"/>
    <col min="324" max="324" width="10.28515625" style="76" customWidth="1"/>
    <col min="325" max="325" width="11.7109375" style="76" customWidth="1"/>
    <col min="326" max="326" width="13.7109375" style="76" customWidth="1"/>
    <col min="327" max="327" width="10.140625" style="76" customWidth="1"/>
    <col min="328" max="331" width="12.42578125" style="76" customWidth="1"/>
    <col min="332" max="332" width="11.7109375" style="76" customWidth="1"/>
    <col min="333" max="333" width="16.42578125" style="76" customWidth="1"/>
    <col min="334" max="334" width="12.140625" style="76" customWidth="1"/>
    <col min="335" max="335" width="16.42578125" style="76" customWidth="1"/>
    <col min="336" max="336" width="10.28515625" style="76" customWidth="1"/>
    <col min="337" max="337" width="16.42578125" style="76" customWidth="1"/>
    <col min="338" max="338" width="14.140625" style="76" customWidth="1"/>
    <col min="339" max="339" width="16.42578125" style="76" customWidth="1"/>
    <col min="340" max="340" width="11" style="76" customWidth="1"/>
    <col min="341" max="341" width="14.140625" style="76" customWidth="1"/>
    <col min="342" max="342" width="8.7109375" style="76" customWidth="1"/>
    <col min="343" max="343" width="13.7109375" style="76" customWidth="1"/>
    <col min="344" max="344" width="18" style="76" customWidth="1"/>
    <col min="345" max="345" width="18.28515625" style="76" hidden="1" customWidth="1"/>
    <col min="346" max="346" width="20.28515625" style="76" customWidth="1"/>
    <col min="347" max="347" width="0.7109375" style="76" customWidth="1"/>
    <col min="348" max="348" width="14" style="78" hidden="1" customWidth="1"/>
    <col min="349" max="350" width="9.140625" style="78" hidden="1" customWidth="1"/>
    <col min="351" max="16384" width="9.140625" style="76"/>
  </cols>
  <sheetData>
    <row r="1" spans="1:348" ht="41.25" customHeight="1">
      <c r="C1" s="77"/>
      <c r="D1" s="77"/>
      <c r="E1" s="223" t="s">
        <v>1294</v>
      </c>
      <c r="F1" s="223"/>
      <c r="G1" s="223"/>
      <c r="H1" s="223"/>
      <c r="I1" s="223"/>
      <c r="J1" s="223"/>
      <c r="K1" s="223"/>
      <c r="L1" s="223"/>
      <c r="M1" s="223"/>
      <c r="N1" s="223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</row>
    <row r="2" spans="1:348" ht="15.75">
      <c r="B2" s="79" t="s">
        <v>0</v>
      </c>
      <c r="H2" s="80"/>
      <c r="I2" s="80"/>
      <c r="J2" s="80"/>
      <c r="K2" s="80"/>
      <c r="L2" s="80"/>
      <c r="M2" s="80"/>
      <c r="N2" s="80"/>
      <c r="O2" s="80"/>
    </row>
    <row r="3" spans="1:348" ht="16.5">
      <c r="B3" s="188" t="s">
        <v>1</v>
      </c>
      <c r="E3" s="184" t="s">
        <v>2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213" t="s">
        <v>3</v>
      </c>
      <c r="HA3" s="174"/>
      <c r="HB3" s="174"/>
      <c r="HC3" s="174"/>
      <c r="HD3" s="174"/>
      <c r="HE3" s="174"/>
      <c r="HF3" s="174"/>
      <c r="HG3" s="174"/>
      <c r="HH3" s="174"/>
      <c r="HI3" s="174"/>
      <c r="HJ3" s="174"/>
      <c r="HK3" s="174"/>
      <c r="HL3" s="174"/>
      <c r="HM3" s="174"/>
      <c r="HN3" s="174"/>
      <c r="HO3" s="174"/>
      <c r="HP3" s="174"/>
      <c r="HQ3" s="174"/>
      <c r="HR3" s="174"/>
      <c r="HS3" s="174" t="s">
        <v>4</v>
      </c>
      <c r="HT3" s="174"/>
      <c r="HU3" s="174"/>
      <c r="HV3" s="174"/>
      <c r="HW3" s="174"/>
      <c r="HX3" s="174"/>
      <c r="HY3" s="174"/>
      <c r="HZ3" s="174"/>
      <c r="IA3" s="174"/>
      <c r="IB3" s="174"/>
      <c r="IC3" s="174"/>
      <c r="ID3" s="174"/>
      <c r="IE3" s="174"/>
      <c r="IF3" s="174"/>
      <c r="IG3" s="174"/>
      <c r="IH3" s="174"/>
      <c r="II3" s="174"/>
      <c r="IJ3" s="174"/>
      <c r="IK3" s="174"/>
      <c r="IL3" s="180" t="s">
        <v>5</v>
      </c>
      <c r="IM3" s="181" t="s">
        <v>6</v>
      </c>
      <c r="IN3" s="181"/>
      <c r="IO3" s="181"/>
      <c r="IP3" s="181"/>
      <c r="IQ3" s="181"/>
      <c r="IR3" s="181"/>
      <c r="IS3" s="181"/>
      <c r="IT3" s="181"/>
      <c r="IU3" s="181"/>
      <c r="IV3" s="181"/>
      <c r="IW3" s="181"/>
      <c r="IX3" s="181"/>
      <c r="IY3" s="181"/>
      <c r="IZ3" s="181"/>
      <c r="JA3" s="181"/>
      <c r="JB3" s="181"/>
      <c r="JC3" s="181"/>
      <c r="JD3" s="181"/>
      <c r="JE3" s="181"/>
      <c r="JF3" s="181"/>
      <c r="JG3" s="181"/>
      <c r="JH3" s="181"/>
      <c r="JI3" s="181"/>
      <c r="JJ3" s="181"/>
      <c r="JK3" s="181"/>
      <c r="JL3" s="181"/>
      <c r="JM3" s="181"/>
      <c r="JN3" s="181"/>
      <c r="JO3" s="181"/>
      <c r="JP3" s="181"/>
      <c r="JQ3" s="181"/>
      <c r="JR3" s="181"/>
      <c r="JS3" s="182"/>
      <c r="JT3" s="182"/>
      <c r="JU3" s="181"/>
      <c r="JV3" s="181"/>
      <c r="JW3" s="181"/>
      <c r="JX3" s="157" t="s">
        <v>7</v>
      </c>
      <c r="JY3" s="157"/>
      <c r="JZ3" s="157"/>
      <c r="KA3" s="157"/>
      <c r="KB3" s="157"/>
      <c r="KC3" s="157"/>
      <c r="KD3" s="158"/>
      <c r="KE3" s="158"/>
      <c r="KF3" s="157"/>
      <c r="KG3" s="157"/>
      <c r="KH3" s="157"/>
      <c r="KI3" s="157"/>
      <c r="KJ3" s="158"/>
      <c r="KK3" s="158"/>
      <c r="KL3" s="157"/>
      <c r="KM3" s="157"/>
      <c r="KN3" s="159"/>
      <c r="KO3" s="142" t="s">
        <v>8</v>
      </c>
      <c r="KP3" s="143"/>
      <c r="KQ3" s="143"/>
      <c r="KR3" s="143"/>
      <c r="KS3" s="143"/>
      <c r="KT3" s="143"/>
      <c r="KU3" s="143"/>
      <c r="KV3" s="143"/>
      <c r="KW3" s="144"/>
      <c r="KX3" s="144"/>
      <c r="KY3" s="143"/>
      <c r="KZ3" s="143"/>
      <c r="LA3" s="143"/>
      <c r="LB3" s="143"/>
      <c r="LC3" s="143"/>
      <c r="LD3" s="143"/>
      <c r="LE3" s="145"/>
      <c r="LF3" s="135" t="s">
        <v>9</v>
      </c>
      <c r="LG3" s="117" t="str">
        <f>CONCATENATE("Всего расходы  на ФОТ ","2022" + 0," год, рублей")</f>
        <v>Всего расходы  на ФОТ 2022 год, рублей</v>
      </c>
      <c r="LH3" s="126" t="s">
        <v>10</v>
      </c>
      <c r="LI3" s="127"/>
      <c r="LJ3" s="127"/>
      <c r="LK3" s="127"/>
      <c r="LL3" s="127"/>
      <c r="LM3" s="127"/>
      <c r="LN3" s="128"/>
      <c r="LO3" s="136" t="s">
        <v>11</v>
      </c>
      <c r="LP3" s="136"/>
      <c r="LQ3" s="136"/>
      <c r="LR3" s="136"/>
      <c r="LS3" s="137"/>
      <c r="LT3" s="121" t="s">
        <v>12</v>
      </c>
      <c r="LU3" s="121"/>
      <c r="LV3" s="121"/>
      <c r="LW3" s="121"/>
      <c r="LX3" s="121"/>
      <c r="LY3" s="121"/>
      <c r="LZ3" s="121"/>
      <c r="MA3" s="121"/>
      <c r="MB3" s="121"/>
      <c r="MC3" s="121"/>
      <c r="MD3" s="121"/>
      <c r="ME3" s="121"/>
      <c r="MF3" s="121"/>
      <c r="MG3" s="118" t="s">
        <v>9</v>
      </c>
      <c r="MH3" s="117" t="str">
        <f>CONCATENATE("ИТОГО расходов на ","2020" + 2," год, рублей - 1 ЧАСТЬ субвенции")</f>
        <v>ИТОГО расходов на 2022 год, рублей - 1 ЧАСТЬ субвенции</v>
      </c>
    </row>
    <row r="4" spans="1:348" ht="15" customHeight="1">
      <c r="B4" s="188"/>
      <c r="E4" s="220" t="s">
        <v>13</v>
      </c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2"/>
      <c r="W4" s="225" t="s">
        <v>14</v>
      </c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7"/>
      <c r="AI4" s="220" t="s">
        <v>15</v>
      </c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2"/>
      <c r="BA4" s="165" t="s">
        <v>16</v>
      </c>
      <c r="BB4" s="155" t="s">
        <v>17</v>
      </c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214" t="s">
        <v>18</v>
      </c>
      <c r="DC4" s="205" t="s">
        <v>19</v>
      </c>
      <c r="DD4" s="206"/>
      <c r="DE4" s="206"/>
      <c r="DF4" s="206"/>
      <c r="DG4" s="206"/>
      <c r="DH4" s="206"/>
      <c r="DI4" s="206"/>
      <c r="DJ4" s="206"/>
      <c r="DK4" s="206"/>
      <c r="DL4" s="206"/>
      <c r="DM4" s="206"/>
      <c r="DN4" s="206"/>
      <c r="DO4" s="206"/>
      <c r="DP4" s="206"/>
      <c r="DQ4" s="206"/>
      <c r="DR4" s="206"/>
      <c r="DS4" s="206"/>
      <c r="DT4" s="206"/>
      <c r="DU4" s="206"/>
      <c r="DV4" s="206"/>
      <c r="DW4" s="206"/>
      <c r="DX4" s="206"/>
      <c r="DY4" s="206"/>
      <c r="DZ4" s="206"/>
      <c r="EA4" s="206"/>
      <c r="EB4" s="206"/>
      <c r="EC4" s="206"/>
      <c r="ED4" s="206"/>
      <c r="EE4" s="206"/>
      <c r="EF4" s="207"/>
      <c r="EG4" s="191" t="s">
        <v>16</v>
      </c>
      <c r="EH4" s="155" t="s">
        <v>20</v>
      </c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91" t="s">
        <v>16</v>
      </c>
      <c r="FM4" s="155" t="s">
        <v>21</v>
      </c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91" t="s">
        <v>16</v>
      </c>
      <c r="GR4" s="196" t="s">
        <v>22</v>
      </c>
      <c r="GS4" s="199" t="s">
        <v>23</v>
      </c>
      <c r="GT4" s="200"/>
      <c r="GU4" s="200"/>
      <c r="GV4" s="200"/>
      <c r="GW4" s="200"/>
      <c r="GX4" s="201"/>
      <c r="GY4" s="165" t="s">
        <v>16</v>
      </c>
      <c r="GZ4" s="174"/>
      <c r="HA4" s="174"/>
      <c r="HB4" s="174"/>
      <c r="HC4" s="174"/>
      <c r="HD4" s="174"/>
      <c r="HE4" s="174"/>
      <c r="HF4" s="174"/>
      <c r="HG4" s="174"/>
      <c r="HH4" s="174"/>
      <c r="HI4" s="174"/>
      <c r="HJ4" s="174"/>
      <c r="HK4" s="174"/>
      <c r="HL4" s="174"/>
      <c r="HM4" s="174"/>
      <c r="HN4" s="174"/>
      <c r="HO4" s="174"/>
      <c r="HP4" s="174"/>
      <c r="HQ4" s="174"/>
      <c r="HR4" s="174"/>
      <c r="HS4" s="174"/>
      <c r="HT4" s="174"/>
      <c r="HU4" s="174"/>
      <c r="HV4" s="174"/>
      <c r="HW4" s="174"/>
      <c r="HX4" s="174"/>
      <c r="HY4" s="174"/>
      <c r="HZ4" s="174"/>
      <c r="IA4" s="174"/>
      <c r="IB4" s="174"/>
      <c r="IC4" s="174"/>
      <c r="ID4" s="174"/>
      <c r="IE4" s="174"/>
      <c r="IF4" s="174"/>
      <c r="IG4" s="174"/>
      <c r="IH4" s="174"/>
      <c r="II4" s="174"/>
      <c r="IJ4" s="174"/>
      <c r="IK4" s="174"/>
      <c r="IL4" s="166"/>
      <c r="IM4" s="169" t="s">
        <v>24</v>
      </c>
      <c r="IN4" s="170"/>
      <c r="IO4" s="170"/>
      <c r="IP4" s="170"/>
      <c r="IQ4" s="170"/>
      <c r="IR4" s="170"/>
      <c r="IS4" s="170"/>
      <c r="IT4" s="170"/>
      <c r="IU4" s="170"/>
      <c r="IV4" s="170"/>
      <c r="IW4" s="170"/>
      <c r="IX4" s="170"/>
      <c r="IY4" s="170"/>
      <c r="IZ4" s="171"/>
      <c r="JA4" s="169" t="s">
        <v>25</v>
      </c>
      <c r="JB4" s="170"/>
      <c r="JC4" s="170"/>
      <c r="JD4" s="170"/>
      <c r="JE4" s="170"/>
      <c r="JF4" s="170"/>
      <c r="JG4" s="170"/>
      <c r="JH4" s="170"/>
      <c r="JI4" s="170"/>
      <c r="JJ4" s="170"/>
      <c r="JK4" s="170"/>
      <c r="JL4" s="171"/>
      <c r="JM4" s="167" t="s">
        <v>26</v>
      </c>
      <c r="JN4" s="167"/>
      <c r="JO4" s="167"/>
      <c r="JP4" s="167"/>
      <c r="JQ4" s="167"/>
      <c r="JR4" s="167"/>
      <c r="JS4" s="167"/>
      <c r="JT4" s="167"/>
      <c r="JU4" s="167"/>
      <c r="JV4" s="167"/>
      <c r="JW4" s="167" t="s">
        <v>27</v>
      </c>
      <c r="JX4" s="160"/>
      <c r="JY4" s="160"/>
      <c r="JZ4" s="160"/>
      <c r="KA4" s="160"/>
      <c r="KB4" s="160"/>
      <c r="KC4" s="160"/>
      <c r="KD4" s="161"/>
      <c r="KE4" s="161"/>
      <c r="KF4" s="160"/>
      <c r="KG4" s="160"/>
      <c r="KH4" s="160"/>
      <c r="KI4" s="160"/>
      <c r="KJ4" s="161"/>
      <c r="KK4" s="161"/>
      <c r="KL4" s="160"/>
      <c r="KM4" s="160"/>
      <c r="KN4" s="162"/>
      <c r="KO4" s="149" t="s">
        <v>28</v>
      </c>
      <c r="KP4" s="150"/>
      <c r="KQ4" s="150"/>
      <c r="KR4" s="150"/>
      <c r="KS4" s="150"/>
      <c r="KT4" s="150"/>
      <c r="KU4" s="150"/>
      <c r="KV4" s="150"/>
      <c r="KW4" s="150"/>
      <c r="KX4" s="151"/>
      <c r="KY4" s="141" t="s">
        <v>29</v>
      </c>
      <c r="KZ4" s="141"/>
      <c r="LA4" s="141"/>
      <c r="LB4" s="141"/>
      <c r="LC4" s="141"/>
      <c r="LD4" s="141"/>
      <c r="LE4" s="138" t="s">
        <v>30</v>
      </c>
      <c r="LF4" s="135"/>
      <c r="LG4" s="117"/>
      <c r="LH4" s="129"/>
      <c r="LI4" s="130"/>
      <c r="LJ4" s="130"/>
      <c r="LK4" s="130"/>
      <c r="LL4" s="130"/>
      <c r="LM4" s="130"/>
      <c r="LN4" s="131"/>
      <c r="LO4" s="136"/>
      <c r="LP4" s="136"/>
      <c r="LQ4" s="136"/>
      <c r="LR4" s="136"/>
      <c r="LS4" s="137"/>
      <c r="LT4" s="121"/>
      <c r="LU4" s="121"/>
      <c r="LV4" s="121"/>
      <c r="LW4" s="121"/>
      <c r="LX4" s="121"/>
      <c r="LY4" s="121"/>
      <c r="LZ4" s="121"/>
      <c r="MA4" s="121"/>
      <c r="MB4" s="121"/>
      <c r="MC4" s="121"/>
      <c r="MD4" s="121"/>
      <c r="ME4" s="121"/>
      <c r="MF4" s="121"/>
      <c r="MG4" s="118"/>
      <c r="MH4" s="117"/>
    </row>
    <row r="5" spans="1:348" ht="21.75" customHeight="1">
      <c r="B5" s="188"/>
      <c r="E5" s="217" t="s">
        <v>31</v>
      </c>
      <c r="F5" s="218"/>
      <c r="G5" s="218"/>
      <c r="H5" s="218"/>
      <c r="I5" s="218"/>
      <c r="J5" s="219"/>
      <c r="K5" s="217" t="s">
        <v>32</v>
      </c>
      <c r="L5" s="218"/>
      <c r="M5" s="218"/>
      <c r="N5" s="218"/>
      <c r="O5" s="218"/>
      <c r="P5" s="219"/>
      <c r="Q5" s="217" t="s">
        <v>33</v>
      </c>
      <c r="R5" s="218"/>
      <c r="S5" s="218"/>
      <c r="T5" s="218"/>
      <c r="U5" s="218"/>
      <c r="V5" s="219"/>
      <c r="W5" s="185" t="s">
        <v>34</v>
      </c>
      <c r="X5" s="224"/>
      <c r="Y5" s="224"/>
      <c r="Z5" s="186"/>
      <c r="AA5" s="185" t="s">
        <v>35</v>
      </c>
      <c r="AB5" s="224"/>
      <c r="AC5" s="224"/>
      <c r="AD5" s="186"/>
      <c r="AE5" s="185" t="s">
        <v>36</v>
      </c>
      <c r="AF5" s="224"/>
      <c r="AG5" s="224"/>
      <c r="AH5" s="186"/>
      <c r="AI5" s="217" t="s">
        <v>31</v>
      </c>
      <c r="AJ5" s="218"/>
      <c r="AK5" s="218"/>
      <c r="AL5" s="218"/>
      <c r="AM5" s="218"/>
      <c r="AN5" s="219"/>
      <c r="AO5" s="217" t="s">
        <v>32</v>
      </c>
      <c r="AP5" s="218"/>
      <c r="AQ5" s="218"/>
      <c r="AR5" s="218"/>
      <c r="AS5" s="218"/>
      <c r="AT5" s="219"/>
      <c r="AU5" s="217" t="s">
        <v>33</v>
      </c>
      <c r="AV5" s="218"/>
      <c r="AW5" s="218"/>
      <c r="AX5" s="218"/>
      <c r="AY5" s="218"/>
      <c r="AZ5" s="219"/>
      <c r="BA5" s="180"/>
      <c r="BB5" s="209" t="s">
        <v>31</v>
      </c>
      <c r="BC5" s="209"/>
      <c r="BD5" s="209"/>
      <c r="BE5" s="209"/>
      <c r="BF5" s="209"/>
      <c r="BG5" s="209"/>
      <c r="BH5" s="209" t="s">
        <v>32</v>
      </c>
      <c r="BI5" s="209"/>
      <c r="BJ5" s="209"/>
      <c r="BK5" s="209"/>
      <c r="BL5" s="209"/>
      <c r="BM5" s="209"/>
      <c r="BN5" s="209" t="s">
        <v>33</v>
      </c>
      <c r="BO5" s="209"/>
      <c r="BP5" s="209"/>
      <c r="BQ5" s="209"/>
      <c r="BR5" s="209"/>
      <c r="BS5" s="209"/>
      <c r="BT5" s="216" t="s">
        <v>14</v>
      </c>
      <c r="BU5" s="216"/>
      <c r="BV5" s="216"/>
      <c r="BW5" s="216"/>
      <c r="BX5" s="216"/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 t="s">
        <v>37</v>
      </c>
      <c r="CK5" s="216"/>
      <c r="CL5" s="216"/>
      <c r="CM5" s="216"/>
      <c r="CN5" s="216"/>
      <c r="CO5" s="216"/>
      <c r="CP5" s="216"/>
      <c r="CQ5" s="216"/>
      <c r="CR5" s="216"/>
      <c r="CS5" s="216"/>
      <c r="CT5" s="216"/>
      <c r="CU5" s="216"/>
      <c r="CV5" s="216"/>
      <c r="CW5" s="216"/>
      <c r="CX5" s="216"/>
      <c r="CY5" s="216"/>
      <c r="CZ5" s="216"/>
      <c r="DA5" s="216"/>
      <c r="DB5" s="215"/>
      <c r="DC5" s="209" t="s">
        <v>31</v>
      </c>
      <c r="DD5" s="209"/>
      <c r="DE5" s="209"/>
      <c r="DF5" s="209"/>
      <c r="DG5" s="209"/>
      <c r="DH5" s="209"/>
      <c r="DI5" s="209" t="s">
        <v>32</v>
      </c>
      <c r="DJ5" s="209"/>
      <c r="DK5" s="209"/>
      <c r="DL5" s="209"/>
      <c r="DM5" s="209"/>
      <c r="DN5" s="209"/>
      <c r="DO5" s="209" t="s">
        <v>33</v>
      </c>
      <c r="DP5" s="209"/>
      <c r="DQ5" s="209"/>
      <c r="DR5" s="209"/>
      <c r="DS5" s="209"/>
      <c r="DT5" s="209"/>
      <c r="DU5" s="210" t="s">
        <v>38</v>
      </c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2"/>
      <c r="EG5" s="166"/>
      <c r="EH5" s="183" t="s">
        <v>31</v>
      </c>
      <c r="EI5" s="183"/>
      <c r="EJ5" s="183"/>
      <c r="EK5" s="183"/>
      <c r="EL5" s="183"/>
      <c r="EM5" s="183"/>
      <c r="EN5" s="183" t="s">
        <v>32</v>
      </c>
      <c r="EO5" s="183"/>
      <c r="EP5" s="183"/>
      <c r="EQ5" s="183"/>
      <c r="ER5" s="183"/>
      <c r="ES5" s="183"/>
      <c r="ET5" s="183" t="s">
        <v>33</v>
      </c>
      <c r="EU5" s="183"/>
      <c r="EV5" s="183"/>
      <c r="EW5" s="183"/>
      <c r="EX5" s="183"/>
      <c r="EY5" s="183"/>
      <c r="EZ5" s="163" t="s">
        <v>38</v>
      </c>
      <c r="FA5" s="163"/>
      <c r="FB5" s="163"/>
      <c r="FC5" s="163"/>
      <c r="FD5" s="163"/>
      <c r="FE5" s="163"/>
      <c r="FF5" s="163"/>
      <c r="FG5" s="163"/>
      <c r="FH5" s="163"/>
      <c r="FI5" s="163"/>
      <c r="FJ5" s="163"/>
      <c r="FK5" s="163"/>
      <c r="FL5" s="192"/>
      <c r="FM5" s="183" t="s">
        <v>31</v>
      </c>
      <c r="FN5" s="183"/>
      <c r="FO5" s="183"/>
      <c r="FP5" s="183"/>
      <c r="FQ5" s="183"/>
      <c r="FR5" s="183"/>
      <c r="FS5" s="183" t="s">
        <v>32</v>
      </c>
      <c r="FT5" s="183"/>
      <c r="FU5" s="183"/>
      <c r="FV5" s="183"/>
      <c r="FW5" s="183"/>
      <c r="FX5" s="183"/>
      <c r="FY5" s="183" t="s">
        <v>33</v>
      </c>
      <c r="FZ5" s="183"/>
      <c r="GA5" s="183"/>
      <c r="GB5" s="183"/>
      <c r="GC5" s="183"/>
      <c r="GD5" s="183"/>
      <c r="GE5" s="163" t="s">
        <v>38</v>
      </c>
      <c r="GF5" s="163"/>
      <c r="GG5" s="163"/>
      <c r="GH5" s="163"/>
      <c r="GI5" s="163"/>
      <c r="GJ5" s="163"/>
      <c r="GK5" s="163"/>
      <c r="GL5" s="163"/>
      <c r="GM5" s="163"/>
      <c r="GN5" s="163"/>
      <c r="GO5" s="163"/>
      <c r="GP5" s="163"/>
      <c r="GQ5" s="192"/>
      <c r="GR5" s="197"/>
      <c r="GS5" s="202" t="s">
        <v>39</v>
      </c>
      <c r="GT5" s="203"/>
      <c r="GU5" s="203"/>
      <c r="GV5" s="203"/>
      <c r="GW5" s="203"/>
      <c r="GX5" s="204"/>
      <c r="GY5" s="166"/>
      <c r="GZ5" s="175" t="s">
        <v>31</v>
      </c>
      <c r="HA5" s="176"/>
      <c r="HB5" s="176"/>
      <c r="HC5" s="176"/>
      <c r="HD5" s="176"/>
      <c r="HE5" s="177"/>
      <c r="HF5" s="175" t="s">
        <v>32</v>
      </c>
      <c r="HG5" s="176"/>
      <c r="HH5" s="176"/>
      <c r="HI5" s="176"/>
      <c r="HJ5" s="176"/>
      <c r="HK5" s="177"/>
      <c r="HL5" s="175" t="s">
        <v>33</v>
      </c>
      <c r="HM5" s="176"/>
      <c r="HN5" s="176"/>
      <c r="HO5" s="176"/>
      <c r="HP5" s="176"/>
      <c r="HQ5" s="177"/>
      <c r="HR5" s="178" t="s">
        <v>16</v>
      </c>
      <c r="HS5" s="175" t="s">
        <v>31</v>
      </c>
      <c r="HT5" s="176"/>
      <c r="HU5" s="176"/>
      <c r="HV5" s="176"/>
      <c r="HW5" s="176"/>
      <c r="HX5" s="177"/>
      <c r="HY5" s="175" t="s">
        <v>32</v>
      </c>
      <c r="HZ5" s="176"/>
      <c r="IA5" s="176"/>
      <c r="IB5" s="176"/>
      <c r="IC5" s="176"/>
      <c r="ID5" s="177"/>
      <c r="IE5" s="175" t="s">
        <v>33</v>
      </c>
      <c r="IF5" s="176"/>
      <c r="IG5" s="176"/>
      <c r="IH5" s="176"/>
      <c r="II5" s="176"/>
      <c r="IJ5" s="177"/>
      <c r="IK5" s="178" t="s">
        <v>16</v>
      </c>
      <c r="IL5" s="166"/>
      <c r="IM5" s="153" t="s">
        <v>32</v>
      </c>
      <c r="IN5" s="153"/>
      <c r="IO5" s="153"/>
      <c r="IP5" s="173"/>
      <c r="IQ5" s="168" t="s">
        <v>33</v>
      </c>
      <c r="IR5" s="168"/>
      <c r="IS5" s="168"/>
      <c r="IT5" s="168"/>
      <c r="IU5" s="168"/>
      <c r="IV5" s="168"/>
      <c r="IW5" s="172" t="s">
        <v>40</v>
      </c>
      <c r="IX5" s="172"/>
      <c r="IY5" s="172"/>
      <c r="IZ5" s="172"/>
      <c r="JA5" s="168" t="s">
        <v>32</v>
      </c>
      <c r="JB5" s="168"/>
      <c r="JC5" s="168"/>
      <c r="JD5" s="168"/>
      <c r="JE5" s="168"/>
      <c r="JF5" s="168"/>
      <c r="JG5" s="168" t="s">
        <v>33</v>
      </c>
      <c r="JH5" s="168"/>
      <c r="JI5" s="168"/>
      <c r="JJ5" s="168"/>
      <c r="JK5" s="168"/>
      <c r="JL5" s="168"/>
      <c r="JM5" s="153" t="s">
        <v>32</v>
      </c>
      <c r="JN5" s="153"/>
      <c r="JO5" s="153"/>
      <c r="JP5" s="153"/>
      <c r="JQ5" s="164" t="s">
        <v>33</v>
      </c>
      <c r="JR5" s="164"/>
      <c r="JS5" s="164"/>
      <c r="JT5" s="164"/>
      <c r="JU5" s="164"/>
      <c r="JV5" s="164"/>
      <c r="JW5" s="138"/>
      <c r="JX5" s="156" t="s">
        <v>31</v>
      </c>
      <c r="JY5" s="156"/>
      <c r="JZ5" s="156"/>
      <c r="KA5" s="156"/>
      <c r="KB5" s="156" t="s">
        <v>32</v>
      </c>
      <c r="KC5" s="156"/>
      <c r="KD5" s="163"/>
      <c r="KE5" s="163"/>
      <c r="KF5" s="156"/>
      <c r="KG5" s="156"/>
      <c r="KH5" s="156" t="s">
        <v>33</v>
      </c>
      <c r="KI5" s="156"/>
      <c r="KJ5" s="163"/>
      <c r="KK5" s="163"/>
      <c r="KL5" s="156"/>
      <c r="KM5" s="156"/>
      <c r="KN5" s="154" t="s">
        <v>41</v>
      </c>
      <c r="KO5" s="139" t="s">
        <v>31</v>
      </c>
      <c r="KP5" s="139"/>
      <c r="KQ5" s="139" t="s">
        <v>32</v>
      </c>
      <c r="KR5" s="139"/>
      <c r="KS5" s="139" t="s">
        <v>33</v>
      </c>
      <c r="KT5" s="139"/>
      <c r="KU5" s="146" t="s">
        <v>42</v>
      </c>
      <c r="KV5" s="147"/>
      <c r="KW5" s="146" t="s">
        <v>1299</v>
      </c>
      <c r="KX5" s="147"/>
      <c r="KY5" s="139" t="s">
        <v>31</v>
      </c>
      <c r="KZ5" s="139"/>
      <c r="LA5" s="139" t="s">
        <v>32</v>
      </c>
      <c r="LB5" s="139"/>
      <c r="LC5" s="139" t="s">
        <v>33</v>
      </c>
      <c r="LD5" s="139"/>
      <c r="LE5" s="138"/>
      <c r="LF5" s="135"/>
      <c r="LG5" s="134"/>
      <c r="LH5" s="132" t="s">
        <v>43</v>
      </c>
      <c r="LI5" s="132"/>
      <c r="LJ5" s="132"/>
      <c r="LK5" s="133"/>
      <c r="LL5" s="132" t="s">
        <v>44</v>
      </c>
      <c r="LM5" s="132"/>
      <c r="LN5" s="119" t="s">
        <v>45</v>
      </c>
      <c r="LO5" s="123" t="s">
        <v>46</v>
      </c>
      <c r="LP5" s="123"/>
      <c r="LQ5" s="123"/>
      <c r="LR5" s="123"/>
      <c r="LS5" s="122" t="s">
        <v>45</v>
      </c>
      <c r="LT5" s="120" t="s">
        <v>47</v>
      </c>
      <c r="LU5" s="120"/>
      <c r="LV5" s="120"/>
      <c r="LW5" s="120"/>
      <c r="LX5" s="120"/>
      <c r="LY5" s="120"/>
      <c r="LZ5" s="120" t="s">
        <v>48</v>
      </c>
      <c r="MA5" s="120"/>
      <c r="MB5" s="120"/>
      <c r="MC5" s="120"/>
      <c r="MD5" s="120"/>
      <c r="ME5" s="120"/>
      <c r="MF5" s="119" t="s">
        <v>45</v>
      </c>
      <c r="MG5" s="118"/>
      <c r="MH5" s="117"/>
    </row>
    <row r="6" spans="1:348" ht="15.75">
      <c r="B6" s="188"/>
      <c r="E6" s="188" t="s">
        <v>34</v>
      </c>
      <c r="F6" s="188"/>
      <c r="G6" s="188" t="s">
        <v>35</v>
      </c>
      <c r="H6" s="188"/>
      <c r="I6" s="188" t="s">
        <v>36</v>
      </c>
      <c r="J6" s="188"/>
      <c r="K6" s="188" t="s">
        <v>34</v>
      </c>
      <c r="L6" s="188"/>
      <c r="M6" s="188" t="s">
        <v>35</v>
      </c>
      <c r="N6" s="188"/>
      <c r="O6" s="188" t="s">
        <v>36</v>
      </c>
      <c r="P6" s="188"/>
      <c r="Q6" s="188" t="s">
        <v>34</v>
      </c>
      <c r="R6" s="188"/>
      <c r="S6" s="188" t="s">
        <v>35</v>
      </c>
      <c r="T6" s="188"/>
      <c r="U6" s="188" t="s">
        <v>36</v>
      </c>
      <c r="V6" s="188"/>
      <c r="W6" s="185" t="s">
        <v>31</v>
      </c>
      <c r="X6" s="186"/>
      <c r="Y6" s="185" t="s">
        <v>32</v>
      </c>
      <c r="Z6" s="186"/>
      <c r="AA6" s="185" t="s">
        <v>31</v>
      </c>
      <c r="AB6" s="186"/>
      <c r="AC6" s="185" t="s">
        <v>32</v>
      </c>
      <c r="AD6" s="186"/>
      <c r="AE6" s="185" t="s">
        <v>31</v>
      </c>
      <c r="AF6" s="186"/>
      <c r="AG6" s="185" t="s">
        <v>32</v>
      </c>
      <c r="AH6" s="186"/>
      <c r="AI6" s="188" t="s">
        <v>34</v>
      </c>
      <c r="AJ6" s="188"/>
      <c r="AK6" s="188" t="s">
        <v>35</v>
      </c>
      <c r="AL6" s="188"/>
      <c r="AM6" s="188" t="s">
        <v>36</v>
      </c>
      <c r="AN6" s="188"/>
      <c r="AO6" s="188" t="s">
        <v>34</v>
      </c>
      <c r="AP6" s="188"/>
      <c r="AQ6" s="188" t="s">
        <v>35</v>
      </c>
      <c r="AR6" s="188"/>
      <c r="AS6" s="188" t="s">
        <v>36</v>
      </c>
      <c r="AT6" s="188"/>
      <c r="AU6" s="188" t="s">
        <v>34</v>
      </c>
      <c r="AV6" s="188"/>
      <c r="AW6" s="188" t="s">
        <v>35</v>
      </c>
      <c r="AX6" s="188"/>
      <c r="AY6" s="188" t="s">
        <v>36</v>
      </c>
      <c r="AZ6" s="188"/>
      <c r="BA6" s="166"/>
      <c r="BB6" s="187" t="s">
        <v>34</v>
      </c>
      <c r="BC6" s="187"/>
      <c r="BD6" s="189" t="s">
        <v>35</v>
      </c>
      <c r="BE6" s="189"/>
      <c r="BF6" s="187" t="s">
        <v>36</v>
      </c>
      <c r="BG6" s="187"/>
      <c r="BH6" s="187" t="s">
        <v>34</v>
      </c>
      <c r="BI6" s="187"/>
      <c r="BJ6" s="189" t="s">
        <v>35</v>
      </c>
      <c r="BK6" s="189"/>
      <c r="BL6" s="187" t="s">
        <v>36</v>
      </c>
      <c r="BM6" s="187"/>
      <c r="BN6" s="187" t="s">
        <v>34</v>
      </c>
      <c r="BO6" s="187"/>
      <c r="BP6" s="189" t="s">
        <v>35</v>
      </c>
      <c r="BQ6" s="189"/>
      <c r="BR6" s="187" t="s">
        <v>36</v>
      </c>
      <c r="BS6" s="193"/>
      <c r="BT6" s="187" t="s">
        <v>49</v>
      </c>
      <c r="BU6" s="187"/>
      <c r="BV6" s="187" t="s">
        <v>50</v>
      </c>
      <c r="BW6" s="187"/>
      <c r="BX6" s="187" t="s">
        <v>51</v>
      </c>
      <c r="BY6" s="187"/>
      <c r="BZ6" s="187" t="s">
        <v>52</v>
      </c>
      <c r="CA6" s="187"/>
      <c r="CB6" s="187" t="s">
        <v>53</v>
      </c>
      <c r="CC6" s="187"/>
      <c r="CD6" s="187" t="s">
        <v>54</v>
      </c>
      <c r="CE6" s="187"/>
      <c r="CF6" s="187" t="s">
        <v>55</v>
      </c>
      <c r="CG6" s="187"/>
      <c r="CH6" s="187" t="s">
        <v>56</v>
      </c>
      <c r="CI6" s="187"/>
      <c r="CJ6" s="187" t="s">
        <v>49</v>
      </c>
      <c r="CK6" s="187"/>
      <c r="CL6" s="187" t="s">
        <v>50</v>
      </c>
      <c r="CM6" s="187"/>
      <c r="CN6" s="187" t="s">
        <v>51</v>
      </c>
      <c r="CO6" s="187"/>
      <c r="CP6" s="187" t="s">
        <v>52</v>
      </c>
      <c r="CQ6" s="187"/>
      <c r="CR6" s="187" t="s">
        <v>53</v>
      </c>
      <c r="CS6" s="187"/>
      <c r="CT6" s="187" t="s">
        <v>54</v>
      </c>
      <c r="CU6" s="187"/>
      <c r="CV6" s="187" t="s">
        <v>57</v>
      </c>
      <c r="CW6" s="187"/>
      <c r="CX6" s="187" t="s">
        <v>55</v>
      </c>
      <c r="CY6" s="187"/>
      <c r="CZ6" s="187" t="s">
        <v>56</v>
      </c>
      <c r="DA6" s="187"/>
      <c r="DB6" s="215"/>
      <c r="DC6" s="187" t="s">
        <v>34</v>
      </c>
      <c r="DD6" s="187"/>
      <c r="DE6" s="189" t="s">
        <v>35</v>
      </c>
      <c r="DF6" s="189"/>
      <c r="DG6" s="187" t="s">
        <v>36</v>
      </c>
      <c r="DH6" s="187"/>
      <c r="DI6" s="187" t="s">
        <v>34</v>
      </c>
      <c r="DJ6" s="187"/>
      <c r="DK6" s="189" t="s">
        <v>35</v>
      </c>
      <c r="DL6" s="189"/>
      <c r="DM6" s="187" t="s">
        <v>36</v>
      </c>
      <c r="DN6" s="187"/>
      <c r="DO6" s="187" t="s">
        <v>34</v>
      </c>
      <c r="DP6" s="187"/>
      <c r="DQ6" s="189" t="s">
        <v>35</v>
      </c>
      <c r="DR6" s="189"/>
      <c r="DS6" s="187" t="s">
        <v>36</v>
      </c>
      <c r="DT6" s="193"/>
      <c r="DU6" s="187" t="s">
        <v>49</v>
      </c>
      <c r="DV6" s="187"/>
      <c r="DW6" s="187" t="s">
        <v>50</v>
      </c>
      <c r="DX6" s="187"/>
      <c r="DY6" s="187" t="s">
        <v>51</v>
      </c>
      <c r="DZ6" s="187"/>
      <c r="EA6" s="187" t="s">
        <v>52</v>
      </c>
      <c r="EB6" s="187"/>
      <c r="EC6" s="187" t="s">
        <v>53</v>
      </c>
      <c r="ED6" s="187"/>
      <c r="EE6" s="187" t="s">
        <v>54</v>
      </c>
      <c r="EF6" s="187"/>
      <c r="EG6" s="166"/>
      <c r="EH6" s="183" t="s">
        <v>34</v>
      </c>
      <c r="EI6" s="183"/>
      <c r="EJ6" s="208" t="s">
        <v>35</v>
      </c>
      <c r="EK6" s="208"/>
      <c r="EL6" s="183" t="s">
        <v>36</v>
      </c>
      <c r="EM6" s="183"/>
      <c r="EN6" s="183" t="s">
        <v>34</v>
      </c>
      <c r="EO6" s="183"/>
      <c r="EP6" s="208" t="s">
        <v>35</v>
      </c>
      <c r="EQ6" s="208"/>
      <c r="ER6" s="183" t="s">
        <v>36</v>
      </c>
      <c r="ES6" s="183"/>
      <c r="ET6" s="183" t="s">
        <v>34</v>
      </c>
      <c r="EU6" s="183"/>
      <c r="EV6" s="208" t="s">
        <v>35</v>
      </c>
      <c r="EW6" s="208"/>
      <c r="EX6" s="183" t="s">
        <v>36</v>
      </c>
      <c r="EY6" s="183"/>
      <c r="EZ6" s="183" t="s">
        <v>49</v>
      </c>
      <c r="FA6" s="183"/>
      <c r="FB6" s="183" t="s">
        <v>50</v>
      </c>
      <c r="FC6" s="183"/>
      <c r="FD6" s="183" t="s">
        <v>51</v>
      </c>
      <c r="FE6" s="183"/>
      <c r="FF6" s="183" t="s">
        <v>52</v>
      </c>
      <c r="FG6" s="183"/>
      <c r="FH6" s="183" t="s">
        <v>53</v>
      </c>
      <c r="FI6" s="183"/>
      <c r="FJ6" s="183" t="s">
        <v>54</v>
      </c>
      <c r="FK6" s="183"/>
      <c r="FL6" s="192"/>
      <c r="FM6" s="183" t="s">
        <v>34</v>
      </c>
      <c r="FN6" s="183"/>
      <c r="FO6" s="208" t="s">
        <v>35</v>
      </c>
      <c r="FP6" s="208"/>
      <c r="FQ6" s="183" t="s">
        <v>36</v>
      </c>
      <c r="FR6" s="183"/>
      <c r="FS6" s="183" t="s">
        <v>34</v>
      </c>
      <c r="FT6" s="183"/>
      <c r="FU6" s="208" t="s">
        <v>35</v>
      </c>
      <c r="FV6" s="208"/>
      <c r="FW6" s="183" t="s">
        <v>36</v>
      </c>
      <c r="FX6" s="183"/>
      <c r="FY6" s="183" t="s">
        <v>34</v>
      </c>
      <c r="FZ6" s="183"/>
      <c r="GA6" s="208" t="s">
        <v>35</v>
      </c>
      <c r="GB6" s="208"/>
      <c r="GC6" s="183" t="s">
        <v>36</v>
      </c>
      <c r="GD6" s="183"/>
      <c r="GE6" s="183" t="s">
        <v>49</v>
      </c>
      <c r="GF6" s="183"/>
      <c r="GG6" s="183" t="s">
        <v>50</v>
      </c>
      <c r="GH6" s="183"/>
      <c r="GI6" s="183" t="s">
        <v>51</v>
      </c>
      <c r="GJ6" s="183"/>
      <c r="GK6" s="183" t="s">
        <v>52</v>
      </c>
      <c r="GL6" s="183"/>
      <c r="GM6" s="183" t="s">
        <v>53</v>
      </c>
      <c r="GN6" s="183"/>
      <c r="GO6" s="183" t="s">
        <v>54</v>
      </c>
      <c r="GP6" s="183"/>
      <c r="GQ6" s="192"/>
      <c r="GR6" s="198"/>
      <c r="GS6" s="194" t="s">
        <v>49</v>
      </c>
      <c r="GT6" s="195"/>
      <c r="GU6" s="194" t="s">
        <v>52</v>
      </c>
      <c r="GV6" s="195"/>
      <c r="GW6" s="194" t="s">
        <v>57</v>
      </c>
      <c r="GX6" s="195"/>
      <c r="GY6" s="166"/>
      <c r="GZ6" s="188" t="s">
        <v>34</v>
      </c>
      <c r="HA6" s="188"/>
      <c r="HB6" s="188" t="s">
        <v>35</v>
      </c>
      <c r="HC6" s="188"/>
      <c r="HD6" s="188" t="s">
        <v>36</v>
      </c>
      <c r="HE6" s="188"/>
      <c r="HF6" s="188" t="s">
        <v>34</v>
      </c>
      <c r="HG6" s="188"/>
      <c r="HH6" s="188" t="s">
        <v>35</v>
      </c>
      <c r="HI6" s="188"/>
      <c r="HJ6" s="188" t="s">
        <v>36</v>
      </c>
      <c r="HK6" s="188"/>
      <c r="HL6" s="188" t="s">
        <v>34</v>
      </c>
      <c r="HM6" s="188"/>
      <c r="HN6" s="188" t="s">
        <v>35</v>
      </c>
      <c r="HO6" s="188"/>
      <c r="HP6" s="188" t="s">
        <v>36</v>
      </c>
      <c r="HQ6" s="188"/>
      <c r="HR6" s="179"/>
      <c r="HS6" s="188" t="s">
        <v>34</v>
      </c>
      <c r="HT6" s="188"/>
      <c r="HU6" s="188" t="s">
        <v>35</v>
      </c>
      <c r="HV6" s="188"/>
      <c r="HW6" s="188" t="s">
        <v>36</v>
      </c>
      <c r="HX6" s="188"/>
      <c r="HY6" s="188" t="s">
        <v>34</v>
      </c>
      <c r="HZ6" s="188"/>
      <c r="IA6" s="188" t="s">
        <v>35</v>
      </c>
      <c r="IB6" s="188"/>
      <c r="IC6" s="188" t="s">
        <v>36</v>
      </c>
      <c r="ID6" s="188"/>
      <c r="IE6" s="188" t="s">
        <v>34</v>
      </c>
      <c r="IF6" s="188"/>
      <c r="IG6" s="188" t="s">
        <v>35</v>
      </c>
      <c r="IH6" s="188"/>
      <c r="II6" s="188" t="s">
        <v>36</v>
      </c>
      <c r="IJ6" s="188"/>
      <c r="IK6" s="179"/>
      <c r="IL6" s="166"/>
      <c r="IM6" s="153" t="s">
        <v>34</v>
      </c>
      <c r="IN6" s="153"/>
      <c r="IO6" s="164" t="s">
        <v>36</v>
      </c>
      <c r="IP6" s="164"/>
      <c r="IQ6" s="152" t="s">
        <v>34</v>
      </c>
      <c r="IR6" s="152"/>
      <c r="IS6" s="152" t="s">
        <v>35</v>
      </c>
      <c r="IT6" s="152"/>
      <c r="IU6" s="152" t="s">
        <v>36</v>
      </c>
      <c r="IV6" s="152"/>
      <c r="IW6" s="172" t="s">
        <v>58</v>
      </c>
      <c r="IX6" s="172"/>
      <c r="IY6" s="190" t="s">
        <v>59</v>
      </c>
      <c r="IZ6" s="190"/>
      <c r="JA6" s="152" t="s">
        <v>34</v>
      </c>
      <c r="JB6" s="152"/>
      <c r="JC6" s="152" t="s">
        <v>35</v>
      </c>
      <c r="JD6" s="152"/>
      <c r="JE6" s="152" t="s">
        <v>36</v>
      </c>
      <c r="JF6" s="152"/>
      <c r="JG6" s="152" t="s">
        <v>34</v>
      </c>
      <c r="JH6" s="152"/>
      <c r="JI6" s="152" t="s">
        <v>35</v>
      </c>
      <c r="JJ6" s="152"/>
      <c r="JK6" s="152" t="s">
        <v>36</v>
      </c>
      <c r="JL6" s="152"/>
      <c r="JM6" s="153" t="s">
        <v>34</v>
      </c>
      <c r="JN6" s="153"/>
      <c r="JO6" s="164" t="s">
        <v>36</v>
      </c>
      <c r="JP6" s="164"/>
      <c r="JQ6" s="164" t="s">
        <v>34</v>
      </c>
      <c r="JR6" s="164"/>
      <c r="JS6" s="152" t="s">
        <v>35</v>
      </c>
      <c r="JT6" s="152"/>
      <c r="JU6" s="164" t="s">
        <v>36</v>
      </c>
      <c r="JV6" s="164"/>
      <c r="JW6" s="138"/>
      <c r="JX6" s="156" t="s">
        <v>60</v>
      </c>
      <c r="JY6" s="156"/>
      <c r="JZ6" s="156" t="s">
        <v>61</v>
      </c>
      <c r="KA6" s="156"/>
      <c r="KB6" s="156" t="s">
        <v>60</v>
      </c>
      <c r="KC6" s="156"/>
      <c r="KD6" s="152" t="s">
        <v>35</v>
      </c>
      <c r="KE6" s="152"/>
      <c r="KF6" s="156" t="s">
        <v>61</v>
      </c>
      <c r="KG6" s="156"/>
      <c r="KH6" s="156" t="s">
        <v>60</v>
      </c>
      <c r="KI6" s="156"/>
      <c r="KJ6" s="152" t="s">
        <v>35</v>
      </c>
      <c r="KK6" s="152"/>
      <c r="KL6" s="156" t="s">
        <v>61</v>
      </c>
      <c r="KM6" s="156"/>
      <c r="KN6" s="155"/>
      <c r="KO6" s="140" t="s">
        <v>34</v>
      </c>
      <c r="KP6" s="140"/>
      <c r="KQ6" s="140"/>
      <c r="KR6" s="140"/>
      <c r="KS6" s="140"/>
      <c r="KT6" s="140"/>
      <c r="KU6" s="148" t="s">
        <v>62</v>
      </c>
      <c r="KV6" s="148"/>
      <c r="KW6" s="148" t="s">
        <v>32</v>
      </c>
      <c r="KX6" s="148"/>
      <c r="KY6" s="140" t="s">
        <v>34</v>
      </c>
      <c r="KZ6" s="140"/>
      <c r="LA6" s="140"/>
      <c r="LB6" s="140"/>
      <c r="LC6" s="140"/>
      <c r="LD6" s="140"/>
      <c r="LE6" s="138"/>
      <c r="LF6" s="135"/>
      <c r="LG6" s="117"/>
      <c r="LH6" s="124" t="s">
        <v>63</v>
      </c>
      <c r="LI6" s="125"/>
      <c r="LJ6" s="124" t="s">
        <v>36</v>
      </c>
      <c r="LK6" s="125"/>
      <c r="LL6" s="81" t="s">
        <v>45</v>
      </c>
      <c r="LM6" s="82" t="s">
        <v>45</v>
      </c>
      <c r="LN6" s="119"/>
      <c r="LO6" s="123" t="s">
        <v>64</v>
      </c>
      <c r="LP6" s="123"/>
      <c r="LQ6" s="123" t="s">
        <v>65</v>
      </c>
      <c r="LR6" s="123"/>
      <c r="LS6" s="122"/>
      <c r="LT6" s="120" t="s">
        <v>31</v>
      </c>
      <c r="LU6" s="120"/>
      <c r="LV6" s="120" t="s">
        <v>32</v>
      </c>
      <c r="LW6" s="120"/>
      <c r="LX6" s="120" t="s">
        <v>33</v>
      </c>
      <c r="LY6" s="120"/>
      <c r="LZ6" s="120" t="s">
        <v>31</v>
      </c>
      <c r="MA6" s="120"/>
      <c r="MB6" s="120" t="s">
        <v>32</v>
      </c>
      <c r="MC6" s="120"/>
      <c r="MD6" s="120" t="s">
        <v>33</v>
      </c>
      <c r="ME6" s="120"/>
      <c r="MF6" s="119"/>
      <c r="MG6" s="118"/>
      <c r="MH6" s="117"/>
    </row>
    <row r="7" spans="1:348" ht="33.75">
      <c r="B7" s="83">
        <v>1</v>
      </c>
      <c r="E7" s="84">
        <v>2</v>
      </c>
      <c r="F7" s="85" t="s">
        <v>66</v>
      </c>
      <c r="G7" s="84">
        <v>4</v>
      </c>
      <c r="H7" s="85" t="s">
        <v>67</v>
      </c>
      <c r="I7" s="84">
        <v>6</v>
      </c>
      <c r="J7" s="85" t="s">
        <v>68</v>
      </c>
      <c r="K7" s="85">
        <v>8</v>
      </c>
      <c r="L7" s="85" t="s">
        <v>69</v>
      </c>
      <c r="M7" s="85">
        <v>10</v>
      </c>
      <c r="N7" s="85" t="s">
        <v>70</v>
      </c>
      <c r="O7" s="85">
        <v>12</v>
      </c>
      <c r="P7" s="85" t="s">
        <v>71</v>
      </c>
      <c r="Q7" s="85">
        <v>14</v>
      </c>
      <c r="R7" s="85" t="s">
        <v>72</v>
      </c>
      <c r="S7" s="85">
        <v>16</v>
      </c>
      <c r="T7" s="85" t="s">
        <v>73</v>
      </c>
      <c r="U7" s="85">
        <v>18</v>
      </c>
      <c r="V7" s="85" t="s">
        <v>74</v>
      </c>
      <c r="W7" s="85">
        <v>20</v>
      </c>
      <c r="X7" s="85" t="s">
        <v>75</v>
      </c>
      <c r="Y7" s="85">
        <v>22</v>
      </c>
      <c r="Z7" s="85" t="s">
        <v>76</v>
      </c>
      <c r="AA7" s="85">
        <v>24</v>
      </c>
      <c r="AB7" s="85" t="s">
        <v>77</v>
      </c>
      <c r="AC7" s="85">
        <v>26</v>
      </c>
      <c r="AD7" s="85" t="s">
        <v>78</v>
      </c>
      <c r="AE7" s="85">
        <v>28</v>
      </c>
      <c r="AF7" s="85" t="s">
        <v>79</v>
      </c>
      <c r="AG7" s="85">
        <v>30</v>
      </c>
      <c r="AH7" s="85" t="s">
        <v>80</v>
      </c>
      <c r="AI7" s="85">
        <v>32</v>
      </c>
      <c r="AJ7" s="85" t="s">
        <v>81</v>
      </c>
      <c r="AK7" s="85">
        <v>34</v>
      </c>
      <c r="AL7" s="85" t="s">
        <v>82</v>
      </c>
      <c r="AM7" s="85">
        <v>36</v>
      </c>
      <c r="AN7" s="85" t="s">
        <v>83</v>
      </c>
      <c r="AO7" s="85">
        <v>38</v>
      </c>
      <c r="AP7" s="85" t="s">
        <v>84</v>
      </c>
      <c r="AQ7" s="85">
        <v>40</v>
      </c>
      <c r="AR7" s="85" t="s">
        <v>85</v>
      </c>
      <c r="AS7" s="85">
        <v>42</v>
      </c>
      <c r="AT7" s="85" t="s">
        <v>86</v>
      </c>
      <c r="AU7" s="85">
        <v>44</v>
      </c>
      <c r="AV7" s="85" t="s">
        <v>87</v>
      </c>
      <c r="AW7" s="85">
        <v>46</v>
      </c>
      <c r="AX7" s="85" t="s">
        <v>88</v>
      </c>
      <c r="AY7" s="85">
        <v>48</v>
      </c>
      <c r="AZ7" s="85" t="s">
        <v>89</v>
      </c>
      <c r="BA7" s="85">
        <v>50</v>
      </c>
      <c r="BB7" s="85">
        <v>51</v>
      </c>
      <c r="BC7" s="85" t="s">
        <v>90</v>
      </c>
      <c r="BD7" s="85">
        <v>53</v>
      </c>
      <c r="BE7" s="85" t="s">
        <v>91</v>
      </c>
      <c r="BF7" s="85">
        <v>55</v>
      </c>
      <c r="BG7" s="85" t="s">
        <v>92</v>
      </c>
      <c r="BH7" s="85">
        <v>57</v>
      </c>
      <c r="BI7" s="85" t="s">
        <v>93</v>
      </c>
      <c r="BJ7" s="85">
        <v>59</v>
      </c>
      <c r="BK7" s="85" t="s">
        <v>94</v>
      </c>
      <c r="BL7" s="85">
        <v>61</v>
      </c>
      <c r="BM7" s="85" t="s">
        <v>95</v>
      </c>
      <c r="BN7" s="85">
        <v>63</v>
      </c>
      <c r="BO7" s="85" t="s">
        <v>96</v>
      </c>
      <c r="BP7" s="85">
        <v>65</v>
      </c>
      <c r="BQ7" s="85" t="s">
        <v>97</v>
      </c>
      <c r="BR7" s="85">
        <v>67</v>
      </c>
      <c r="BS7" s="85" t="s">
        <v>98</v>
      </c>
      <c r="BT7" s="86">
        <v>69</v>
      </c>
      <c r="BU7" s="85" t="s">
        <v>99</v>
      </c>
      <c r="BV7" s="86">
        <v>71</v>
      </c>
      <c r="BW7" s="85" t="s">
        <v>100</v>
      </c>
      <c r="BX7" s="86">
        <v>73</v>
      </c>
      <c r="BY7" s="85" t="s">
        <v>101</v>
      </c>
      <c r="BZ7" s="86">
        <v>75</v>
      </c>
      <c r="CA7" s="85" t="s">
        <v>102</v>
      </c>
      <c r="CB7" s="86">
        <v>77</v>
      </c>
      <c r="CC7" s="85" t="s">
        <v>103</v>
      </c>
      <c r="CD7" s="86">
        <v>79</v>
      </c>
      <c r="CE7" s="85" t="s">
        <v>104</v>
      </c>
      <c r="CF7" s="86">
        <v>81</v>
      </c>
      <c r="CG7" s="85" t="s">
        <v>105</v>
      </c>
      <c r="CH7" s="86">
        <v>83</v>
      </c>
      <c r="CI7" s="85" t="s">
        <v>106</v>
      </c>
      <c r="CJ7" s="86">
        <v>85</v>
      </c>
      <c r="CK7" s="85" t="s">
        <v>107</v>
      </c>
      <c r="CL7" s="85">
        <v>87</v>
      </c>
      <c r="CM7" s="85" t="s">
        <v>108</v>
      </c>
      <c r="CN7" s="85">
        <v>89</v>
      </c>
      <c r="CO7" s="85" t="s">
        <v>109</v>
      </c>
      <c r="CP7" s="85">
        <v>91</v>
      </c>
      <c r="CQ7" s="85" t="s">
        <v>110</v>
      </c>
      <c r="CR7" s="85">
        <v>93</v>
      </c>
      <c r="CS7" s="85" t="s">
        <v>111</v>
      </c>
      <c r="CT7" s="85">
        <v>95</v>
      </c>
      <c r="CU7" s="85" t="s">
        <v>112</v>
      </c>
      <c r="CV7" s="85">
        <v>97</v>
      </c>
      <c r="CW7" s="85" t="s">
        <v>113</v>
      </c>
      <c r="CX7" s="85">
        <v>99</v>
      </c>
      <c r="CY7" s="85" t="s">
        <v>114</v>
      </c>
      <c r="CZ7" s="85">
        <v>101</v>
      </c>
      <c r="DA7" s="85" t="s">
        <v>115</v>
      </c>
      <c r="DB7" s="85">
        <v>103</v>
      </c>
      <c r="DC7" s="87">
        <v>104</v>
      </c>
      <c r="DD7" s="87" t="s">
        <v>116</v>
      </c>
      <c r="DE7" s="87">
        <v>106</v>
      </c>
      <c r="DF7" s="87" t="s">
        <v>117</v>
      </c>
      <c r="DG7" s="87">
        <v>108</v>
      </c>
      <c r="DH7" s="87" t="s">
        <v>118</v>
      </c>
      <c r="DI7" s="85">
        <v>110</v>
      </c>
      <c r="DJ7" s="87" t="s">
        <v>119</v>
      </c>
      <c r="DK7" s="85">
        <v>112</v>
      </c>
      <c r="DL7" s="87" t="s">
        <v>120</v>
      </c>
      <c r="DM7" s="85">
        <v>114</v>
      </c>
      <c r="DN7" s="87" t="s">
        <v>121</v>
      </c>
      <c r="DO7" s="85">
        <v>116</v>
      </c>
      <c r="DP7" s="87" t="s">
        <v>122</v>
      </c>
      <c r="DQ7" s="85">
        <v>118</v>
      </c>
      <c r="DR7" s="87" t="s">
        <v>123</v>
      </c>
      <c r="DS7" s="85">
        <v>120</v>
      </c>
      <c r="DT7" s="87" t="s">
        <v>124</v>
      </c>
      <c r="DU7" s="85">
        <v>122</v>
      </c>
      <c r="DV7" s="87" t="s">
        <v>125</v>
      </c>
      <c r="DW7" s="85">
        <v>124</v>
      </c>
      <c r="DX7" s="87" t="s">
        <v>126</v>
      </c>
      <c r="DY7" s="85">
        <v>126</v>
      </c>
      <c r="DZ7" s="87" t="s">
        <v>127</v>
      </c>
      <c r="EA7" s="85">
        <v>128</v>
      </c>
      <c r="EB7" s="87" t="s">
        <v>128</v>
      </c>
      <c r="EC7" s="85">
        <v>130</v>
      </c>
      <c r="ED7" s="85" t="s">
        <v>129</v>
      </c>
      <c r="EE7" s="85">
        <v>132</v>
      </c>
      <c r="EF7" s="85" t="s">
        <v>130</v>
      </c>
      <c r="EG7" s="85">
        <v>134</v>
      </c>
      <c r="EH7" s="88">
        <v>104</v>
      </c>
      <c r="EI7" s="88" t="s">
        <v>116</v>
      </c>
      <c r="EJ7" s="88">
        <v>106</v>
      </c>
      <c r="EK7" s="88" t="s">
        <v>117</v>
      </c>
      <c r="EL7" s="88">
        <v>108</v>
      </c>
      <c r="EM7" s="88" t="s">
        <v>118</v>
      </c>
      <c r="EN7" s="89">
        <v>110</v>
      </c>
      <c r="EO7" s="88" t="s">
        <v>119</v>
      </c>
      <c r="EP7" s="89">
        <v>112</v>
      </c>
      <c r="EQ7" s="88" t="s">
        <v>120</v>
      </c>
      <c r="ER7" s="89">
        <v>114</v>
      </c>
      <c r="ES7" s="88" t="s">
        <v>121</v>
      </c>
      <c r="ET7" s="89">
        <v>116</v>
      </c>
      <c r="EU7" s="88" t="s">
        <v>122</v>
      </c>
      <c r="EV7" s="89">
        <v>118</v>
      </c>
      <c r="EW7" s="88" t="s">
        <v>123</v>
      </c>
      <c r="EX7" s="89">
        <v>120</v>
      </c>
      <c r="EY7" s="88" t="s">
        <v>124</v>
      </c>
      <c r="EZ7" s="89">
        <v>122</v>
      </c>
      <c r="FA7" s="88" t="s">
        <v>125</v>
      </c>
      <c r="FB7" s="89">
        <v>124</v>
      </c>
      <c r="FC7" s="88" t="s">
        <v>126</v>
      </c>
      <c r="FD7" s="89">
        <v>126</v>
      </c>
      <c r="FE7" s="88" t="s">
        <v>127</v>
      </c>
      <c r="FF7" s="89">
        <v>128</v>
      </c>
      <c r="FG7" s="88" t="s">
        <v>128</v>
      </c>
      <c r="FH7" s="89">
        <v>130</v>
      </c>
      <c r="FI7" s="89" t="s">
        <v>129</v>
      </c>
      <c r="FJ7" s="89">
        <v>132</v>
      </c>
      <c r="FK7" s="89" t="s">
        <v>130</v>
      </c>
      <c r="FL7" s="89">
        <v>140</v>
      </c>
      <c r="FM7" s="85">
        <v>141</v>
      </c>
      <c r="FN7" s="85" t="s">
        <v>131</v>
      </c>
      <c r="FO7" s="85">
        <v>143</v>
      </c>
      <c r="FP7" s="85" t="s">
        <v>132</v>
      </c>
      <c r="FQ7" s="85">
        <v>145</v>
      </c>
      <c r="FR7" s="85" t="s">
        <v>133</v>
      </c>
      <c r="FS7" s="85">
        <v>147</v>
      </c>
      <c r="FT7" s="85" t="s">
        <v>134</v>
      </c>
      <c r="FU7" s="85">
        <v>149</v>
      </c>
      <c r="FV7" s="85" t="s">
        <v>135</v>
      </c>
      <c r="FW7" s="89">
        <v>151</v>
      </c>
      <c r="FX7" s="89" t="s">
        <v>1305</v>
      </c>
      <c r="FY7" s="89">
        <v>153</v>
      </c>
      <c r="FZ7" s="89" t="s">
        <v>140</v>
      </c>
      <c r="GA7" s="89">
        <v>118</v>
      </c>
      <c r="GB7" s="88" t="s">
        <v>123</v>
      </c>
      <c r="GC7" s="89">
        <v>155</v>
      </c>
      <c r="GD7" s="89" t="s">
        <v>141</v>
      </c>
      <c r="GE7" s="89">
        <v>157</v>
      </c>
      <c r="GF7" s="89" t="s">
        <v>142</v>
      </c>
      <c r="GG7" s="89">
        <v>153</v>
      </c>
      <c r="GH7" s="89" t="s">
        <v>140</v>
      </c>
      <c r="GI7" s="89">
        <v>159</v>
      </c>
      <c r="GJ7" s="89" t="s">
        <v>1306</v>
      </c>
      <c r="GK7" s="89">
        <v>161</v>
      </c>
      <c r="GL7" s="89" t="s">
        <v>144</v>
      </c>
      <c r="GM7" s="89">
        <v>130</v>
      </c>
      <c r="GN7" s="89" t="s">
        <v>129</v>
      </c>
      <c r="GO7" s="89">
        <v>132</v>
      </c>
      <c r="GP7" s="89" t="s">
        <v>130</v>
      </c>
      <c r="GQ7" s="89">
        <v>163</v>
      </c>
      <c r="GR7" s="89">
        <v>164</v>
      </c>
      <c r="GS7" s="90">
        <v>165</v>
      </c>
      <c r="GT7" s="90" t="s">
        <v>146</v>
      </c>
      <c r="GU7" s="90">
        <v>167</v>
      </c>
      <c r="GV7" s="90" t="s">
        <v>147</v>
      </c>
      <c r="GW7" s="90">
        <v>169</v>
      </c>
      <c r="GX7" s="90" t="s">
        <v>148</v>
      </c>
      <c r="GY7" s="85">
        <v>171</v>
      </c>
      <c r="GZ7" s="90">
        <v>172</v>
      </c>
      <c r="HA7" s="90" t="s">
        <v>1307</v>
      </c>
      <c r="HB7" s="90">
        <v>174</v>
      </c>
      <c r="HC7" s="90" t="s">
        <v>1308</v>
      </c>
      <c r="HD7" s="90">
        <v>176</v>
      </c>
      <c r="HE7" s="90" t="s">
        <v>151</v>
      </c>
      <c r="HF7" s="90">
        <v>178</v>
      </c>
      <c r="HG7" s="90" t="s">
        <v>152</v>
      </c>
      <c r="HH7" s="90">
        <v>180</v>
      </c>
      <c r="HI7" s="90" t="s">
        <v>153</v>
      </c>
      <c r="HJ7" s="90">
        <v>182</v>
      </c>
      <c r="HK7" s="90" t="s">
        <v>154</v>
      </c>
      <c r="HL7" s="90">
        <v>184</v>
      </c>
      <c r="HM7" s="90" t="s">
        <v>155</v>
      </c>
      <c r="HN7" s="85">
        <v>186</v>
      </c>
      <c r="HO7" s="90" t="s">
        <v>156</v>
      </c>
      <c r="HP7" s="85">
        <v>188</v>
      </c>
      <c r="HQ7" s="90" t="s">
        <v>1309</v>
      </c>
      <c r="HR7" s="85">
        <v>190</v>
      </c>
      <c r="HS7" s="90">
        <v>191</v>
      </c>
      <c r="HT7" s="90" t="s">
        <v>158</v>
      </c>
      <c r="HU7" s="91" t="s">
        <v>159</v>
      </c>
      <c r="HV7" s="90" t="s">
        <v>160</v>
      </c>
      <c r="HW7" s="91" t="s">
        <v>161</v>
      </c>
      <c r="HX7" s="90" t="s">
        <v>162</v>
      </c>
      <c r="HY7" s="90">
        <v>197</v>
      </c>
      <c r="HZ7" s="90" t="s">
        <v>163</v>
      </c>
      <c r="IA7" s="90">
        <v>176</v>
      </c>
      <c r="IB7" s="90" t="s">
        <v>151</v>
      </c>
      <c r="IC7" s="90">
        <v>199</v>
      </c>
      <c r="ID7" s="90" t="s">
        <v>164</v>
      </c>
      <c r="IE7" s="92" t="s">
        <v>1310</v>
      </c>
      <c r="IF7" s="85" t="s">
        <v>1311</v>
      </c>
      <c r="IG7" s="92" t="s">
        <v>136</v>
      </c>
      <c r="IH7" s="85" t="s">
        <v>137</v>
      </c>
      <c r="II7" s="92" t="s">
        <v>138</v>
      </c>
      <c r="IJ7" s="85" t="s">
        <v>139</v>
      </c>
      <c r="IK7" s="85">
        <v>203</v>
      </c>
      <c r="IL7" s="85">
        <v>204</v>
      </c>
      <c r="IM7" s="90">
        <v>205</v>
      </c>
      <c r="IN7" s="90" t="s">
        <v>166</v>
      </c>
      <c r="IO7" s="90">
        <v>207</v>
      </c>
      <c r="IP7" s="90" t="s">
        <v>167</v>
      </c>
      <c r="IQ7" s="90">
        <v>209</v>
      </c>
      <c r="IR7" s="90" t="s">
        <v>168</v>
      </c>
      <c r="IS7" s="90">
        <v>211</v>
      </c>
      <c r="IT7" s="90" t="s">
        <v>169</v>
      </c>
      <c r="IU7" s="90">
        <v>213</v>
      </c>
      <c r="IV7" s="90" t="s">
        <v>170</v>
      </c>
      <c r="IW7" s="90">
        <v>215</v>
      </c>
      <c r="IX7" s="90" t="s">
        <v>171</v>
      </c>
      <c r="IY7" s="90">
        <v>217</v>
      </c>
      <c r="IZ7" s="90" t="s">
        <v>1312</v>
      </c>
      <c r="JA7" s="90">
        <v>219</v>
      </c>
      <c r="JB7" s="90" t="s">
        <v>1313</v>
      </c>
      <c r="JC7" s="90">
        <v>221</v>
      </c>
      <c r="JD7" s="90" t="s">
        <v>1314</v>
      </c>
      <c r="JE7" s="90">
        <v>223</v>
      </c>
      <c r="JF7" s="90" t="s">
        <v>1315</v>
      </c>
      <c r="JG7" s="90">
        <v>225</v>
      </c>
      <c r="JH7" s="90" t="s">
        <v>839</v>
      </c>
      <c r="JI7" s="90">
        <v>227</v>
      </c>
      <c r="JJ7" s="90" t="s">
        <v>1316</v>
      </c>
      <c r="JK7" s="90">
        <v>229</v>
      </c>
      <c r="JL7" s="90" t="s">
        <v>1317</v>
      </c>
      <c r="JM7" s="90">
        <v>231</v>
      </c>
      <c r="JN7" s="90" t="s">
        <v>1318</v>
      </c>
      <c r="JO7" s="90">
        <v>233</v>
      </c>
      <c r="JP7" s="90" t="s">
        <v>1319</v>
      </c>
      <c r="JQ7" s="90">
        <v>235</v>
      </c>
      <c r="JR7" s="90" t="s">
        <v>1320</v>
      </c>
      <c r="JS7" s="90">
        <v>237</v>
      </c>
      <c r="JT7" s="90" t="s">
        <v>1321</v>
      </c>
      <c r="JU7" s="90">
        <v>239</v>
      </c>
      <c r="JV7" s="90" t="s">
        <v>1322</v>
      </c>
      <c r="JW7" s="85">
        <v>241</v>
      </c>
      <c r="JX7" s="85">
        <v>242</v>
      </c>
      <c r="JY7" s="90" t="s">
        <v>1323</v>
      </c>
      <c r="JZ7" s="85">
        <v>242</v>
      </c>
      <c r="KA7" s="90" t="s">
        <v>1323</v>
      </c>
      <c r="KB7" s="85">
        <v>242</v>
      </c>
      <c r="KC7" s="90" t="s">
        <v>1323</v>
      </c>
      <c r="KD7" s="85">
        <v>244</v>
      </c>
      <c r="KE7" s="90" t="s">
        <v>1324</v>
      </c>
      <c r="KF7" s="85">
        <v>246</v>
      </c>
      <c r="KG7" s="90" t="s">
        <v>1325</v>
      </c>
      <c r="KH7" s="85">
        <v>248</v>
      </c>
      <c r="KI7" s="90" t="s">
        <v>1326</v>
      </c>
      <c r="KJ7" s="90">
        <v>250</v>
      </c>
      <c r="KK7" s="90" t="s">
        <v>1327</v>
      </c>
      <c r="KL7" s="90">
        <v>252</v>
      </c>
      <c r="KM7" s="90" t="s">
        <v>1328</v>
      </c>
      <c r="KN7" s="90">
        <v>254</v>
      </c>
      <c r="KO7" s="90">
        <v>255</v>
      </c>
      <c r="KP7" s="90" t="s">
        <v>1329</v>
      </c>
      <c r="KQ7" s="90">
        <v>257</v>
      </c>
      <c r="KR7" s="90" t="s">
        <v>1330</v>
      </c>
      <c r="KS7" s="90">
        <v>259</v>
      </c>
      <c r="KT7" s="90" t="s">
        <v>1331</v>
      </c>
      <c r="KU7" s="90">
        <v>261</v>
      </c>
      <c r="KV7" s="90" t="s">
        <v>1332</v>
      </c>
      <c r="KW7" s="90">
        <v>263</v>
      </c>
      <c r="KX7" s="90" t="s">
        <v>1333</v>
      </c>
      <c r="KY7" s="90">
        <v>265</v>
      </c>
      <c r="KZ7" s="90" t="s">
        <v>1334</v>
      </c>
      <c r="LA7" s="90">
        <v>267</v>
      </c>
      <c r="LB7" s="90" t="s">
        <v>1335</v>
      </c>
      <c r="LC7" s="90">
        <v>269</v>
      </c>
      <c r="LD7" s="90" t="s">
        <v>1336</v>
      </c>
      <c r="LE7" s="90">
        <v>271</v>
      </c>
      <c r="LF7" s="90">
        <v>218</v>
      </c>
      <c r="LG7" s="90">
        <v>272</v>
      </c>
      <c r="LH7" s="90">
        <v>273</v>
      </c>
      <c r="LI7" s="90">
        <v>274</v>
      </c>
      <c r="LJ7" s="90">
        <v>275</v>
      </c>
      <c r="LK7" s="90">
        <v>276</v>
      </c>
      <c r="LL7" s="90">
        <v>277</v>
      </c>
      <c r="LM7" s="90">
        <v>278</v>
      </c>
      <c r="LN7" s="90">
        <v>279</v>
      </c>
      <c r="LO7" s="90">
        <v>280</v>
      </c>
      <c r="LP7" s="90">
        <v>281</v>
      </c>
      <c r="LQ7" s="90">
        <f t="shared" ref="LQ7:MH7" si="0">LP7 + 1</f>
        <v>282</v>
      </c>
      <c r="LR7" s="90">
        <f t="shared" si="0"/>
        <v>283</v>
      </c>
      <c r="LS7" s="90">
        <f t="shared" si="0"/>
        <v>284</v>
      </c>
      <c r="LT7" s="90">
        <f t="shared" si="0"/>
        <v>285</v>
      </c>
      <c r="LU7" s="90">
        <f t="shared" si="0"/>
        <v>286</v>
      </c>
      <c r="LV7" s="90">
        <f t="shared" si="0"/>
        <v>287</v>
      </c>
      <c r="LW7" s="90">
        <f t="shared" si="0"/>
        <v>288</v>
      </c>
      <c r="LX7" s="90">
        <f t="shared" si="0"/>
        <v>289</v>
      </c>
      <c r="LY7" s="90">
        <f t="shared" si="0"/>
        <v>290</v>
      </c>
      <c r="LZ7" s="90">
        <f t="shared" si="0"/>
        <v>291</v>
      </c>
      <c r="MA7" s="90">
        <f t="shared" si="0"/>
        <v>292</v>
      </c>
      <c r="MB7" s="90">
        <f t="shared" si="0"/>
        <v>293</v>
      </c>
      <c r="MC7" s="90">
        <f t="shared" si="0"/>
        <v>294</v>
      </c>
      <c r="MD7" s="90">
        <f t="shared" si="0"/>
        <v>295</v>
      </c>
      <c r="ME7" s="90">
        <f t="shared" si="0"/>
        <v>296</v>
      </c>
      <c r="MF7" s="90">
        <f t="shared" si="0"/>
        <v>297</v>
      </c>
      <c r="MG7" s="90">
        <f t="shared" si="0"/>
        <v>298</v>
      </c>
      <c r="MH7" s="90">
        <f t="shared" si="0"/>
        <v>299</v>
      </c>
    </row>
    <row r="8" spans="1:348" ht="33.75">
      <c r="B8" s="93"/>
      <c r="E8" s="94" t="s">
        <v>172</v>
      </c>
      <c r="F8" s="95" t="s">
        <v>173</v>
      </c>
      <c r="G8" s="94" t="s">
        <v>172</v>
      </c>
      <c r="H8" s="95" t="s">
        <v>173</v>
      </c>
      <c r="I8" s="94" t="s">
        <v>174</v>
      </c>
      <c r="J8" s="95" t="s">
        <v>173</v>
      </c>
      <c r="K8" s="94" t="s">
        <v>172</v>
      </c>
      <c r="L8" s="95" t="s">
        <v>173</v>
      </c>
      <c r="M8" s="94" t="s">
        <v>172</v>
      </c>
      <c r="N8" s="95" t="s">
        <v>173</v>
      </c>
      <c r="O8" s="94" t="s">
        <v>174</v>
      </c>
      <c r="P8" s="95" t="s">
        <v>173</v>
      </c>
      <c r="Q8" s="94" t="s">
        <v>172</v>
      </c>
      <c r="R8" s="96" t="s">
        <v>173</v>
      </c>
      <c r="S8" s="94" t="s">
        <v>172</v>
      </c>
      <c r="T8" s="96" t="s">
        <v>173</v>
      </c>
      <c r="U8" s="94" t="s">
        <v>174</v>
      </c>
      <c r="V8" s="96" t="s">
        <v>173</v>
      </c>
      <c r="W8" s="94" t="s">
        <v>172</v>
      </c>
      <c r="X8" s="96" t="s">
        <v>173</v>
      </c>
      <c r="Y8" s="94" t="s">
        <v>172</v>
      </c>
      <c r="Z8" s="96" t="s">
        <v>173</v>
      </c>
      <c r="AA8" s="94" t="s">
        <v>172</v>
      </c>
      <c r="AB8" s="96" t="s">
        <v>173</v>
      </c>
      <c r="AC8" s="94" t="s">
        <v>172</v>
      </c>
      <c r="AD8" s="96" t="s">
        <v>173</v>
      </c>
      <c r="AE8" s="94" t="s">
        <v>174</v>
      </c>
      <c r="AF8" s="96" t="s">
        <v>173</v>
      </c>
      <c r="AG8" s="94" t="s">
        <v>174</v>
      </c>
      <c r="AH8" s="96" t="s">
        <v>173</v>
      </c>
      <c r="AI8" s="94" t="s">
        <v>172</v>
      </c>
      <c r="AJ8" s="95" t="s">
        <v>173</v>
      </c>
      <c r="AK8" s="94" t="s">
        <v>172</v>
      </c>
      <c r="AL8" s="95" t="s">
        <v>173</v>
      </c>
      <c r="AM8" s="94" t="s">
        <v>174</v>
      </c>
      <c r="AN8" s="95" t="s">
        <v>173</v>
      </c>
      <c r="AO8" s="94" t="s">
        <v>172</v>
      </c>
      <c r="AP8" s="95" t="s">
        <v>173</v>
      </c>
      <c r="AQ8" s="94" t="s">
        <v>172</v>
      </c>
      <c r="AR8" s="95" t="s">
        <v>173</v>
      </c>
      <c r="AS8" s="94" t="s">
        <v>174</v>
      </c>
      <c r="AT8" s="95" t="s">
        <v>173</v>
      </c>
      <c r="AU8" s="94" t="s">
        <v>172</v>
      </c>
      <c r="AV8" s="96" t="s">
        <v>173</v>
      </c>
      <c r="AW8" s="94" t="s">
        <v>172</v>
      </c>
      <c r="AX8" s="96" t="s">
        <v>173</v>
      </c>
      <c r="AY8" s="94" t="s">
        <v>174</v>
      </c>
      <c r="AZ8" s="96" t="s">
        <v>173</v>
      </c>
      <c r="BA8" s="97" t="s">
        <v>173</v>
      </c>
      <c r="BB8" s="94" t="s">
        <v>172</v>
      </c>
      <c r="BC8" s="96" t="s">
        <v>173</v>
      </c>
      <c r="BD8" s="94" t="s">
        <v>172</v>
      </c>
      <c r="BE8" s="96" t="s">
        <v>173</v>
      </c>
      <c r="BF8" s="94" t="s">
        <v>174</v>
      </c>
      <c r="BG8" s="96" t="s">
        <v>173</v>
      </c>
      <c r="BH8" s="94" t="s">
        <v>172</v>
      </c>
      <c r="BI8" s="96" t="s">
        <v>173</v>
      </c>
      <c r="BJ8" s="94" t="s">
        <v>172</v>
      </c>
      <c r="BK8" s="96" t="s">
        <v>173</v>
      </c>
      <c r="BL8" s="94" t="s">
        <v>174</v>
      </c>
      <c r="BM8" s="96" t="s">
        <v>173</v>
      </c>
      <c r="BN8" s="94" t="s">
        <v>172</v>
      </c>
      <c r="BO8" s="96" t="s">
        <v>173</v>
      </c>
      <c r="BP8" s="94" t="s">
        <v>172</v>
      </c>
      <c r="BQ8" s="96" t="s">
        <v>173</v>
      </c>
      <c r="BR8" s="94" t="s">
        <v>174</v>
      </c>
      <c r="BS8" s="96" t="s">
        <v>173</v>
      </c>
      <c r="BT8" s="94" t="s">
        <v>172</v>
      </c>
      <c r="BU8" s="96" t="s">
        <v>173</v>
      </c>
      <c r="BV8" s="94" t="s">
        <v>172</v>
      </c>
      <c r="BW8" s="96" t="s">
        <v>173</v>
      </c>
      <c r="BX8" s="94" t="s">
        <v>174</v>
      </c>
      <c r="BY8" s="96" t="s">
        <v>173</v>
      </c>
      <c r="BZ8" s="94" t="s">
        <v>172</v>
      </c>
      <c r="CA8" s="96" t="s">
        <v>173</v>
      </c>
      <c r="CB8" s="94" t="s">
        <v>172</v>
      </c>
      <c r="CC8" s="96" t="s">
        <v>173</v>
      </c>
      <c r="CD8" s="94" t="s">
        <v>174</v>
      </c>
      <c r="CE8" s="96" t="s">
        <v>173</v>
      </c>
      <c r="CF8" s="94" t="s">
        <v>172</v>
      </c>
      <c r="CG8" s="96" t="s">
        <v>173</v>
      </c>
      <c r="CH8" s="94" t="s">
        <v>174</v>
      </c>
      <c r="CI8" s="96" t="s">
        <v>173</v>
      </c>
      <c r="CJ8" s="94" t="s">
        <v>172</v>
      </c>
      <c r="CK8" s="96" t="s">
        <v>173</v>
      </c>
      <c r="CL8" s="94" t="s">
        <v>172</v>
      </c>
      <c r="CM8" s="96" t="s">
        <v>173</v>
      </c>
      <c r="CN8" s="94" t="s">
        <v>174</v>
      </c>
      <c r="CO8" s="96" t="s">
        <v>173</v>
      </c>
      <c r="CP8" s="94" t="s">
        <v>172</v>
      </c>
      <c r="CQ8" s="96" t="s">
        <v>173</v>
      </c>
      <c r="CR8" s="94" t="s">
        <v>172</v>
      </c>
      <c r="CS8" s="96" t="s">
        <v>173</v>
      </c>
      <c r="CT8" s="94" t="s">
        <v>174</v>
      </c>
      <c r="CU8" s="96" t="s">
        <v>173</v>
      </c>
      <c r="CV8" s="94" t="s">
        <v>172</v>
      </c>
      <c r="CW8" s="96" t="s">
        <v>173</v>
      </c>
      <c r="CX8" s="94" t="s">
        <v>172</v>
      </c>
      <c r="CY8" s="96" t="s">
        <v>173</v>
      </c>
      <c r="CZ8" s="94" t="s">
        <v>174</v>
      </c>
      <c r="DA8" s="96" t="s">
        <v>173</v>
      </c>
      <c r="DB8" s="98" t="s">
        <v>173</v>
      </c>
      <c r="DC8" s="94" t="s">
        <v>172</v>
      </c>
      <c r="DD8" s="96" t="s">
        <v>173</v>
      </c>
      <c r="DE8" s="94" t="s">
        <v>172</v>
      </c>
      <c r="DF8" s="96" t="s">
        <v>173</v>
      </c>
      <c r="DG8" s="94" t="s">
        <v>174</v>
      </c>
      <c r="DH8" s="96" t="s">
        <v>173</v>
      </c>
      <c r="DI8" s="94" t="s">
        <v>172</v>
      </c>
      <c r="DJ8" s="96" t="s">
        <v>173</v>
      </c>
      <c r="DK8" s="94" t="s">
        <v>172</v>
      </c>
      <c r="DL8" s="96" t="s">
        <v>173</v>
      </c>
      <c r="DM8" s="94" t="s">
        <v>174</v>
      </c>
      <c r="DN8" s="96" t="s">
        <v>173</v>
      </c>
      <c r="DO8" s="94" t="s">
        <v>172</v>
      </c>
      <c r="DP8" s="96" t="s">
        <v>173</v>
      </c>
      <c r="DQ8" s="94" t="s">
        <v>172</v>
      </c>
      <c r="DR8" s="96" t="s">
        <v>173</v>
      </c>
      <c r="DS8" s="94" t="s">
        <v>174</v>
      </c>
      <c r="DT8" s="96" t="s">
        <v>173</v>
      </c>
      <c r="DU8" s="94" t="s">
        <v>172</v>
      </c>
      <c r="DV8" s="96" t="s">
        <v>173</v>
      </c>
      <c r="DW8" s="94" t="s">
        <v>172</v>
      </c>
      <c r="DX8" s="96" t="s">
        <v>173</v>
      </c>
      <c r="DY8" s="94" t="s">
        <v>174</v>
      </c>
      <c r="DZ8" s="96" t="s">
        <v>173</v>
      </c>
      <c r="EA8" s="94" t="s">
        <v>172</v>
      </c>
      <c r="EB8" s="96" t="s">
        <v>173</v>
      </c>
      <c r="EC8" s="94" t="s">
        <v>172</v>
      </c>
      <c r="ED8" s="96" t="s">
        <v>173</v>
      </c>
      <c r="EE8" s="94" t="s">
        <v>174</v>
      </c>
      <c r="EF8" s="96" t="s">
        <v>173</v>
      </c>
      <c r="EG8" s="98" t="s">
        <v>173</v>
      </c>
      <c r="EH8" s="99" t="s">
        <v>172</v>
      </c>
      <c r="EI8" s="100" t="s">
        <v>173</v>
      </c>
      <c r="EJ8" s="99" t="s">
        <v>172</v>
      </c>
      <c r="EK8" s="100" t="s">
        <v>173</v>
      </c>
      <c r="EL8" s="99" t="s">
        <v>174</v>
      </c>
      <c r="EM8" s="100" t="s">
        <v>173</v>
      </c>
      <c r="EN8" s="99" t="s">
        <v>172</v>
      </c>
      <c r="EO8" s="100" t="s">
        <v>173</v>
      </c>
      <c r="EP8" s="99" t="s">
        <v>172</v>
      </c>
      <c r="EQ8" s="100" t="s">
        <v>173</v>
      </c>
      <c r="ER8" s="99" t="s">
        <v>174</v>
      </c>
      <c r="ES8" s="100" t="s">
        <v>173</v>
      </c>
      <c r="ET8" s="99" t="s">
        <v>172</v>
      </c>
      <c r="EU8" s="100" t="s">
        <v>173</v>
      </c>
      <c r="EV8" s="99" t="s">
        <v>172</v>
      </c>
      <c r="EW8" s="100" t="s">
        <v>173</v>
      </c>
      <c r="EX8" s="99" t="s">
        <v>174</v>
      </c>
      <c r="EY8" s="100" t="s">
        <v>173</v>
      </c>
      <c r="EZ8" s="99" t="s">
        <v>172</v>
      </c>
      <c r="FA8" s="100" t="s">
        <v>173</v>
      </c>
      <c r="FB8" s="99" t="s">
        <v>172</v>
      </c>
      <c r="FC8" s="100" t="s">
        <v>173</v>
      </c>
      <c r="FD8" s="99" t="s">
        <v>174</v>
      </c>
      <c r="FE8" s="100" t="s">
        <v>173</v>
      </c>
      <c r="FF8" s="99" t="s">
        <v>172</v>
      </c>
      <c r="FG8" s="100" t="s">
        <v>173</v>
      </c>
      <c r="FH8" s="99" t="s">
        <v>172</v>
      </c>
      <c r="FI8" s="100" t="s">
        <v>173</v>
      </c>
      <c r="FJ8" s="99" t="s">
        <v>174</v>
      </c>
      <c r="FK8" s="100" t="s">
        <v>173</v>
      </c>
      <c r="FL8" s="101" t="s">
        <v>173</v>
      </c>
      <c r="FM8" s="99" t="s">
        <v>172</v>
      </c>
      <c r="FN8" s="100" t="s">
        <v>173</v>
      </c>
      <c r="FO8" s="99" t="s">
        <v>172</v>
      </c>
      <c r="FP8" s="100" t="s">
        <v>173</v>
      </c>
      <c r="FQ8" s="99" t="s">
        <v>174</v>
      </c>
      <c r="FR8" s="100" t="s">
        <v>173</v>
      </c>
      <c r="FS8" s="99" t="s">
        <v>172</v>
      </c>
      <c r="FT8" s="100" t="s">
        <v>173</v>
      </c>
      <c r="FU8" s="99" t="s">
        <v>172</v>
      </c>
      <c r="FV8" s="100" t="s">
        <v>173</v>
      </c>
      <c r="FW8" s="99" t="s">
        <v>174</v>
      </c>
      <c r="FX8" s="100" t="s">
        <v>173</v>
      </c>
      <c r="FY8" s="99" t="s">
        <v>172</v>
      </c>
      <c r="FZ8" s="100" t="s">
        <v>173</v>
      </c>
      <c r="GA8" s="99" t="s">
        <v>172</v>
      </c>
      <c r="GB8" s="100" t="s">
        <v>173</v>
      </c>
      <c r="GC8" s="99" t="s">
        <v>174</v>
      </c>
      <c r="GD8" s="100" t="s">
        <v>173</v>
      </c>
      <c r="GE8" s="99" t="s">
        <v>172</v>
      </c>
      <c r="GF8" s="100" t="s">
        <v>173</v>
      </c>
      <c r="GG8" s="99" t="s">
        <v>172</v>
      </c>
      <c r="GH8" s="100" t="s">
        <v>173</v>
      </c>
      <c r="GI8" s="99" t="s">
        <v>174</v>
      </c>
      <c r="GJ8" s="100" t="s">
        <v>173</v>
      </c>
      <c r="GK8" s="99" t="s">
        <v>172</v>
      </c>
      <c r="GL8" s="100" t="s">
        <v>173</v>
      </c>
      <c r="GM8" s="99" t="s">
        <v>172</v>
      </c>
      <c r="GN8" s="100" t="s">
        <v>173</v>
      </c>
      <c r="GO8" s="99" t="s">
        <v>174</v>
      </c>
      <c r="GP8" s="100" t="s">
        <v>173</v>
      </c>
      <c r="GQ8" s="101" t="s">
        <v>173</v>
      </c>
      <c r="GR8" s="101" t="s">
        <v>173</v>
      </c>
      <c r="GS8" s="94" t="s">
        <v>174</v>
      </c>
      <c r="GT8" s="98" t="s">
        <v>173</v>
      </c>
      <c r="GU8" s="94" t="s">
        <v>174</v>
      </c>
      <c r="GV8" s="98" t="s">
        <v>173</v>
      </c>
      <c r="GW8" s="94" t="s">
        <v>174</v>
      </c>
      <c r="GX8" s="98" t="s">
        <v>173</v>
      </c>
      <c r="GY8" s="98" t="s">
        <v>173</v>
      </c>
      <c r="GZ8" s="102" t="s">
        <v>172</v>
      </c>
      <c r="HA8" s="98" t="s">
        <v>173</v>
      </c>
      <c r="HB8" s="102" t="s">
        <v>172</v>
      </c>
      <c r="HC8" s="98" t="s">
        <v>173</v>
      </c>
      <c r="HD8" s="102" t="s">
        <v>172</v>
      </c>
      <c r="HE8" s="98" t="s">
        <v>173</v>
      </c>
      <c r="HF8" s="102" t="s">
        <v>172</v>
      </c>
      <c r="HG8" s="98" t="s">
        <v>173</v>
      </c>
      <c r="HH8" s="102" t="s">
        <v>172</v>
      </c>
      <c r="HI8" s="98" t="s">
        <v>173</v>
      </c>
      <c r="HJ8" s="102" t="s">
        <v>172</v>
      </c>
      <c r="HK8" s="98" t="s">
        <v>173</v>
      </c>
      <c r="HL8" s="102" t="s">
        <v>172</v>
      </c>
      <c r="HM8" s="98" t="s">
        <v>173</v>
      </c>
      <c r="HN8" s="102" t="s">
        <v>172</v>
      </c>
      <c r="HO8" s="98" t="s">
        <v>173</v>
      </c>
      <c r="HP8" s="102" t="s">
        <v>172</v>
      </c>
      <c r="HQ8" s="98" t="s">
        <v>173</v>
      </c>
      <c r="HR8" s="98" t="s">
        <v>173</v>
      </c>
      <c r="HS8" s="102" t="s">
        <v>172</v>
      </c>
      <c r="HT8" s="98" t="s">
        <v>173</v>
      </c>
      <c r="HU8" s="102" t="s">
        <v>172</v>
      </c>
      <c r="HV8" s="98" t="s">
        <v>173</v>
      </c>
      <c r="HW8" s="102" t="s">
        <v>172</v>
      </c>
      <c r="HX8" s="98" t="s">
        <v>173</v>
      </c>
      <c r="HY8" s="102" t="s">
        <v>172</v>
      </c>
      <c r="HZ8" s="98" t="s">
        <v>173</v>
      </c>
      <c r="IA8" s="102" t="s">
        <v>172</v>
      </c>
      <c r="IB8" s="98" t="s">
        <v>173</v>
      </c>
      <c r="IC8" s="102" t="s">
        <v>172</v>
      </c>
      <c r="ID8" s="98" t="s">
        <v>173</v>
      </c>
      <c r="IE8" s="102" t="s">
        <v>172</v>
      </c>
      <c r="IF8" s="98" t="s">
        <v>173</v>
      </c>
      <c r="IG8" s="102" t="s">
        <v>172</v>
      </c>
      <c r="IH8" s="98" t="s">
        <v>173</v>
      </c>
      <c r="II8" s="102" t="s">
        <v>172</v>
      </c>
      <c r="IJ8" s="98" t="s">
        <v>173</v>
      </c>
      <c r="IK8" s="98" t="s">
        <v>173</v>
      </c>
      <c r="IL8" s="103" t="s">
        <v>173</v>
      </c>
      <c r="IM8" s="102" t="s">
        <v>172</v>
      </c>
      <c r="IN8" s="98" t="s">
        <v>173</v>
      </c>
      <c r="IO8" s="94" t="s">
        <v>175</v>
      </c>
      <c r="IP8" s="98" t="s">
        <v>173</v>
      </c>
      <c r="IQ8" s="102" t="s">
        <v>172</v>
      </c>
      <c r="IR8" s="98" t="s">
        <v>173</v>
      </c>
      <c r="IS8" s="102" t="s">
        <v>172</v>
      </c>
      <c r="IT8" s="98" t="s">
        <v>173</v>
      </c>
      <c r="IU8" s="94" t="s">
        <v>175</v>
      </c>
      <c r="IV8" s="98" t="s">
        <v>173</v>
      </c>
      <c r="IW8" s="102" t="s">
        <v>172</v>
      </c>
      <c r="IX8" s="98" t="s">
        <v>173</v>
      </c>
      <c r="IY8" s="102" t="s">
        <v>172</v>
      </c>
      <c r="IZ8" s="98" t="s">
        <v>173</v>
      </c>
      <c r="JA8" s="102" t="s">
        <v>172</v>
      </c>
      <c r="JB8" s="98" t="s">
        <v>173</v>
      </c>
      <c r="JC8" s="102" t="s">
        <v>172</v>
      </c>
      <c r="JD8" s="98" t="s">
        <v>173</v>
      </c>
      <c r="JE8" s="94" t="s">
        <v>175</v>
      </c>
      <c r="JF8" s="85" t="s">
        <v>173</v>
      </c>
      <c r="JG8" s="102" t="s">
        <v>172</v>
      </c>
      <c r="JH8" s="98" t="s">
        <v>173</v>
      </c>
      <c r="JI8" s="102" t="s">
        <v>172</v>
      </c>
      <c r="JJ8" s="98" t="s">
        <v>173</v>
      </c>
      <c r="JK8" s="94" t="s">
        <v>175</v>
      </c>
      <c r="JL8" s="85" t="s">
        <v>173</v>
      </c>
      <c r="JM8" s="102" t="s">
        <v>172</v>
      </c>
      <c r="JN8" s="98" t="s">
        <v>173</v>
      </c>
      <c r="JO8" s="94" t="s">
        <v>175</v>
      </c>
      <c r="JP8" s="85" t="s">
        <v>173</v>
      </c>
      <c r="JQ8" s="102" t="s">
        <v>172</v>
      </c>
      <c r="JR8" s="98" t="s">
        <v>173</v>
      </c>
      <c r="JS8" s="102" t="s">
        <v>172</v>
      </c>
      <c r="JT8" s="98" t="s">
        <v>173</v>
      </c>
      <c r="JU8" s="94" t="s">
        <v>175</v>
      </c>
      <c r="JV8" s="85" t="s">
        <v>173</v>
      </c>
      <c r="JW8" s="85" t="s">
        <v>173</v>
      </c>
      <c r="JX8" s="102" t="s">
        <v>172</v>
      </c>
      <c r="JY8" s="98" t="s">
        <v>173</v>
      </c>
      <c r="JZ8" s="102" t="s">
        <v>172</v>
      </c>
      <c r="KA8" s="98" t="s">
        <v>173</v>
      </c>
      <c r="KB8" s="102" t="s">
        <v>172</v>
      </c>
      <c r="KC8" s="98" t="s">
        <v>173</v>
      </c>
      <c r="KD8" s="102" t="s">
        <v>172</v>
      </c>
      <c r="KE8" s="98" t="s">
        <v>173</v>
      </c>
      <c r="KF8" s="102" t="s">
        <v>172</v>
      </c>
      <c r="KG8" s="98" t="s">
        <v>173</v>
      </c>
      <c r="KH8" s="102" t="s">
        <v>172</v>
      </c>
      <c r="KI8" s="98" t="s">
        <v>173</v>
      </c>
      <c r="KJ8" s="102" t="s">
        <v>172</v>
      </c>
      <c r="KK8" s="98" t="s">
        <v>173</v>
      </c>
      <c r="KL8" s="102" t="s">
        <v>172</v>
      </c>
      <c r="KM8" s="98" t="s">
        <v>173</v>
      </c>
      <c r="KN8" s="98" t="s">
        <v>173</v>
      </c>
      <c r="KO8" s="102" t="s">
        <v>172</v>
      </c>
      <c r="KP8" s="98" t="s">
        <v>173</v>
      </c>
      <c r="KQ8" s="102" t="s">
        <v>172</v>
      </c>
      <c r="KR8" s="98" t="s">
        <v>173</v>
      </c>
      <c r="KS8" s="102" t="s">
        <v>172</v>
      </c>
      <c r="KT8" s="98" t="s">
        <v>173</v>
      </c>
      <c r="KU8" s="102" t="s">
        <v>172</v>
      </c>
      <c r="KV8" s="98" t="s">
        <v>173</v>
      </c>
      <c r="KW8" s="102" t="s">
        <v>172</v>
      </c>
      <c r="KX8" s="98" t="s">
        <v>173</v>
      </c>
      <c r="KY8" s="102" t="s">
        <v>172</v>
      </c>
      <c r="KZ8" s="98" t="s">
        <v>173</v>
      </c>
      <c r="LA8" s="102" t="s">
        <v>172</v>
      </c>
      <c r="LB8" s="98" t="s">
        <v>173</v>
      </c>
      <c r="LC8" s="102" t="s">
        <v>172</v>
      </c>
      <c r="LD8" s="98" t="s">
        <v>173</v>
      </c>
      <c r="LE8" s="98" t="s">
        <v>173</v>
      </c>
      <c r="LF8" s="98" t="s">
        <v>173</v>
      </c>
      <c r="LG8" s="98" t="s">
        <v>173</v>
      </c>
      <c r="LH8" s="102" t="s">
        <v>172</v>
      </c>
      <c r="LI8" s="98" t="s">
        <v>173</v>
      </c>
      <c r="LJ8" s="94" t="s">
        <v>174</v>
      </c>
      <c r="LK8" s="95" t="s">
        <v>173</v>
      </c>
      <c r="LL8" s="102" t="s">
        <v>172</v>
      </c>
      <c r="LM8" s="98" t="s">
        <v>173</v>
      </c>
      <c r="LN8" s="98" t="s">
        <v>173</v>
      </c>
      <c r="LO8" s="104" t="s">
        <v>176</v>
      </c>
      <c r="LP8" s="85" t="s">
        <v>173</v>
      </c>
      <c r="LQ8" s="104" t="s">
        <v>172</v>
      </c>
      <c r="LR8" s="85" t="s">
        <v>173</v>
      </c>
      <c r="LS8" s="85" t="s">
        <v>173</v>
      </c>
      <c r="LT8" s="105" t="s">
        <v>172</v>
      </c>
      <c r="LU8" s="85" t="s">
        <v>173</v>
      </c>
      <c r="LV8" s="105" t="s">
        <v>172</v>
      </c>
      <c r="LW8" s="85" t="s">
        <v>173</v>
      </c>
      <c r="LX8" s="105" t="s">
        <v>172</v>
      </c>
      <c r="LY8" s="85" t="s">
        <v>173</v>
      </c>
      <c r="LZ8" s="105" t="s">
        <v>172</v>
      </c>
      <c r="MA8" s="85" t="s">
        <v>173</v>
      </c>
      <c r="MB8" s="105" t="s">
        <v>172</v>
      </c>
      <c r="MC8" s="85" t="s">
        <v>173</v>
      </c>
      <c r="MD8" s="105" t="s">
        <v>172</v>
      </c>
      <c r="ME8" s="85" t="s">
        <v>173</v>
      </c>
      <c r="MF8" s="85" t="s">
        <v>173</v>
      </c>
      <c r="MG8" s="85" t="s">
        <v>173</v>
      </c>
      <c r="MH8" s="85" t="s">
        <v>173</v>
      </c>
    </row>
    <row r="9" spans="1:348" ht="30">
      <c r="B9" s="106" t="s">
        <v>177</v>
      </c>
      <c r="E9" s="107"/>
      <c r="F9" s="108">
        <f>E13</f>
        <v>31895</v>
      </c>
      <c r="G9" s="109"/>
      <c r="H9" s="108">
        <f>G13</f>
        <v>33865</v>
      </c>
      <c r="I9" s="109"/>
      <c r="J9" s="108">
        <f>I13</f>
        <v>1042491</v>
      </c>
      <c r="K9" s="109"/>
      <c r="L9" s="108">
        <f>K13</f>
        <v>40045</v>
      </c>
      <c r="M9" s="109"/>
      <c r="N9" s="108">
        <f>M13</f>
        <v>42724</v>
      </c>
      <c r="O9" s="109"/>
      <c r="P9" s="108">
        <f>O13</f>
        <v>1308391</v>
      </c>
      <c r="Q9" s="109"/>
      <c r="R9" s="108">
        <f>Q13</f>
        <v>42816</v>
      </c>
      <c r="S9" s="109"/>
      <c r="T9" s="108">
        <f>S13</f>
        <v>45736</v>
      </c>
      <c r="U9" s="109"/>
      <c r="V9" s="108">
        <f>U13</f>
        <v>1398797</v>
      </c>
      <c r="W9" s="109"/>
      <c r="X9" s="108">
        <f>W13</f>
        <v>10867</v>
      </c>
      <c r="Y9" s="109"/>
      <c r="Z9" s="108">
        <f>Y13</f>
        <v>10867</v>
      </c>
      <c r="AA9" s="109"/>
      <c r="AB9" s="108">
        <f>AA13</f>
        <v>10867</v>
      </c>
      <c r="AC9" s="109"/>
      <c r="AD9" s="108">
        <f>AC13</f>
        <v>10867</v>
      </c>
      <c r="AE9" s="109"/>
      <c r="AF9" s="108">
        <f>AE13</f>
        <v>354534</v>
      </c>
      <c r="AG9" s="109"/>
      <c r="AH9" s="108">
        <f>AG13</f>
        <v>354534</v>
      </c>
      <c r="AI9" s="109"/>
      <c r="AJ9" s="108">
        <f>AI13</f>
        <v>906</v>
      </c>
      <c r="AK9" s="109"/>
      <c r="AL9" s="108">
        <f>AK13</f>
        <v>985</v>
      </c>
      <c r="AM9" s="109"/>
      <c r="AN9" s="108">
        <f>AM13</f>
        <v>29568</v>
      </c>
      <c r="AO9" s="109"/>
      <c r="AP9" s="108">
        <f>AO13</f>
        <v>3697</v>
      </c>
      <c r="AQ9" s="109"/>
      <c r="AR9" s="108">
        <f>AQ13</f>
        <v>4018</v>
      </c>
      <c r="AS9" s="109"/>
      <c r="AT9" s="108">
        <f>AS13</f>
        <v>120612</v>
      </c>
      <c r="AU9" s="109"/>
      <c r="AV9" s="108">
        <f>AU13</f>
        <v>7387</v>
      </c>
      <c r="AW9" s="109"/>
      <c r="AX9" s="108">
        <f>AW13</f>
        <v>8030</v>
      </c>
      <c r="AY9" s="109"/>
      <c r="AZ9" s="108">
        <f>AY13</f>
        <v>241012</v>
      </c>
      <c r="BA9" s="109"/>
      <c r="BB9" s="109"/>
      <c r="BC9" s="108">
        <f>BB13</f>
        <v>38762</v>
      </c>
      <c r="BD9" s="109"/>
      <c r="BE9" s="108">
        <f>BD13</f>
        <v>41028</v>
      </c>
      <c r="BF9" s="109"/>
      <c r="BG9" s="108">
        <f>BF13</f>
        <v>1266817</v>
      </c>
      <c r="BH9" s="109"/>
      <c r="BI9" s="108">
        <f>BH13</f>
        <v>48135</v>
      </c>
      <c r="BJ9" s="109"/>
      <c r="BK9" s="108">
        <f>BJ13</f>
        <v>51216</v>
      </c>
      <c r="BL9" s="109"/>
      <c r="BM9" s="108">
        <f>BL13</f>
        <v>1572602</v>
      </c>
      <c r="BN9" s="109"/>
      <c r="BO9" s="108">
        <f>BN13</f>
        <v>51322</v>
      </c>
      <c r="BP9" s="109"/>
      <c r="BQ9" s="108">
        <f>BP13</f>
        <v>54680</v>
      </c>
      <c r="BR9" s="108"/>
      <c r="BS9" s="108">
        <f>BR13</f>
        <v>1676569</v>
      </c>
      <c r="BT9" s="108"/>
      <c r="BU9" s="108">
        <f>BT13</f>
        <v>12497</v>
      </c>
      <c r="BV9" s="109"/>
      <c r="BW9" s="108">
        <f>BV13</f>
        <v>12497</v>
      </c>
      <c r="BX9" s="108"/>
      <c r="BY9" s="108">
        <f>BX13</f>
        <v>407714</v>
      </c>
      <c r="BZ9" s="108"/>
      <c r="CA9" s="108">
        <f>BZ13</f>
        <v>12497</v>
      </c>
      <c r="CB9" s="108"/>
      <c r="CC9" s="108">
        <f>CB13</f>
        <v>12497</v>
      </c>
      <c r="CD9" s="108"/>
      <c r="CE9" s="108">
        <f>CD13</f>
        <v>407714</v>
      </c>
      <c r="CF9" s="108"/>
      <c r="CG9" s="108">
        <f>CF13</f>
        <v>12497</v>
      </c>
      <c r="CH9" s="108"/>
      <c r="CI9" s="108">
        <f>CH13</f>
        <v>407714</v>
      </c>
      <c r="CJ9" s="108"/>
      <c r="CK9" s="108">
        <f>CJ13</f>
        <v>1042</v>
      </c>
      <c r="CL9" s="108"/>
      <c r="CM9" s="108">
        <f>CL13</f>
        <v>1133</v>
      </c>
      <c r="CN9" s="108"/>
      <c r="CO9" s="108">
        <f>CN13</f>
        <v>34003</v>
      </c>
      <c r="CP9" s="108"/>
      <c r="CQ9" s="108">
        <f>CP13</f>
        <v>4252</v>
      </c>
      <c r="CR9" s="108"/>
      <c r="CS9" s="108">
        <f>CR13</f>
        <v>4621</v>
      </c>
      <c r="CT9" s="108"/>
      <c r="CU9" s="108">
        <f>CT13</f>
        <v>138704</v>
      </c>
      <c r="CV9" s="108"/>
      <c r="CW9" s="108">
        <f>CV13</f>
        <v>8496</v>
      </c>
      <c r="CX9" s="108"/>
      <c r="CY9" s="108">
        <f>CX13</f>
        <v>9234</v>
      </c>
      <c r="CZ9" s="108"/>
      <c r="DA9" s="108">
        <f>CZ13</f>
        <v>277164</v>
      </c>
      <c r="DB9" s="108"/>
      <c r="DC9" s="108"/>
      <c r="DD9" s="108">
        <f>DC13</f>
        <v>159040</v>
      </c>
      <c r="DE9" s="108"/>
      <c r="DF9" s="108">
        <f>DE13</f>
        <v>159040</v>
      </c>
      <c r="DG9" s="108"/>
      <c r="DH9" s="108">
        <f>DG13</f>
        <v>1333756</v>
      </c>
      <c r="DI9" s="108"/>
      <c r="DJ9" s="108">
        <f>DI13</f>
        <v>207942</v>
      </c>
      <c r="DK9" s="108"/>
      <c r="DL9" s="108">
        <f>DK13</f>
        <v>207942</v>
      </c>
      <c r="DM9" s="108"/>
      <c r="DN9" s="108">
        <f>DM13</f>
        <v>1652837</v>
      </c>
      <c r="DO9" s="108"/>
      <c r="DP9" s="108">
        <f>DO13</f>
        <v>224569</v>
      </c>
      <c r="DQ9" s="108"/>
      <c r="DR9" s="108">
        <f>DQ13</f>
        <v>224569</v>
      </c>
      <c r="DS9" s="108"/>
      <c r="DT9" s="108">
        <f>DS13</f>
        <v>1761324</v>
      </c>
      <c r="DU9" s="108"/>
      <c r="DV9" s="108">
        <f>DU13</f>
        <v>27168</v>
      </c>
      <c r="DW9" s="108"/>
      <c r="DX9" s="108">
        <f>DW13</f>
        <v>27168</v>
      </c>
      <c r="DY9" s="108"/>
      <c r="DZ9" s="108">
        <f>DY13</f>
        <v>425441</v>
      </c>
      <c r="EA9" s="108"/>
      <c r="EB9" s="108">
        <f>EA13</f>
        <v>27168</v>
      </c>
      <c r="EC9" s="108"/>
      <c r="ED9" s="108">
        <f>EC13</f>
        <v>27168</v>
      </c>
      <c r="EE9" s="108"/>
      <c r="EF9" s="108">
        <f>EE13</f>
        <v>425441</v>
      </c>
      <c r="EG9" s="108"/>
      <c r="EH9" s="109"/>
      <c r="EI9" s="108">
        <f>EH13</f>
        <v>108060</v>
      </c>
      <c r="EJ9" s="109"/>
      <c r="EK9" s="108">
        <f>EJ13</f>
        <v>108060</v>
      </c>
      <c r="EL9" s="109"/>
      <c r="EM9" s="108">
        <f>EL13</f>
        <v>1333756</v>
      </c>
      <c r="EN9" s="109"/>
      <c r="EO9" s="108">
        <f>EN13</f>
        <v>138624</v>
      </c>
      <c r="EP9" s="109"/>
      <c r="EQ9" s="108">
        <f>EP13</f>
        <v>138624</v>
      </c>
      <c r="ER9" s="109"/>
      <c r="ES9" s="108">
        <f>ER13</f>
        <v>1652837</v>
      </c>
      <c r="ET9" s="109"/>
      <c r="EU9" s="108">
        <f>ET13</f>
        <v>149015</v>
      </c>
      <c r="EV9" s="109"/>
      <c r="EW9" s="108">
        <f>EV13</f>
        <v>149015</v>
      </c>
      <c r="EX9" s="108"/>
      <c r="EY9" s="108">
        <f>EX13</f>
        <v>1761324</v>
      </c>
      <c r="EZ9" s="108"/>
      <c r="FA9" s="108">
        <f>EZ13</f>
        <v>27168</v>
      </c>
      <c r="FB9" s="109"/>
      <c r="FC9" s="108">
        <f>FB13</f>
        <v>27168</v>
      </c>
      <c r="FD9" s="108"/>
      <c r="FE9" s="108">
        <f>FD13</f>
        <v>425441</v>
      </c>
      <c r="FF9" s="108"/>
      <c r="FG9" s="108">
        <f>FF13</f>
        <v>27168</v>
      </c>
      <c r="FH9" s="108"/>
      <c r="FI9" s="108">
        <f>FH13</f>
        <v>27168</v>
      </c>
      <c r="FJ9" s="108"/>
      <c r="FK9" s="108">
        <f>FJ13</f>
        <v>425441</v>
      </c>
      <c r="FL9" s="108"/>
      <c r="FM9" s="109"/>
      <c r="FN9" s="108">
        <f>FM13</f>
        <v>79738</v>
      </c>
      <c r="FO9" s="109"/>
      <c r="FP9" s="108">
        <f>FO13</f>
        <v>79738</v>
      </c>
      <c r="FQ9" s="109"/>
      <c r="FR9" s="108">
        <f>FQ13</f>
        <v>1333756</v>
      </c>
      <c r="FS9" s="109"/>
      <c r="FT9" s="108">
        <f>FS13</f>
        <v>100113</v>
      </c>
      <c r="FU9" s="109"/>
      <c r="FV9" s="108">
        <f>FU13</f>
        <v>100113</v>
      </c>
      <c r="FW9" s="109"/>
      <c r="FX9" s="108">
        <f>FW13</f>
        <v>1652837</v>
      </c>
      <c r="FY9" s="109"/>
      <c r="FZ9" s="108">
        <f>FY13</f>
        <v>107041</v>
      </c>
      <c r="GA9" s="109"/>
      <c r="GB9" s="108">
        <f>GA13</f>
        <v>107041</v>
      </c>
      <c r="GC9" s="108"/>
      <c r="GD9" s="108">
        <f>GC13</f>
        <v>1761324</v>
      </c>
      <c r="GE9" s="108"/>
      <c r="GF9" s="108">
        <f>GE13</f>
        <v>27168</v>
      </c>
      <c r="GG9" s="109"/>
      <c r="GH9" s="108">
        <f>GG13</f>
        <v>27168</v>
      </c>
      <c r="GI9" s="108"/>
      <c r="GJ9" s="108">
        <f>GI13</f>
        <v>425441</v>
      </c>
      <c r="GK9" s="108"/>
      <c r="GL9" s="108">
        <f>GK13</f>
        <v>27168</v>
      </c>
      <c r="GM9" s="108"/>
      <c r="GN9" s="108">
        <f>GM13</f>
        <v>27168</v>
      </c>
      <c r="GO9" s="108"/>
      <c r="GP9" s="108">
        <f>GO13</f>
        <v>425441</v>
      </c>
      <c r="GQ9" s="108"/>
      <c r="GR9" s="108"/>
      <c r="GS9" s="109"/>
      <c r="GT9" s="108">
        <f>GS13</f>
        <v>833993</v>
      </c>
      <c r="GU9" s="109"/>
      <c r="GV9" s="108">
        <f>GU13</f>
        <v>1046713</v>
      </c>
      <c r="GW9" s="109"/>
      <c r="GX9" s="108">
        <f>GW13</f>
        <v>1119038</v>
      </c>
      <c r="GY9" s="109"/>
      <c r="GZ9" s="109"/>
      <c r="HA9" s="108">
        <f>GZ13</f>
        <v>60325</v>
      </c>
      <c r="HB9" s="109"/>
      <c r="HC9" s="108">
        <f>HB13</f>
        <v>60325</v>
      </c>
      <c r="HD9" s="109"/>
      <c r="HE9" s="108">
        <f>HD13</f>
        <v>75407</v>
      </c>
      <c r="HF9" s="109"/>
      <c r="HG9" s="108">
        <f>HF13</f>
        <v>56016</v>
      </c>
      <c r="HH9" s="109"/>
      <c r="HI9" s="108">
        <f>HH13</f>
        <v>56016</v>
      </c>
      <c r="HJ9" s="109"/>
      <c r="HK9" s="108">
        <f>HJ13</f>
        <v>70020</v>
      </c>
      <c r="HL9" s="109"/>
      <c r="HM9" s="108">
        <f>HL13</f>
        <v>68943</v>
      </c>
      <c r="HN9" s="109"/>
      <c r="HO9" s="108">
        <f>HN13</f>
        <v>68943</v>
      </c>
      <c r="HP9" s="109"/>
      <c r="HQ9" s="108">
        <f>HP13</f>
        <v>86179</v>
      </c>
      <c r="HR9" s="109"/>
      <c r="HS9" s="109"/>
      <c r="HT9" s="108">
        <f>HS13</f>
        <v>1494</v>
      </c>
      <c r="HU9" s="109"/>
      <c r="HV9" s="108">
        <f>HU13</f>
        <v>1494</v>
      </c>
      <c r="HW9" s="109"/>
      <c r="HX9" s="108">
        <f>HW13</f>
        <v>1868</v>
      </c>
      <c r="HY9" s="108"/>
      <c r="HZ9" s="108">
        <f>HY13</f>
        <v>2309</v>
      </c>
      <c r="IA9" s="108"/>
      <c r="IB9" s="108">
        <f>IA13</f>
        <v>2309</v>
      </c>
      <c r="IC9" s="108"/>
      <c r="ID9" s="108">
        <f>IC13</f>
        <v>2887</v>
      </c>
      <c r="IE9" s="108"/>
      <c r="IF9" s="108">
        <f>IE13</f>
        <v>2853</v>
      </c>
      <c r="IG9" s="108"/>
      <c r="IH9" s="108">
        <f>IG13</f>
        <v>2853</v>
      </c>
      <c r="II9" s="108"/>
      <c r="IJ9" s="108">
        <f>II13</f>
        <v>3566</v>
      </c>
      <c r="IK9" s="108"/>
      <c r="IL9" s="108"/>
      <c r="IM9" s="108"/>
      <c r="IN9" s="108">
        <f>IM13</f>
        <v>40045</v>
      </c>
      <c r="IO9" s="108"/>
      <c r="IP9" s="108">
        <f>IO13</f>
        <v>1308391</v>
      </c>
      <c r="IQ9" s="108"/>
      <c r="IR9" s="108">
        <f>IQ13</f>
        <v>42816</v>
      </c>
      <c r="IS9" s="108"/>
      <c r="IT9" s="108">
        <f>IS13</f>
        <v>45736</v>
      </c>
      <c r="IU9" s="108"/>
      <c r="IV9" s="108">
        <f>IU13</f>
        <v>1398797</v>
      </c>
      <c r="IW9" s="108"/>
      <c r="IX9" s="108">
        <f>IW13</f>
        <v>3697</v>
      </c>
      <c r="IY9" s="108"/>
      <c r="IZ9" s="108">
        <f>IY13</f>
        <v>7387</v>
      </c>
      <c r="JA9" s="108"/>
      <c r="JB9" s="108">
        <f>JA13</f>
        <v>25375</v>
      </c>
      <c r="JC9" s="108"/>
      <c r="JD9" s="108">
        <f>JC13</f>
        <v>27345</v>
      </c>
      <c r="JE9" s="108"/>
      <c r="JF9" s="108">
        <f>JE13</f>
        <v>1271004</v>
      </c>
      <c r="JG9" s="108"/>
      <c r="JH9" s="108">
        <f>JG13</f>
        <v>23582</v>
      </c>
      <c r="JI9" s="108"/>
      <c r="JJ9" s="108">
        <f>JI13</f>
        <v>25396</v>
      </c>
      <c r="JK9" s="108"/>
      <c r="JL9" s="108">
        <f>JK13</f>
        <v>1212506</v>
      </c>
      <c r="JM9" s="108"/>
      <c r="JN9" s="108">
        <f>JM13</f>
        <v>42865</v>
      </c>
      <c r="JO9" s="108"/>
      <c r="JP9" s="108">
        <f>JO13</f>
        <v>946605</v>
      </c>
      <c r="JQ9" s="108"/>
      <c r="JR9" s="108">
        <f>JQ13</f>
        <v>42865</v>
      </c>
      <c r="JS9" s="108"/>
      <c r="JT9" s="108">
        <f>JS13</f>
        <v>42865</v>
      </c>
      <c r="JU9" s="108"/>
      <c r="JV9" s="108">
        <f>JU13</f>
        <v>946605</v>
      </c>
      <c r="JW9" s="108"/>
      <c r="JX9" s="108"/>
      <c r="JY9" s="108">
        <f>JX13</f>
        <v>22967</v>
      </c>
      <c r="JZ9" s="108"/>
      <c r="KA9" s="108">
        <f>JZ13</f>
        <v>51266</v>
      </c>
      <c r="KB9" s="108"/>
      <c r="KC9" s="108">
        <f>KB13</f>
        <v>31229</v>
      </c>
      <c r="KD9" s="108"/>
      <c r="KE9" s="108">
        <f>KD13</f>
        <v>33944</v>
      </c>
      <c r="KF9" s="108"/>
      <c r="KG9" s="108">
        <f>KF13</f>
        <v>69707</v>
      </c>
      <c r="KH9" s="108"/>
      <c r="KI9" s="108">
        <f>KH13</f>
        <v>34037</v>
      </c>
      <c r="KJ9" s="108"/>
      <c r="KK9" s="108">
        <f>KJ13</f>
        <v>36997</v>
      </c>
      <c r="KL9" s="108"/>
      <c r="KM9" s="108">
        <f>KL13</f>
        <v>75977</v>
      </c>
      <c r="KN9" s="108"/>
      <c r="KO9" s="108"/>
      <c r="KP9" s="108">
        <f>KO13</f>
        <v>31895</v>
      </c>
      <c r="KQ9" s="108"/>
      <c r="KR9" s="108">
        <f>KQ13</f>
        <v>40045</v>
      </c>
      <c r="KS9" s="108"/>
      <c r="KT9" s="108">
        <f>KS13</f>
        <v>42816</v>
      </c>
      <c r="KU9" s="108"/>
      <c r="KV9" s="108">
        <f>KU13</f>
        <v>10867</v>
      </c>
      <c r="KW9" s="108"/>
      <c r="KX9" s="108">
        <f>KW13</f>
        <v>3697</v>
      </c>
      <c r="KY9" s="108"/>
      <c r="KZ9" s="108">
        <f>KY13</f>
        <v>38762</v>
      </c>
      <c r="LA9" s="108"/>
      <c r="LB9" s="108">
        <f>LA13</f>
        <v>48135</v>
      </c>
      <c r="LC9" s="108"/>
      <c r="LD9" s="108">
        <f>LC13</f>
        <v>51322</v>
      </c>
      <c r="LE9" s="108"/>
      <c r="LF9" s="108"/>
      <c r="LG9" s="108"/>
      <c r="LH9" s="108"/>
      <c r="LI9" s="108"/>
      <c r="LJ9" s="108"/>
      <c r="LK9" s="108"/>
      <c r="LL9" s="108"/>
      <c r="LM9" s="108"/>
      <c r="LN9" s="108"/>
      <c r="LO9" s="110"/>
      <c r="LP9" s="110"/>
      <c r="LQ9" s="110"/>
      <c r="LR9" s="110"/>
      <c r="LS9" s="110"/>
      <c r="LT9" s="110"/>
      <c r="LU9" s="110"/>
      <c r="LV9" s="110"/>
      <c r="LW9" s="110"/>
      <c r="LX9" s="110"/>
      <c r="LY9" s="110"/>
      <c r="LZ9" s="110"/>
      <c r="MA9" s="110"/>
      <c r="MB9" s="110"/>
      <c r="MC9" s="110"/>
      <c r="MD9" s="110"/>
      <c r="ME9" s="110"/>
      <c r="MF9" s="110"/>
      <c r="MG9" s="110"/>
      <c r="MH9" s="110"/>
    </row>
    <row r="10" spans="1:348">
      <c r="B10" s="106" t="s">
        <v>178</v>
      </c>
      <c r="E10" s="107"/>
      <c r="F10" s="108">
        <f>E14</f>
        <v>41276</v>
      </c>
      <c r="G10" s="109"/>
      <c r="H10" s="108">
        <f>G14</f>
        <v>43826</v>
      </c>
      <c r="I10" s="109"/>
      <c r="J10" s="108">
        <f>I14</f>
        <v>1349106</v>
      </c>
      <c r="K10" s="109"/>
      <c r="L10" s="108">
        <f>K14</f>
        <v>51823</v>
      </c>
      <c r="M10" s="109"/>
      <c r="N10" s="108">
        <f>M14</f>
        <v>55290</v>
      </c>
      <c r="O10" s="109"/>
      <c r="P10" s="108">
        <f>O14</f>
        <v>1693212</v>
      </c>
      <c r="Q10" s="109"/>
      <c r="R10" s="108">
        <f>Q14</f>
        <v>55410</v>
      </c>
      <c r="S10" s="109"/>
      <c r="T10" s="108">
        <f>S14</f>
        <v>59188</v>
      </c>
      <c r="U10" s="109"/>
      <c r="V10" s="108">
        <f>U14</f>
        <v>1810208</v>
      </c>
      <c r="W10" s="109"/>
      <c r="X10" s="108">
        <f>W14</f>
        <v>14063</v>
      </c>
      <c r="Y10" s="109"/>
      <c r="Z10" s="108">
        <f>Y14</f>
        <v>14063</v>
      </c>
      <c r="AA10" s="109"/>
      <c r="AB10" s="108">
        <f>AA14</f>
        <v>14063</v>
      </c>
      <c r="AC10" s="109"/>
      <c r="AD10" s="108">
        <f>AC14</f>
        <v>14063</v>
      </c>
      <c r="AE10" s="109"/>
      <c r="AF10" s="108">
        <f>AE14</f>
        <v>458809</v>
      </c>
      <c r="AG10" s="109"/>
      <c r="AH10" s="108">
        <f>AG14</f>
        <v>458809</v>
      </c>
      <c r="AI10" s="109"/>
      <c r="AJ10" s="108">
        <f>AI14</f>
        <v>1173</v>
      </c>
      <c r="AK10" s="109"/>
      <c r="AL10" s="108">
        <f>AK14</f>
        <v>1275</v>
      </c>
      <c r="AM10" s="109"/>
      <c r="AN10" s="108">
        <f>AM14</f>
        <v>38265</v>
      </c>
      <c r="AO10" s="109"/>
      <c r="AP10" s="108">
        <f>AO14</f>
        <v>4784</v>
      </c>
      <c r="AQ10" s="109"/>
      <c r="AR10" s="108">
        <f>AQ14</f>
        <v>5200</v>
      </c>
      <c r="AS10" s="109"/>
      <c r="AT10" s="108">
        <f>AS14</f>
        <v>156087</v>
      </c>
      <c r="AU10" s="109"/>
      <c r="AV10" s="108">
        <f>AU14</f>
        <v>9560</v>
      </c>
      <c r="AW10" s="109"/>
      <c r="AX10" s="108">
        <f>AW14</f>
        <v>10392</v>
      </c>
      <c r="AY10" s="109"/>
      <c r="AZ10" s="108">
        <f>AY14</f>
        <v>311898</v>
      </c>
      <c r="BA10" s="109"/>
      <c r="BB10" s="109"/>
      <c r="BC10" s="108">
        <f>BB14</f>
        <v>50163</v>
      </c>
      <c r="BD10" s="109"/>
      <c r="BE10" s="108">
        <f>BD14</f>
        <v>53095</v>
      </c>
      <c r="BF10" s="109"/>
      <c r="BG10" s="108">
        <f>BF14</f>
        <v>1639410</v>
      </c>
      <c r="BH10" s="109"/>
      <c r="BI10" s="108">
        <f>BH14</f>
        <v>62292</v>
      </c>
      <c r="BJ10" s="109"/>
      <c r="BK10" s="108">
        <f>BJ14</f>
        <v>66279</v>
      </c>
      <c r="BL10" s="109"/>
      <c r="BM10" s="108">
        <f>BL14</f>
        <v>2035132</v>
      </c>
      <c r="BN10" s="109"/>
      <c r="BO10" s="108">
        <f>BN14</f>
        <v>66416</v>
      </c>
      <c r="BP10" s="109"/>
      <c r="BQ10" s="108">
        <f>BP14</f>
        <v>70762</v>
      </c>
      <c r="BR10" s="108"/>
      <c r="BS10" s="108">
        <f>BR14</f>
        <v>2169678</v>
      </c>
      <c r="BT10" s="108"/>
      <c r="BU10" s="108">
        <f>BT14</f>
        <v>16173</v>
      </c>
      <c r="BV10" s="109"/>
      <c r="BW10" s="108">
        <f>BV14</f>
        <v>16173</v>
      </c>
      <c r="BX10" s="108"/>
      <c r="BY10" s="108">
        <f>BX14</f>
        <v>527630</v>
      </c>
      <c r="BZ10" s="108"/>
      <c r="CA10" s="108">
        <f>BZ14</f>
        <v>16173</v>
      </c>
      <c r="CB10" s="108"/>
      <c r="CC10" s="108">
        <f>CB14</f>
        <v>16173</v>
      </c>
      <c r="CD10" s="108"/>
      <c r="CE10" s="108">
        <f>CD14</f>
        <v>527630</v>
      </c>
      <c r="CF10" s="108"/>
      <c r="CG10" s="108">
        <f>CF14</f>
        <v>16173</v>
      </c>
      <c r="CH10" s="108"/>
      <c r="CI10" s="108">
        <f>CH14</f>
        <v>527630</v>
      </c>
      <c r="CJ10" s="108"/>
      <c r="CK10" s="108">
        <f>CJ14</f>
        <v>1349</v>
      </c>
      <c r="CL10" s="108"/>
      <c r="CM10" s="108">
        <f>CL14</f>
        <v>1466</v>
      </c>
      <c r="CN10" s="108"/>
      <c r="CO10" s="108">
        <f>CN14</f>
        <v>44004</v>
      </c>
      <c r="CP10" s="108"/>
      <c r="CQ10" s="108">
        <f>CP14</f>
        <v>5502</v>
      </c>
      <c r="CR10" s="108"/>
      <c r="CS10" s="108">
        <f>CR14</f>
        <v>5980</v>
      </c>
      <c r="CT10" s="108"/>
      <c r="CU10" s="108">
        <f>CT14</f>
        <v>179500</v>
      </c>
      <c r="CV10" s="108"/>
      <c r="CW10" s="108">
        <f>CV14</f>
        <v>10994</v>
      </c>
      <c r="CX10" s="108"/>
      <c r="CY10" s="108">
        <f>CX14</f>
        <v>11950</v>
      </c>
      <c r="CZ10" s="108"/>
      <c r="DA10" s="108">
        <f>CZ14</f>
        <v>358683</v>
      </c>
      <c r="DB10" s="108"/>
      <c r="DC10" s="108"/>
      <c r="DD10" s="108">
        <f>DC14</f>
        <v>205817</v>
      </c>
      <c r="DE10" s="108"/>
      <c r="DF10" s="108">
        <f>DE14</f>
        <v>205817</v>
      </c>
      <c r="DG10" s="108"/>
      <c r="DH10" s="108">
        <f>DG14</f>
        <v>1726038</v>
      </c>
      <c r="DI10" s="108"/>
      <c r="DJ10" s="108">
        <f>DI14</f>
        <v>269102</v>
      </c>
      <c r="DK10" s="108"/>
      <c r="DL10" s="108">
        <f>DK14</f>
        <v>269102</v>
      </c>
      <c r="DM10" s="108"/>
      <c r="DN10" s="108">
        <f>DM14</f>
        <v>2138965</v>
      </c>
      <c r="DO10" s="108"/>
      <c r="DP10" s="108">
        <f>DO14</f>
        <v>290619</v>
      </c>
      <c r="DQ10" s="108"/>
      <c r="DR10" s="108">
        <f>DQ14</f>
        <v>290619</v>
      </c>
      <c r="DS10" s="108"/>
      <c r="DT10" s="108">
        <f>DS14</f>
        <v>2279361</v>
      </c>
      <c r="DU10" s="108"/>
      <c r="DV10" s="108">
        <f>DU14</f>
        <v>35158</v>
      </c>
      <c r="DW10" s="108"/>
      <c r="DX10" s="108">
        <f>DW14</f>
        <v>35158</v>
      </c>
      <c r="DY10" s="108"/>
      <c r="DZ10" s="108">
        <f>DY14</f>
        <v>550570</v>
      </c>
      <c r="EA10" s="108"/>
      <c r="EB10" s="108">
        <f>EA14</f>
        <v>35158</v>
      </c>
      <c r="EC10" s="108"/>
      <c r="ED10" s="108">
        <f>EC14</f>
        <v>35158</v>
      </c>
      <c r="EE10" s="108"/>
      <c r="EF10" s="108">
        <f>EE14</f>
        <v>550570</v>
      </c>
      <c r="EG10" s="108"/>
      <c r="EH10" s="109"/>
      <c r="EI10" s="108">
        <f>EH14</f>
        <v>139842</v>
      </c>
      <c r="EJ10" s="109"/>
      <c r="EK10" s="108">
        <f>EJ14</f>
        <v>139842</v>
      </c>
      <c r="EL10" s="109"/>
      <c r="EM10" s="108">
        <f>EL14</f>
        <v>1726038</v>
      </c>
      <c r="EN10" s="109"/>
      <c r="EO10" s="108">
        <f>EN14</f>
        <v>179395</v>
      </c>
      <c r="EP10" s="109"/>
      <c r="EQ10" s="108">
        <f>EP14</f>
        <v>179395</v>
      </c>
      <c r="ER10" s="109"/>
      <c r="ES10" s="108">
        <f>ER14</f>
        <v>2138965</v>
      </c>
      <c r="ET10" s="109"/>
      <c r="EU10" s="108">
        <f>ET14</f>
        <v>192844</v>
      </c>
      <c r="EV10" s="109"/>
      <c r="EW10" s="108">
        <f>EV14</f>
        <v>192844</v>
      </c>
      <c r="EX10" s="108"/>
      <c r="EY10" s="108">
        <f>EX14</f>
        <v>2279361</v>
      </c>
      <c r="EZ10" s="108"/>
      <c r="FA10" s="108">
        <f>EZ14</f>
        <v>35158</v>
      </c>
      <c r="FB10" s="109"/>
      <c r="FC10" s="108">
        <f>FB14</f>
        <v>35158</v>
      </c>
      <c r="FD10" s="108"/>
      <c r="FE10" s="108">
        <f>FD14</f>
        <v>550570</v>
      </c>
      <c r="FF10" s="108"/>
      <c r="FG10" s="108">
        <f>FF14</f>
        <v>35158</v>
      </c>
      <c r="FH10" s="108"/>
      <c r="FI10" s="108">
        <f>FH14</f>
        <v>35158</v>
      </c>
      <c r="FJ10" s="108"/>
      <c r="FK10" s="108">
        <f>FJ14</f>
        <v>550570</v>
      </c>
      <c r="FL10" s="108"/>
      <c r="FM10" s="109"/>
      <c r="FN10" s="108">
        <f>FM14</f>
        <v>103190</v>
      </c>
      <c r="FO10" s="109"/>
      <c r="FP10" s="108">
        <f>FO14</f>
        <v>103190</v>
      </c>
      <c r="FQ10" s="109"/>
      <c r="FR10" s="108">
        <f>FQ14</f>
        <v>1726038</v>
      </c>
      <c r="FS10" s="109"/>
      <c r="FT10" s="108">
        <f>FS14</f>
        <v>129559</v>
      </c>
      <c r="FU10" s="109"/>
      <c r="FV10" s="108">
        <f>FU14</f>
        <v>129559</v>
      </c>
      <c r="FW10" s="109"/>
      <c r="FX10" s="108">
        <f>FW14</f>
        <v>2138965</v>
      </c>
      <c r="FY10" s="109"/>
      <c r="FZ10" s="108">
        <f>FY14</f>
        <v>138524</v>
      </c>
      <c r="GA10" s="109"/>
      <c r="GB10" s="108">
        <f>GA14</f>
        <v>138524</v>
      </c>
      <c r="GC10" s="108"/>
      <c r="GD10" s="108">
        <f>GC14</f>
        <v>2279361</v>
      </c>
      <c r="GE10" s="108"/>
      <c r="GF10" s="108">
        <f>GE14</f>
        <v>35158</v>
      </c>
      <c r="GG10" s="109"/>
      <c r="GH10" s="108">
        <f>GG14</f>
        <v>35158</v>
      </c>
      <c r="GI10" s="108"/>
      <c r="GJ10" s="108">
        <f>GI14</f>
        <v>550570</v>
      </c>
      <c r="GK10" s="108"/>
      <c r="GL10" s="108">
        <f>GK14</f>
        <v>35158</v>
      </c>
      <c r="GM10" s="108"/>
      <c r="GN10" s="108">
        <f>GM14</f>
        <v>35158</v>
      </c>
      <c r="GO10" s="108"/>
      <c r="GP10" s="108">
        <f>GO14</f>
        <v>550570</v>
      </c>
      <c r="GQ10" s="108"/>
      <c r="GR10" s="108"/>
      <c r="GS10" s="109"/>
      <c r="GT10" s="108">
        <f>GS14</f>
        <v>1079285</v>
      </c>
      <c r="GU10" s="109"/>
      <c r="GV10" s="108">
        <f>GU14</f>
        <v>1354570</v>
      </c>
      <c r="GW10" s="109"/>
      <c r="GX10" s="108">
        <f>GW14</f>
        <v>1448167</v>
      </c>
      <c r="GY10" s="109"/>
      <c r="GZ10" s="109"/>
      <c r="HA10" s="108">
        <f>GZ14</f>
        <v>78068</v>
      </c>
      <c r="HB10" s="109"/>
      <c r="HC10" s="108">
        <f>HB14</f>
        <v>78068</v>
      </c>
      <c r="HD10" s="109"/>
      <c r="HE10" s="108">
        <f>HD14</f>
        <v>97585</v>
      </c>
      <c r="HF10" s="109"/>
      <c r="HG10" s="108">
        <f>HF14</f>
        <v>72492</v>
      </c>
      <c r="HH10" s="109"/>
      <c r="HI10" s="108">
        <f>HH14</f>
        <v>72492</v>
      </c>
      <c r="HJ10" s="109"/>
      <c r="HK10" s="108">
        <f>HJ14</f>
        <v>90615</v>
      </c>
      <c r="HL10" s="109"/>
      <c r="HM10" s="108">
        <f>HL14</f>
        <v>89221</v>
      </c>
      <c r="HN10" s="109"/>
      <c r="HO10" s="108">
        <f>HN14</f>
        <v>89221</v>
      </c>
      <c r="HP10" s="109"/>
      <c r="HQ10" s="108">
        <f>HP14</f>
        <v>107635</v>
      </c>
      <c r="HR10" s="109"/>
      <c r="HS10" s="109"/>
      <c r="HT10" s="108">
        <f>HS14</f>
        <v>1934</v>
      </c>
      <c r="HU10" s="109"/>
      <c r="HV10" s="108">
        <f>HU14</f>
        <v>1934</v>
      </c>
      <c r="HW10" s="109"/>
      <c r="HX10" s="108">
        <f>HW14</f>
        <v>2417</v>
      </c>
      <c r="HY10" s="108"/>
      <c r="HZ10" s="108">
        <f>HY14</f>
        <v>2988</v>
      </c>
      <c r="IA10" s="108"/>
      <c r="IB10" s="108">
        <f>IA14</f>
        <v>2988</v>
      </c>
      <c r="IC10" s="108"/>
      <c r="ID10" s="108">
        <f>IC14</f>
        <v>3736</v>
      </c>
      <c r="IE10" s="108"/>
      <c r="IF10" s="108">
        <f>IE14</f>
        <v>3692</v>
      </c>
      <c r="IG10" s="108"/>
      <c r="IH10" s="108">
        <f>IG14</f>
        <v>3692</v>
      </c>
      <c r="II10" s="108"/>
      <c r="IJ10" s="108">
        <f>II14</f>
        <v>4615</v>
      </c>
      <c r="IK10" s="108"/>
      <c r="IL10" s="108"/>
      <c r="IM10" s="108"/>
      <c r="IN10" s="108">
        <f>IM14</f>
        <v>51823</v>
      </c>
      <c r="IO10" s="108"/>
      <c r="IP10" s="108">
        <f>IO14</f>
        <v>1693212</v>
      </c>
      <c r="IQ10" s="108"/>
      <c r="IR10" s="108">
        <f>IQ14</f>
        <v>55410</v>
      </c>
      <c r="IS10" s="108"/>
      <c r="IT10" s="108">
        <f>IS14</f>
        <v>59188</v>
      </c>
      <c r="IU10" s="108"/>
      <c r="IV10" s="108">
        <f>IU14</f>
        <v>1810208</v>
      </c>
      <c r="IW10" s="108"/>
      <c r="IX10" s="108">
        <f>IW14</f>
        <v>4784</v>
      </c>
      <c r="IY10" s="108"/>
      <c r="IZ10" s="108">
        <f>IY14</f>
        <v>9560</v>
      </c>
      <c r="JA10" s="108"/>
      <c r="JB10" s="108">
        <f>JA14</f>
        <v>32838</v>
      </c>
      <c r="JC10" s="108"/>
      <c r="JD10" s="108">
        <f>JC14</f>
        <v>35388</v>
      </c>
      <c r="JE10" s="108"/>
      <c r="JF10" s="108">
        <f>JE14</f>
        <v>1644829</v>
      </c>
      <c r="JG10" s="108"/>
      <c r="JH10" s="108">
        <f>JG14</f>
        <v>30517</v>
      </c>
      <c r="JI10" s="108"/>
      <c r="JJ10" s="108">
        <f>JI14</f>
        <v>32865</v>
      </c>
      <c r="JK10" s="108"/>
      <c r="JL10" s="108">
        <f>JK14</f>
        <v>1569125</v>
      </c>
      <c r="JM10" s="108"/>
      <c r="JN10" s="108">
        <f>JM14</f>
        <v>55472</v>
      </c>
      <c r="JO10" s="108"/>
      <c r="JP10" s="108">
        <f>JO14</f>
        <v>1225019</v>
      </c>
      <c r="JQ10" s="108"/>
      <c r="JR10" s="108">
        <f>JQ14</f>
        <v>55472</v>
      </c>
      <c r="JS10" s="108"/>
      <c r="JT10" s="108">
        <f>JS14</f>
        <v>55472</v>
      </c>
      <c r="JU10" s="108"/>
      <c r="JV10" s="108">
        <f>JU14</f>
        <v>1225019</v>
      </c>
      <c r="JW10" s="108"/>
      <c r="JX10" s="108"/>
      <c r="JY10" s="108">
        <f>JX14</f>
        <v>29722</v>
      </c>
      <c r="JZ10" s="108"/>
      <c r="KA10" s="108">
        <f>JZ14</f>
        <v>66344</v>
      </c>
      <c r="KB10" s="108"/>
      <c r="KC10" s="108">
        <f>KB14</f>
        <v>40413</v>
      </c>
      <c r="KD10" s="108"/>
      <c r="KE10" s="108">
        <f>KD14</f>
        <v>43928</v>
      </c>
      <c r="KF10" s="108"/>
      <c r="KG10" s="108">
        <f>KF14</f>
        <v>90209</v>
      </c>
      <c r="KH10" s="108"/>
      <c r="KI10" s="108">
        <f>KH14</f>
        <v>44049</v>
      </c>
      <c r="KJ10" s="108"/>
      <c r="KK10" s="108">
        <f>KJ14</f>
        <v>47879</v>
      </c>
      <c r="KL10" s="108"/>
      <c r="KM10" s="108">
        <f>KL14</f>
        <v>98323</v>
      </c>
      <c r="KN10" s="108"/>
      <c r="KO10" s="108"/>
      <c r="KP10" s="108">
        <f>KO14</f>
        <v>41276</v>
      </c>
      <c r="KQ10" s="108"/>
      <c r="KR10" s="108">
        <f>KQ14</f>
        <v>51823</v>
      </c>
      <c r="KS10" s="108"/>
      <c r="KT10" s="108">
        <f>KS14</f>
        <v>55410</v>
      </c>
      <c r="KU10" s="108"/>
      <c r="KV10" s="108">
        <f>KU14</f>
        <v>14063</v>
      </c>
      <c r="KW10" s="108"/>
      <c r="KX10" s="108">
        <f>KW14</f>
        <v>4784</v>
      </c>
      <c r="KY10" s="108"/>
      <c r="KZ10" s="108">
        <f>KY14</f>
        <v>50163</v>
      </c>
      <c r="LA10" s="108"/>
      <c r="LB10" s="108">
        <f>LA14</f>
        <v>62292</v>
      </c>
      <c r="LC10" s="108"/>
      <c r="LD10" s="108">
        <f>LC14</f>
        <v>66416</v>
      </c>
      <c r="LE10" s="108"/>
      <c r="LF10" s="108"/>
      <c r="LG10" s="108"/>
      <c r="LH10" s="108"/>
      <c r="LI10" s="108">
        <f>LH15</f>
        <v>775</v>
      </c>
      <c r="LJ10" s="108"/>
      <c r="LK10" s="108">
        <f>LJ15</f>
        <v>20831</v>
      </c>
      <c r="LL10" s="108"/>
      <c r="LM10" s="108">
        <f>LL15</f>
        <v>438</v>
      </c>
      <c r="LN10" s="108"/>
      <c r="LO10" s="111"/>
      <c r="LP10" s="108">
        <f>LO15</f>
        <v>1000</v>
      </c>
      <c r="LQ10" s="108"/>
      <c r="LR10" s="108">
        <f>LQ15</f>
        <v>71</v>
      </c>
      <c r="LS10" s="108"/>
      <c r="LT10" s="108"/>
      <c r="LU10" s="108">
        <f>LT15</f>
        <v>2147.1</v>
      </c>
      <c r="LV10" s="108"/>
      <c r="LW10" s="108">
        <f>LV15</f>
        <v>2967.18</v>
      </c>
      <c r="LX10" s="108"/>
      <c r="LY10" s="108">
        <f>LX15</f>
        <v>3459.84</v>
      </c>
      <c r="LZ10" s="108"/>
      <c r="MA10" s="108">
        <f>LZ15</f>
        <v>2147.1</v>
      </c>
      <c r="MB10" s="108"/>
      <c r="MC10" s="108">
        <f>MB15</f>
        <v>2967.18</v>
      </c>
      <c r="MD10" s="108"/>
      <c r="ME10" s="108">
        <f>MD15</f>
        <v>3459.84</v>
      </c>
      <c r="MF10" s="109"/>
      <c r="MG10" s="109"/>
      <c r="MH10" s="109"/>
    </row>
    <row r="11" spans="1:348">
      <c r="B11" s="112" t="s">
        <v>179</v>
      </c>
      <c r="E11" s="111">
        <f t="shared" ref="E11:BP11" si="1">SUM(E16:E43)</f>
        <v>32927</v>
      </c>
      <c r="F11" s="111">
        <f t="shared" ca="1" si="1"/>
        <v>1110995545</v>
      </c>
      <c r="G11" s="111">
        <f t="shared" si="1"/>
        <v>1552</v>
      </c>
      <c r="H11" s="111">
        <f t="shared" ca="1" si="1"/>
        <v>54988964</v>
      </c>
      <c r="I11" s="111">
        <f t="shared" si="1"/>
        <v>824</v>
      </c>
      <c r="J11" s="111">
        <f t="shared" ca="1" si="1"/>
        <v>895806384</v>
      </c>
      <c r="K11" s="111">
        <f t="shared" si="1"/>
        <v>34270</v>
      </c>
      <c r="L11" s="111">
        <f t="shared" ca="1" si="1"/>
        <v>1436673586</v>
      </c>
      <c r="M11" s="111">
        <f t="shared" si="1"/>
        <v>2047</v>
      </c>
      <c r="N11" s="111">
        <f t="shared" ca="1" si="1"/>
        <v>91879260</v>
      </c>
      <c r="O11" s="111">
        <f t="shared" si="1"/>
        <v>1183</v>
      </c>
      <c r="P11" s="111">
        <f t="shared" ca="1" si="1"/>
        <v>1606319345</v>
      </c>
      <c r="Q11" s="111">
        <f t="shared" si="1"/>
        <v>2493</v>
      </c>
      <c r="R11" s="111">
        <f t="shared" ca="1" si="1"/>
        <v>106740288</v>
      </c>
      <c r="S11" s="111">
        <f t="shared" si="1"/>
        <v>165</v>
      </c>
      <c r="T11" s="111">
        <f t="shared" ca="1" si="1"/>
        <v>8622600</v>
      </c>
      <c r="U11" s="111">
        <f t="shared" si="1"/>
        <v>222</v>
      </c>
      <c r="V11" s="111">
        <f t="shared" ca="1" si="1"/>
        <v>328223607</v>
      </c>
      <c r="W11" s="111">
        <f t="shared" si="1"/>
        <v>5420</v>
      </c>
      <c r="X11" s="111">
        <f t="shared" ca="1" si="1"/>
        <v>63367148</v>
      </c>
      <c r="Y11" s="111">
        <f t="shared" si="1"/>
        <v>0</v>
      </c>
      <c r="Z11" s="111">
        <f t="shared" ca="1" si="1"/>
        <v>0</v>
      </c>
      <c r="AA11" s="111">
        <f t="shared" si="1"/>
        <v>365</v>
      </c>
      <c r="AB11" s="111">
        <f t="shared" ca="1" si="1"/>
        <v>4653595</v>
      </c>
      <c r="AC11" s="111">
        <f t="shared" si="1"/>
        <v>50</v>
      </c>
      <c r="AD11" s="111">
        <f t="shared" ca="1" si="1"/>
        <v>543350</v>
      </c>
      <c r="AE11" s="111">
        <f t="shared" si="1"/>
        <v>178</v>
      </c>
      <c r="AF11" s="111">
        <f t="shared" ca="1" si="1"/>
        <v>65713927</v>
      </c>
      <c r="AG11" s="111">
        <f t="shared" si="1"/>
        <v>6</v>
      </c>
      <c r="AH11" s="111">
        <f t="shared" ca="1" si="1"/>
        <v>2231479</v>
      </c>
      <c r="AI11" s="111">
        <f t="shared" si="1"/>
        <v>32987</v>
      </c>
      <c r="AJ11" s="111">
        <f t="shared" ca="1" si="1"/>
        <v>31625994</v>
      </c>
      <c r="AK11" s="111">
        <f t="shared" si="1"/>
        <v>904</v>
      </c>
      <c r="AL11" s="111">
        <f t="shared" ca="1" si="1"/>
        <v>912480</v>
      </c>
      <c r="AM11" s="111">
        <f t="shared" si="1"/>
        <v>158</v>
      </c>
      <c r="AN11" s="111">
        <f t="shared" ca="1" si="1"/>
        <v>4819593</v>
      </c>
      <c r="AO11" s="111">
        <f t="shared" si="1"/>
        <v>31833</v>
      </c>
      <c r="AP11" s="111">
        <f t="shared" ca="1" si="1"/>
        <v>123667275</v>
      </c>
      <c r="AQ11" s="111">
        <f t="shared" si="1"/>
        <v>1068</v>
      </c>
      <c r="AR11" s="111">
        <f t="shared" ca="1" si="1"/>
        <v>4486254</v>
      </c>
      <c r="AS11" s="111">
        <f t="shared" si="1"/>
        <v>190</v>
      </c>
      <c r="AT11" s="111">
        <f t="shared" ca="1" si="1"/>
        <v>23767680</v>
      </c>
      <c r="AU11" s="111">
        <f t="shared" si="1"/>
        <v>2513</v>
      </c>
      <c r="AV11" s="111">
        <f t="shared" ca="1" si="1"/>
        <v>18563531</v>
      </c>
      <c r="AW11" s="111">
        <f t="shared" si="1"/>
        <v>30</v>
      </c>
      <c r="AX11" s="111">
        <f t="shared" ca="1" si="1"/>
        <v>311760</v>
      </c>
      <c r="AY11" s="111">
        <f t="shared" si="1"/>
        <v>21</v>
      </c>
      <c r="AZ11" s="111">
        <f t="shared" ca="1" si="1"/>
        <v>5557454</v>
      </c>
      <c r="BA11" s="111">
        <f t="shared" ca="1" si="1"/>
        <v>5990471099</v>
      </c>
      <c r="BB11" s="111">
        <f t="shared" si="1"/>
        <v>6863</v>
      </c>
      <c r="BC11" s="111">
        <f t="shared" ca="1" si="1"/>
        <v>296726499</v>
      </c>
      <c r="BD11" s="111">
        <f t="shared" si="1"/>
        <v>0</v>
      </c>
      <c r="BE11" s="111">
        <f t="shared" ca="1" si="1"/>
        <v>0</v>
      </c>
      <c r="BF11" s="111">
        <f t="shared" si="1"/>
        <v>11</v>
      </c>
      <c r="BG11" s="111">
        <f t="shared" ca="1" si="1"/>
        <v>13934987</v>
      </c>
      <c r="BH11" s="111">
        <f t="shared" si="1"/>
        <v>11967</v>
      </c>
      <c r="BI11" s="111">
        <f t="shared" ca="1" si="1"/>
        <v>636425307</v>
      </c>
      <c r="BJ11" s="111">
        <f t="shared" si="1"/>
        <v>24</v>
      </c>
      <c r="BK11" s="111">
        <f t="shared" ca="1" si="1"/>
        <v>1229184</v>
      </c>
      <c r="BL11" s="111">
        <f t="shared" si="1"/>
        <v>62</v>
      </c>
      <c r="BM11" s="111">
        <f t="shared" ca="1" si="1"/>
        <v>99351444</v>
      </c>
      <c r="BN11" s="111">
        <f t="shared" si="1"/>
        <v>6192</v>
      </c>
      <c r="BO11" s="111">
        <f t="shared" ca="1" si="1"/>
        <v>348849276</v>
      </c>
      <c r="BP11" s="111">
        <f t="shared" si="1"/>
        <v>241</v>
      </c>
      <c r="BQ11" s="111">
        <f t="shared" ref="BQ11:EB11" ca="1" si="2">SUM(BQ16:BQ43)</f>
        <v>13177880</v>
      </c>
      <c r="BR11" s="111">
        <f t="shared" si="2"/>
        <v>57</v>
      </c>
      <c r="BS11" s="111">
        <f t="shared" ca="1" si="2"/>
        <v>95564433</v>
      </c>
      <c r="BT11" s="111">
        <f t="shared" si="2"/>
        <v>1119</v>
      </c>
      <c r="BU11" s="111">
        <f t="shared" ca="1" si="2"/>
        <v>15601583</v>
      </c>
      <c r="BV11" s="111">
        <f t="shared" si="2"/>
        <v>0</v>
      </c>
      <c r="BW11" s="111">
        <f t="shared" ca="1" si="2"/>
        <v>0</v>
      </c>
      <c r="BX11" s="111">
        <f t="shared" si="2"/>
        <v>7</v>
      </c>
      <c r="BY11" s="111">
        <f t="shared" ca="1" si="2"/>
        <v>2853998</v>
      </c>
      <c r="BZ11" s="111">
        <f t="shared" si="2"/>
        <v>69</v>
      </c>
      <c r="CA11" s="111">
        <f t="shared" ca="1" si="2"/>
        <v>862293</v>
      </c>
      <c r="CB11" s="111">
        <f t="shared" si="2"/>
        <v>82</v>
      </c>
      <c r="CC11" s="111">
        <f t="shared" ca="1" si="2"/>
        <v>1024754</v>
      </c>
      <c r="CD11" s="111">
        <f t="shared" si="2"/>
        <v>9</v>
      </c>
      <c r="CE11" s="111">
        <f t="shared" ca="1" si="2"/>
        <v>3669426</v>
      </c>
      <c r="CF11" s="111">
        <f t="shared" si="2"/>
        <v>0</v>
      </c>
      <c r="CG11" s="111">
        <f t="shared" ca="1" si="2"/>
        <v>0</v>
      </c>
      <c r="CH11" s="111">
        <f t="shared" si="2"/>
        <v>0</v>
      </c>
      <c r="CI11" s="111">
        <f t="shared" ca="1" si="2"/>
        <v>0</v>
      </c>
      <c r="CJ11" s="111">
        <f t="shared" si="2"/>
        <v>6623</v>
      </c>
      <c r="CK11" s="111">
        <f t="shared" ca="1" si="2"/>
        <v>7727917</v>
      </c>
      <c r="CL11" s="111">
        <f t="shared" si="2"/>
        <v>0</v>
      </c>
      <c r="CM11" s="111">
        <f t="shared" ca="1" si="2"/>
        <v>0</v>
      </c>
      <c r="CN11" s="111">
        <f t="shared" si="2"/>
        <v>4</v>
      </c>
      <c r="CO11" s="111">
        <f t="shared" ca="1" si="2"/>
        <v>136012</v>
      </c>
      <c r="CP11" s="111">
        <f t="shared" si="2"/>
        <v>10424</v>
      </c>
      <c r="CQ11" s="111">
        <f t="shared" ca="1" si="2"/>
        <v>49692848</v>
      </c>
      <c r="CR11" s="111">
        <f t="shared" si="2"/>
        <v>0</v>
      </c>
      <c r="CS11" s="111">
        <f t="shared" ca="1" si="2"/>
        <v>0</v>
      </c>
      <c r="CT11" s="111">
        <f t="shared" si="2"/>
        <v>16</v>
      </c>
      <c r="CU11" s="111">
        <f t="shared" ca="1" si="2"/>
        <v>2219264</v>
      </c>
      <c r="CV11" s="111">
        <f t="shared" si="2"/>
        <v>5265</v>
      </c>
      <c r="CW11" s="111">
        <f t="shared" ca="1" si="2"/>
        <v>49827360</v>
      </c>
      <c r="CX11" s="111">
        <f t="shared" si="2"/>
        <v>119</v>
      </c>
      <c r="CY11" s="111">
        <f t="shared" ca="1" si="2"/>
        <v>1098846</v>
      </c>
      <c r="CZ11" s="111">
        <f t="shared" si="2"/>
        <v>6</v>
      </c>
      <c r="DA11" s="111">
        <f t="shared" ca="1" si="2"/>
        <v>1662984</v>
      </c>
      <c r="DB11" s="111">
        <f t="shared" ca="1" si="2"/>
        <v>1641636295</v>
      </c>
      <c r="DC11" s="111">
        <f t="shared" si="2"/>
        <v>3</v>
      </c>
      <c r="DD11" s="111">
        <f t="shared" ca="1" si="2"/>
        <v>477120</v>
      </c>
      <c r="DE11" s="111">
        <f t="shared" si="2"/>
        <v>0</v>
      </c>
      <c r="DF11" s="111">
        <f t="shared" ca="1" si="2"/>
        <v>0</v>
      </c>
      <c r="DG11" s="111">
        <f t="shared" si="2"/>
        <v>0</v>
      </c>
      <c r="DH11" s="111">
        <f t="shared" ca="1" si="2"/>
        <v>0</v>
      </c>
      <c r="DI11" s="111">
        <f t="shared" si="2"/>
        <v>1</v>
      </c>
      <c r="DJ11" s="111">
        <f t="shared" ca="1" si="2"/>
        <v>207942</v>
      </c>
      <c r="DK11" s="111">
        <f t="shared" si="2"/>
        <v>0</v>
      </c>
      <c r="DL11" s="111">
        <f t="shared" ca="1" si="2"/>
        <v>0</v>
      </c>
      <c r="DM11" s="111">
        <f t="shared" si="2"/>
        <v>0</v>
      </c>
      <c r="DN11" s="111">
        <f t="shared" ca="1" si="2"/>
        <v>0</v>
      </c>
      <c r="DO11" s="111">
        <f t="shared" si="2"/>
        <v>0</v>
      </c>
      <c r="DP11" s="111">
        <f t="shared" ca="1" si="2"/>
        <v>0</v>
      </c>
      <c r="DQ11" s="111">
        <f t="shared" si="2"/>
        <v>0</v>
      </c>
      <c r="DR11" s="111">
        <f t="shared" ca="1" si="2"/>
        <v>0</v>
      </c>
      <c r="DS11" s="111">
        <f t="shared" si="2"/>
        <v>0</v>
      </c>
      <c r="DT11" s="111">
        <f t="shared" ca="1" si="2"/>
        <v>0</v>
      </c>
      <c r="DU11" s="111">
        <f t="shared" si="2"/>
        <v>0</v>
      </c>
      <c r="DV11" s="111">
        <f t="shared" ca="1" si="2"/>
        <v>0</v>
      </c>
      <c r="DW11" s="111">
        <f t="shared" si="2"/>
        <v>0</v>
      </c>
      <c r="DX11" s="111">
        <f t="shared" ca="1" si="2"/>
        <v>0</v>
      </c>
      <c r="DY11" s="111">
        <f t="shared" si="2"/>
        <v>0</v>
      </c>
      <c r="DZ11" s="111">
        <f t="shared" ca="1" si="2"/>
        <v>0</v>
      </c>
      <c r="EA11" s="111">
        <f t="shared" si="2"/>
        <v>0</v>
      </c>
      <c r="EB11" s="111">
        <f t="shared" ca="1" si="2"/>
        <v>0</v>
      </c>
      <c r="EC11" s="111">
        <f t="shared" ref="EC11:GN11" si="3">SUM(EC16:EC43)</f>
        <v>0</v>
      </c>
      <c r="ED11" s="111">
        <f t="shared" ca="1" si="3"/>
        <v>0</v>
      </c>
      <c r="EE11" s="111">
        <f t="shared" si="3"/>
        <v>0</v>
      </c>
      <c r="EF11" s="111">
        <f t="shared" ca="1" si="3"/>
        <v>0</v>
      </c>
      <c r="EG11" s="111">
        <f t="shared" ca="1" si="3"/>
        <v>685062</v>
      </c>
      <c r="EH11" s="111">
        <f t="shared" si="3"/>
        <v>23</v>
      </c>
      <c r="EI11" s="111">
        <f t="shared" ca="1" si="3"/>
        <v>2644290</v>
      </c>
      <c r="EJ11" s="111">
        <f t="shared" si="3"/>
        <v>0</v>
      </c>
      <c r="EK11" s="111">
        <f t="shared" si="3"/>
        <v>0</v>
      </c>
      <c r="EL11" s="111">
        <f t="shared" si="3"/>
        <v>0</v>
      </c>
      <c r="EM11" s="111">
        <f t="shared" si="3"/>
        <v>0</v>
      </c>
      <c r="EN11" s="111">
        <f t="shared" si="3"/>
        <v>18</v>
      </c>
      <c r="EO11" s="111">
        <f t="shared" ca="1" si="3"/>
        <v>2536003</v>
      </c>
      <c r="EP11" s="111">
        <f t="shared" si="3"/>
        <v>0</v>
      </c>
      <c r="EQ11" s="111">
        <f t="shared" si="3"/>
        <v>0</v>
      </c>
      <c r="ER11" s="111">
        <f t="shared" si="3"/>
        <v>0</v>
      </c>
      <c r="ES11" s="111">
        <f t="shared" si="3"/>
        <v>0</v>
      </c>
      <c r="ET11" s="111">
        <f t="shared" si="3"/>
        <v>0</v>
      </c>
      <c r="EU11" s="111">
        <f t="shared" si="3"/>
        <v>0</v>
      </c>
      <c r="EV11" s="111">
        <f t="shared" si="3"/>
        <v>0</v>
      </c>
      <c r="EW11" s="111">
        <f t="shared" si="3"/>
        <v>0</v>
      </c>
      <c r="EX11" s="111">
        <f t="shared" si="3"/>
        <v>0</v>
      </c>
      <c r="EY11" s="111">
        <f t="shared" si="3"/>
        <v>0</v>
      </c>
      <c r="EZ11" s="111">
        <f t="shared" si="3"/>
        <v>20</v>
      </c>
      <c r="FA11" s="111">
        <f t="shared" ca="1" si="3"/>
        <v>623260</v>
      </c>
      <c r="FB11" s="111">
        <f t="shared" si="3"/>
        <v>0</v>
      </c>
      <c r="FC11" s="111">
        <f t="shared" si="3"/>
        <v>0</v>
      </c>
      <c r="FD11" s="111">
        <f t="shared" si="3"/>
        <v>0</v>
      </c>
      <c r="FE11" s="111">
        <f t="shared" si="3"/>
        <v>0</v>
      </c>
      <c r="FF11" s="111">
        <f t="shared" si="3"/>
        <v>20</v>
      </c>
      <c r="FG11" s="111">
        <f t="shared" ca="1" si="3"/>
        <v>543360</v>
      </c>
      <c r="FH11" s="111">
        <f t="shared" si="3"/>
        <v>0</v>
      </c>
      <c r="FI11" s="111">
        <f t="shared" ca="1" si="3"/>
        <v>0</v>
      </c>
      <c r="FJ11" s="111">
        <f t="shared" si="3"/>
        <v>0</v>
      </c>
      <c r="FK11" s="111">
        <f t="shared" ca="1" si="3"/>
        <v>0</v>
      </c>
      <c r="FL11" s="111">
        <f t="shared" ca="1" si="3"/>
        <v>6346913</v>
      </c>
      <c r="FM11" s="111">
        <f t="shared" si="3"/>
        <v>1656</v>
      </c>
      <c r="FN11" s="111">
        <f t="shared" ca="1" si="3"/>
        <v>137885676</v>
      </c>
      <c r="FO11" s="111">
        <f t="shared" si="3"/>
        <v>11</v>
      </c>
      <c r="FP11" s="111">
        <f t="shared" ca="1" si="3"/>
        <v>877118</v>
      </c>
      <c r="FQ11" s="111">
        <f t="shared" si="3"/>
        <v>33</v>
      </c>
      <c r="FR11" s="111">
        <f t="shared" ca="1" si="3"/>
        <v>46367640</v>
      </c>
      <c r="FS11" s="111">
        <f t="shared" si="3"/>
        <v>1186</v>
      </c>
      <c r="FT11" s="111">
        <f t="shared" ca="1" si="3"/>
        <v>127508926</v>
      </c>
      <c r="FU11" s="111">
        <f t="shared" si="3"/>
        <v>16</v>
      </c>
      <c r="FV11" s="111">
        <f t="shared" ca="1" si="3"/>
        <v>1601808</v>
      </c>
      <c r="FW11" s="111">
        <f t="shared" si="3"/>
        <v>25</v>
      </c>
      <c r="FX11" s="111">
        <f t="shared" ca="1" si="3"/>
        <v>44237693</v>
      </c>
      <c r="FY11" s="111">
        <f t="shared" si="3"/>
        <v>14</v>
      </c>
      <c r="FZ11" s="111">
        <f t="shared" ca="1" si="3"/>
        <v>1530057</v>
      </c>
      <c r="GA11" s="111">
        <f t="shared" si="3"/>
        <v>0</v>
      </c>
      <c r="GB11" s="111">
        <f t="shared" ca="1" si="3"/>
        <v>0</v>
      </c>
      <c r="GC11" s="111">
        <f t="shared" si="3"/>
        <v>4</v>
      </c>
      <c r="GD11" s="111">
        <f t="shared" ca="1" si="3"/>
        <v>8599407</v>
      </c>
      <c r="GE11" s="111">
        <f t="shared" si="3"/>
        <v>1011</v>
      </c>
      <c r="GF11" s="111">
        <f t="shared" ca="1" si="3"/>
        <v>29488318</v>
      </c>
      <c r="GG11" s="111">
        <f t="shared" si="3"/>
        <v>0</v>
      </c>
      <c r="GH11" s="111">
        <f t="shared" ca="1" si="3"/>
        <v>0</v>
      </c>
      <c r="GI11" s="111">
        <f t="shared" si="3"/>
        <v>12</v>
      </c>
      <c r="GJ11" s="111">
        <f t="shared" ca="1" si="3"/>
        <v>5105292</v>
      </c>
      <c r="GK11" s="111">
        <f t="shared" si="3"/>
        <v>705</v>
      </c>
      <c r="GL11" s="111">
        <f t="shared" ca="1" si="3"/>
        <v>20799380</v>
      </c>
      <c r="GM11" s="111">
        <f t="shared" si="3"/>
        <v>0</v>
      </c>
      <c r="GN11" s="111">
        <f t="shared" ca="1" si="3"/>
        <v>0</v>
      </c>
      <c r="GO11" s="111">
        <f t="shared" ref="GO11:IZ11" si="4">SUM(GO16:GO43)</f>
        <v>2</v>
      </c>
      <c r="GP11" s="111">
        <f t="shared" ca="1" si="4"/>
        <v>850882</v>
      </c>
      <c r="GQ11" s="111">
        <f t="shared" ca="1" si="4"/>
        <v>424852197</v>
      </c>
      <c r="GR11" s="111">
        <f t="shared" ca="1" si="4"/>
        <v>431884172</v>
      </c>
      <c r="GS11" s="111">
        <f t="shared" si="4"/>
        <v>18</v>
      </c>
      <c r="GT11" s="111">
        <f t="shared" ca="1" si="4"/>
        <v>15011874</v>
      </c>
      <c r="GU11" s="111">
        <f t="shared" si="4"/>
        <v>24</v>
      </c>
      <c r="GV11" s="111">
        <f t="shared" ca="1" si="4"/>
        <v>25121112</v>
      </c>
      <c r="GW11" s="111">
        <f t="shared" si="4"/>
        <v>3</v>
      </c>
      <c r="GX11" s="111">
        <f t="shared" ca="1" si="4"/>
        <v>3357114</v>
      </c>
      <c r="GY11" s="111">
        <f t="shared" ca="1" si="4"/>
        <v>43490100</v>
      </c>
      <c r="GZ11" s="111">
        <f t="shared" si="4"/>
        <v>72</v>
      </c>
      <c r="HA11" s="111">
        <f t="shared" ca="1" si="4"/>
        <v>5088606</v>
      </c>
      <c r="HB11" s="111">
        <f t="shared" si="4"/>
        <v>34</v>
      </c>
      <c r="HC11" s="111">
        <f t="shared" ca="1" si="4"/>
        <v>2122022</v>
      </c>
      <c r="HD11" s="111">
        <f t="shared" si="4"/>
        <v>81</v>
      </c>
      <c r="HE11" s="111">
        <f t="shared" ca="1" si="4"/>
        <v>6484993</v>
      </c>
      <c r="HF11" s="111">
        <f t="shared" si="4"/>
        <v>92</v>
      </c>
      <c r="HG11" s="111">
        <f t="shared" ca="1" si="4"/>
        <v>5664228</v>
      </c>
      <c r="HH11" s="111">
        <f t="shared" si="4"/>
        <v>31</v>
      </c>
      <c r="HI11" s="111">
        <f t="shared" ca="1" si="4"/>
        <v>1769448</v>
      </c>
      <c r="HJ11" s="111">
        <f t="shared" si="4"/>
        <v>105</v>
      </c>
      <c r="HK11" s="111">
        <f t="shared" ca="1" si="4"/>
        <v>7969950</v>
      </c>
      <c r="HL11" s="111">
        <f t="shared" si="4"/>
        <v>18</v>
      </c>
      <c r="HM11" s="111">
        <f t="shared" ca="1" si="4"/>
        <v>1382920</v>
      </c>
      <c r="HN11" s="111">
        <f t="shared" si="4"/>
        <v>1</v>
      </c>
      <c r="HO11" s="111">
        <f t="shared" ca="1" si="4"/>
        <v>68943</v>
      </c>
      <c r="HP11" s="111">
        <f t="shared" si="4"/>
        <v>10</v>
      </c>
      <c r="HQ11" s="111">
        <f t="shared" ca="1" si="4"/>
        <v>904702</v>
      </c>
      <c r="HR11" s="111">
        <f t="shared" ca="1" si="4"/>
        <v>31455812</v>
      </c>
      <c r="HS11" s="111">
        <f t="shared" si="4"/>
        <v>70</v>
      </c>
      <c r="HT11" s="111">
        <f t="shared" ca="1" si="4"/>
        <v>107220</v>
      </c>
      <c r="HU11" s="111">
        <f t="shared" si="4"/>
        <v>0</v>
      </c>
      <c r="HV11" s="111">
        <f t="shared" ca="1" si="4"/>
        <v>0</v>
      </c>
      <c r="HW11" s="111">
        <f t="shared" si="4"/>
        <v>13</v>
      </c>
      <c r="HX11" s="111">
        <f t="shared" ca="1" si="4"/>
        <v>25382</v>
      </c>
      <c r="HY11" s="111">
        <f t="shared" si="4"/>
        <v>82</v>
      </c>
      <c r="HZ11" s="111">
        <f t="shared" ca="1" si="4"/>
        <v>194770</v>
      </c>
      <c r="IA11" s="111">
        <f t="shared" si="4"/>
        <v>0</v>
      </c>
      <c r="IB11" s="111">
        <f t="shared" ca="1" si="4"/>
        <v>0</v>
      </c>
      <c r="IC11" s="111">
        <f t="shared" si="4"/>
        <v>17</v>
      </c>
      <c r="ID11" s="111">
        <f t="shared" ca="1" si="4"/>
        <v>49928</v>
      </c>
      <c r="IE11" s="111">
        <f t="shared" si="4"/>
        <v>22</v>
      </c>
      <c r="IF11" s="111">
        <f t="shared" ca="1" si="4"/>
        <v>64444</v>
      </c>
      <c r="IG11" s="111">
        <f t="shared" si="4"/>
        <v>0</v>
      </c>
      <c r="IH11" s="111">
        <f t="shared" ca="1" si="4"/>
        <v>0</v>
      </c>
      <c r="II11" s="111">
        <f t="shared" si="4"/>
        <v>0</v>
      </c>
      <c r="IJ11" s="111">
        <f t="shared" ca="1" si="4"/>
        <v>0</v>
      </c>
      <c r="IK11" s="111">
        <f t="shared" ca="1" si="4"/>
        <v>441744</v>
      </c>
      <c r="IL11" s="111">
        <f t="shared" ca="1" si="4"/>
        <v>8139379222</v>
      </c>
      <c r="IM11" s="111">
        <f t="shared" si="4"/>
        <v>92</v>
      </c>
      <c r="IN11" s="111">
        <f t="shared" ca="1" si="4"/>
        <v>3684140</v>
      </c>
      <c r="IO11" s="111">
        <f t="shared" si="4"/>
        <v>2</v>
      </c>
      <c r="IP11" s="111">
        <f t="shared" ca="1" si="4"/>
        <v>3386424</v>
      </c>
      <c r="IQ11" s="111">
        <f t="shared" si="4"/>
        <v>178</v>
      </c>
      <c r="IR11" s="111">
        <f t="shared" ca="1" si="4"/>
        <v>7621248</v>
      </c>
      <c r="IS11" s="111">
        <f t="shared" si="4"/>
        <v>25</v>
      </c>
      <c r="IT11" s="111">
        <f t="shared" ca="1" si="4"/>
        <v>1143400</v>
      </c>
      <c r="IU11" s="111">
        <f t="shared" si="4"/>
        <v>2</v>
      </c>
      <c r="IV11" s="111">
        <f t="shared" ca="1" si="4"/>
        <v>3620416</v>
      </c>
      <c r="IW11" s="111">
        <f t="shared" si="4"/>
        <v>50</v>
      </c>
      <c r="IX11" s="111">
        <f t="shared" ca="1" si="4"/>
        <v>184850</v>
      </c>
      <c r="IY11" s="111">
        <f t="shared" si="4"/>
        <v>80</v>
      </c>
      <c r="IZ11" s="111">
        <f t="shared" ca="1" si="4"/>
        <v>590960</v>
      </c>
      <c r="JA11" s="111">
        <f t="shared" ref="JA11:LT11" si="5">SUM(JA16:JA43)</f>
        <v>337</v>
      </c>
      <c r="JB11" s="111">
        <f t="shared" ca="1" si="5"/>
        <v>8551375</v>
      </c>
      <c r="JC11" s="111">
        <f t="shared" si="5"/>
        <v>5</v>
      </c>
      <c r="JD11" s="111">
        <f t="shared" ca="1" si="5"/>
        <v>176940</v>
      </c>
      <c r="JE11" s="111">
        <f t="shared" si="5"/>
        <v>11</v>
      </c>
      <c r="JF11" s="111">
        <f t="shared" ca="1" si="5"/>
        <v>13981044</v>
      </c>
      <c r="JG11" s="111">
        <f t="shared" si="5"/>
        <v>405</v>
      </c>
      <c r="JH11" s="111">
        <f t="shared" ca="1" si="5"/>
        <v>9932135</v>
      </c>
      <c r="JI11" s="111">
        <f t="shared" si="5"/>
        <v>2</v>
      </c>
      <c r="JJ11" s="111">
        <f t="shared" ca="1" si="5"/>
        <v>65730</v>
      </c>
      <c r="JK11" s="111">
        <f t="shared" si="5"/>
        <v>10</v>
      </c>
      <c r="JL11" s="111">
        <f t="shared" ca="1" si="5"/>
        <v>12125060</v>
      </c>
      <c r="JM11" s="111">
        <f t="shared" si="5"/>
        <v>74</v>
      </c>
      <c r="JN11" s="111">
        <f t="shared" ca="1" si="5"/>
        <v>3172010</v>
      </c>
      <c r="JO11" s="111">
        <f t="shared" si="5"/>
        <v>0</v>
      </c>
      <c r="JP11" s="111">
        <f t="shared" ca="1" si="5"/>
        <v>0</v>
      </c>
      <c r="JQ11" s="111">
        <f t="shared" si="5"/>
        <v>105</v>
      </c>
      <c r="JR11" s="111">
        <f t="shared" ca="1" si="5"/>
        <v>4500825</v>
      </c>
      <c r="JS11" s="111">
        <f t="shared" ref="JS11:JT11" si="6">SUM(JS16:JS43)</f>
        <v>7</v>
      </c>
      <c r="JT11" s="111">
        <f t="shared" ca="1" si="6"/>
        <v>300055</v>
      </c>
      <c r="JU11" s="111">
        <f t="shared" si="5"/>
        <v>5</v>
      </c>
      <c r="JV11" s="111">
        <f t="shared" ca="1" si="5"/>
        <v>5011439</v>
      </c>
      <c r="JW11" s="111">
        <f t="shared" ca="1" si="5"/>
        <v>78048051</v>
      </c>
      <c r="JX11" s="111">
        <f t="shared" si="5"/>
        <v>0</v>
      </c>
      <c r="JY11" s="111">
        <f t="shared" ca="1" si="5"/>
        <v>0</v>
      </c>
      <c r="JZ11" s="111">
        <f t="shared" si="5"/>
        <v>0</v>
      </c>
      <c r="KA11" s="111">
        <f t="shared" ca="1" si="5"/>
        <v>0</v>
      </c>
      <c r="KB11" s="111">
        <f t="shared" si="5"/>
        <v>22</v>
      </c>
      <c r="KC11" s="111">
        <f t="shared" ca="1" si="5"/>
        <v>687038</v>
      </c>
      <c r="KD11" s="111">
        <f t="shared" si="5"/>
        <v>5</v>
      </c>
      <c r="KE11" s="111">
        <f t="shared" ca="1" si="5"/>
        <v>169720</v>
      </c>
      <c r="KF11" s="111">
        <f t="shared" si="5"/>
        <v>85</v>
      </c>
      <c r="KG11" s="111">
        <f t="shared" ca="1" si="5"/>
        <v>6130115</v>
      </c>
      <c r="KH11" s="111">
        <f t="shared" si="5"/>
        <v>259</v>
      </c>
      <c r="KI11" s="111">
        <f t="shared" ca="1" si="5"/>
        <v>8815583</v>
      </c>
      <c r="KJ11" s="111">
        <f t="shared" si="5"/>
        <v>70</v>
      </c>
      <c r="KK11" s="111">
        <f t="shared" ca="1" si="5"/>
        <v>2589790</v>
      </c>
      <c r="KL11" s="111">
        <f t="shared" si="5"/>
        <v>294</v>
      </c>
      <c r="KM11" s="111">
        <f t="shared" ca="1" si="5"/>
        <v>22560698</v>
      </c>
      <c r="KN11" s="111">
        <f t="shared" ca="1" si="5"/>
        <v>40952944</v>
      </c>
      <c r="KO11" s="111">
        <f t="shared" si="5"/>
        <v>169</v>
      </c>
      <c r="KP11" s="111">
        <f t="shared" ca="1" si="5"/>
        <v>5390255</v>
      </c>
      <c r="KQ11" s="111">
        <f t="shared" si="5"/>
        <v>214</v>
      </c>
      <c r="KR11" s="111">
        <f t="shared" ca="1" si="5"/>
        <v>8569630</v>
      </c>
      <c r="KS11" s="111">
        <f t="shared" si="5"/>
        <v>87</v>
      </c>
      <c r="KT11" s="111">
        <f t="shared" ca="1" si="5"/>
        <v>3724992</v>
      </c>
      <c r="KU11" s="111">
        <f t="shared" si="5"/>
        <v>0</v>
      </c>
      <c r="KV11" s="111">
        <f t="shared" ca="1" si="5"/>
        <v>0</v>
      </c>
      <c r="KW11" s="111">
        <f t="shared" ref="KW11:KX11" si="7">SUM(KW16:KW43)</f>
        <v>26</v>
      </c>
      <c r="KX11" s="111">
        <f t="shared" ca="1" si="7"/>
        <v>96122</v>
      </c>
      <c r="KY11" s="111">
        <f t="shared" si="5"/>
        <v>60</v>
      </c>
      <c r="KZ11" s="111">
        <f t="shared" ca="1" si="5"/>
        <v>2325720</v>
      </c>
      <c r="LA11" s="111">
        <f t="shared" si="5"/>
        <v>100</v>
      </c>
      <c r="LB11" s="111">
        <f t="shared" ca="1" si="5"/>
        <v>4813500</v>
      </c>
      <c r="LC11" s="111">
        <f t="shared" si="5"/>
        <v>30</v>
      </c>
      <c r="LD11" s="111">
        <f t="shared" ca="1" si="5"/>
        <v>1539660</v>
      </c>
      <c r="LE11" s="111">
        <f t="shared" ca="1" si="5"/>
        <v>26459879</v>
      </c>
      <c r="LF11" s="111">
        <f t="shared" si="5"/>
        <v>0</v>
      </c>
      <c r="LG11" s="111">
        <f t="shared" ca="1" si="5"/>
        <v>8284840096</v>
      </c>
      <c r="LH11" s="111">
        <f t="shared" si="5"/>
        <v>104200</v>
      </c>
      <c r="LI11" s="111">
        <f t="shared" ca="1" si="5"/>
        <v>80755000</v>
      </c>
      <c r="LJ11" s="111">
        <f t="shared" si="5"/>
        <v>2496</v>
      </c>
      <c r="LK11" s="111">
        <f t="shared" ca="1" si="5"/>
        <v>51994176</v>
      </c>
      <c r="LL11" s="111">
        <f t="shared" si="5"/>
        <v>660</v>
      </c>
      <c r="LM11" s="111">
        <f t="shared" ca="1" si="5"/>
        <v>289080</v>
      </c>
      <c r="LN11" s="111">
        <f ca="1">SUM(LN16:LN43)</f>
        <v>133038256</v>
      </c>
      <c r="LO11" s="111">
        <f t="shared" si="5"/>
        <v>2496</v>
      </c>
      <c r="LP11" s="111">
        <f t="shared" ca="1" si="5"/>
        <v>2496000</v>
      </c>
      <c r="LQ11" s="111">
        <f t="shared" si="5"/>
        <v>104860</v>
      </c>
      <c r="LR11" s="111">
        <f t="shared" ca="1" si="5"/>
        <v>7445060</v>
      </c>
      <c r="LS11" s="111">
        <f t="shared" ca="1" si="5"/>
        <v>9941060</v>
      </c>
      <c r="LT11" s="111">
        <f t="shared" si="5"/>
        <v>43534</v>
      </c>
      <c r="LU11" s="111">
        <f t="shared" ref="LU11:MH11" ca="1" si="8">SUM(LU16:LU43)</f>
        <v>93471851.400000006</v>
      </c>
      <c r="LV11" s="111">
        <f t="shared" si="8"/>
        <v>50785</v>
      </c>
      <c r="LW11" s="111">
        <f t="shared" ca="1" si="8"/>
        <v>150688236.29999998</v>
      </c>
      <c r="LX11" s="111">
        <f t="shared" si="8"/>
        <v>10541</v>
      </c>
      <c r="LY11" s="111">
        <f t="shared" ca="1" si="8"/>
        <v>36470173.439999998</v>
      </c>
      <c r="LZ11" s="111">
        <f t="shared" si="8"/>
        <v>9887</v>
      </c>
      <c r="MA11" s="111">
        <f t="shared" ca="1" si="8"/>
        <v>21228377.699999992</v>
      </c>
      <c r="MB11" s="111">
        <f t="shared" si="8"/>
        <v>13122</v>
      </c>
      <c r="MC11" s="111">
        <f t="shared" ca="1" si="8"/>
        <v>38935335.959999993</v>
      </c>
      <c r="MD11" s="111">
        <f t="shared" si="8"/>
        <v>2498</v>
      </c>
      <c r="ME11" s="111">
        <f t="shared" ca="1" si="8"/>
        <v>8642680.3200000003</v>
      </c>
      <c r="MF11" s="111">
        <f t="shared" ca="1" si="8"/>
        <v>349436655.12</v>
      </c>
      <c r="MG11" s="111">
        <f t="shared" si="8"/>
        <v>0</v>
      </c>
      <c r="MH11" s="111">
        <f t="shared" ca="1" si="8"/>
        <v>8777256067.1200008</v>
      </c>
      <c r="MJ11" s="113"/>
    </row>
    <row r="12" spans="1:348" hidden="1">
      <c r="A12" s="76" t="s">
        <v>180</v>
      </c>
      <c r="B12" s="76" t="s">
        <v>181</v>
      </c>
      <c r="C12" s="76" t="s">
        <v>182</v>
      </c>
      <c r="D12" s="76" t="s">
        <v>183</v>
      </c>
      <c r="E12" s="76" t="s">
        <v>184</v>
      </c>
      <c r="F12" s="76" t="s">
        <v>185</v>
      </c>
      <c r="G12" s="76" t="s">
        <v>186</v>
      </c>
      <c r="H12" s="76" t="s">
        <v>187</v>
      </c>
      <c r="I12" s="76" t="s">
        <v>188</v>
      </c>
      <c r="J12" s="76" t="s">
        <v>189</v>
      </c>
      <c r="K12" s="76" t="s">
        <v>190</v>
      </c>
      <c r="L12" s="76" t="s">
        <v>191</v>
      </c>
      <c r="M12" s="76" t="s">
        <v>192</v>
      </c>
      <c r="N12" s="76" t="s">
        <v>193</v>
      </c>
      <c r="O12" s="76" t="s">
        <v>194</v>
      </c>
      <c r="P12" s="76" t="s">
        <v>195</v>
      </c>
      <c r="Q12" s="76" t="s">
        <v>196</v>
      </c>
      <c r="R12" s="76" t="s">
        <v>197</v>
      </c>
      <c r="S12" s="76" t="s">
        <v>198</v>
      </c>
      <c r="T12" s="76" t="s">
        <v>199</v>
      </c>
      <c r="U12" s="76" t="s">
        <v>200</v>
      </c>
      <c r="V12" s="76" t="s">
        <v>201</v>
      </c>
      <c r="W12" s="76" t="s">
        <v>202</v>
      </c>
      <c r="X12" s="76" t="s">
        <v>203</v>
      </c>
      <c r="Y12" s="76" t="s">
        <v>204</v>
      </c>
      <c r="Z12" s="76" t="s">
        <v>205</v>
      </c>
      <c r="AA12" s="76" t="s">
        <v>206</v>
      </c>
      <c r="AB12" s="76" t="s">
        <v>207</v>
      </c>
      <c r="AC12" s="76" t="s">
        <v>208</v>
      </c>
      <c r="AD12" s="76" t="s">
        <v>209</v>
      </c>
      <c r="AE12" s="76" t="s">
        <v>210</v>
      </c>
      <c r="AF12" s="76" t="s">
        <v>211</v>
      </c>
      <c r="AG12" s="76" t="s">
        <v>212</v>
      </c>
      <c r="AH12" s="76" t="s">
        <v>213</v>
      </c>
      <c r="AI12" s="76" t="s">
        <v>214</v>
      </c>
      <c r="AJ12" s="76" t="s">
        <v>215</v>
      </c>
      <c r="AK12" s="76" t="s">
        <v>216</v>
      </c>
      <c r="AL12" s="76" t="s">
        <v>217</v>
      </c>
      <c r="AM12" s="76" t="s">
        <v>218</v>
      </c>
      <c r="AN12" s="76" t="s">
        <v>219</v>
      </c>
      <c r="AO12" s="76" t="s">
        <v>220</v>
      </c>
      <c r="AP12" s="76" t="s">
        <v>221</v>
      </c>
      <c r="AQ12" s="76" t="s">
        <v>222</v>
      </c>
      <c r="AR12" s="76" t="s">
        <v>223</v>
      </c>
      <c r="AS12" s="76" t="s">
        <v>224</v>
      </c>
      <c r="AT12" s="76" t="s">
        <v>225</v>
      </c>
      <c r="AU12" s="76" t="s">
        <v>226</v>
      </c>
      <c r="AV12" s="76" t="s">
        <v>227</v>
      </c>
      <c r="AW12" s="76" t="s">
        <v>228</v>
      </c>
      <c r="AX12" s="76" t="s">
        <v>229</v>
      </c>
      <c r="AY12" s="76" t="s">
        <v>230</v>
      </c>
      <c r="AZ12" s="76" t="s">
        <v>231</v>
      </c>
      <c r="BA12" s="76" t="s">
        <v>232</v>
      </c>
      <c r="BB12" s="76" t="s">
        <v>233</v>
      </c>
      <c r="BC12" s="76" t="s">
        <v>234</v>
      </c>
      <c r="BD12" s="76" t="s">
        <v>235</v>
      </c>
      <c r="BE12" s="76" t="s">
        <v>236</v>
      </c>
      <c r="BF12" s="76" t="s">
        <v>237</v>
      </c>
      <c r="BG12" s="76" t="s">
        <v>238</v>
      </c>
      <c r="BH12" s="76" t="s">
        <v>239</v>
      </c>
      <c r="BI12" s="76" t="s">
        <v>240</v>
      </c>
      <c r="BJ12" s="76" t="s">
        <v>241</v>
      </c>
      <c r="BK12" s="76" t="s">
        <v>242</v>
      </c>
      <c r="BL12" s="76" t="s">
        <v>243</v>
      </c>
      <c r="BM12" s="76" t="s">
        <v>244</v>
      </c>
      <c r="BN12" s="76" t="s">
        <v>245</v>
      </c>
      <c r="BO12" s="76" t="s">
        <v>246</v>
      </c>
      <c r="BP12" s="76" t="s">
        <v>247</v>
      </c>
      <c r="BQ12" s="76" t="s">
        <v>248</v>
      </c>
      <c r="BR12" s="76" t="s">
        <v>249</v>
      </c>
      <c r="BS12" s="76" t="s">
        <v>250</v>
      </c>
      <c r="BT12" s="76" t="s">
        <v>251</v>
      </c>
      <c r="BU12" s="76" t="s">
        <v>252</v>
      </c>
      <c r="BV12" s="76" t="s">
        <v>253</v>
      </c>
      <c r="BW12" s="76" t="s">
        <v>254</v>
      </c>
      <c r="BX12" s="76" t="s">
        <v>255</v>
      </c>
      <c r="BY12" s="76" t="s">
        <v>256</v>
      </c>
      <c r="BZ12" s="76" t="s">
        <v>257</v>
      </c>
      <c r="CA12" s="76" t="s">
        <v>258</v>
      </c>
      <c r="CB12" s="76" t="s">
        <v>259</v>
      </c>
      <c r="CC12" s="76" t="s">
        <v>260</v>
      </c>
      <c r="CD12" s="76" t="s">
        <v>261</v>
      </c>
      <c r="CE12" s="76" t="s">
        <v>262</v>
      </c>
      <c r="CF12" s="76" t="s">
        <v>263</v>
      </c>
      <c r="CG12" s="76" t="s">
        <v>264</v>
      </c>
      <c r="CH12" s="76" t="s">
        <v>265</v>
      </c>
      <c r="CI12" s="76" t="s">
        <v>266</v>
      </c>
      <c r="CJ12" s="76" t="s">
        <v>267</v>
      </c>
      <c r="CK12" s="76" t="s">
        <v>268</v>
      </c>
      <c r="CL12" s="76" t="s">
        <v>269</v>
      </c>
      <c r="CM12" s="76" t="s">
        <v>270</v>
      </c>
      <c r="CN12" s="76" t="s">
        <v>271</v>
      </c>
      <c r="CO12" s="76" t="s">
        <v>272</v>
      </c>
      <c r="CP12" s="76" t="s">
        <v>273</v>
      </c>
      <c r="CQ12" s="76" t="s">
        <v>274</v>
      </c>
      <c r="CR12" s="76" t="s">
        <v>275</v>
      </c>
      <c r="CS12" s="76" t="s">
        <v>276</v>
      </c>
      <c r="CT12" s="76" t="s">
        <v>277</v>
      </c>
      <c r="CU12" s="76" t="s">
        <v>278</v>
      </c>
      <c r="CV12" s="76" t="s">
        <v>279</v>
      </c>
      <c r="CW12" s="76" t="s">
        <v>280</v>
      </c>
      <c r="CX12" s="76" t="s">
        <v>281</v>
      </c>
      <c r="CY12" s="76" t="s">
        <v>282</v>
      </c>
      <c r="CZ12" s="76" t="s">
        <v>283</v>
      </c>
      <c r="DA12" s="76" t="s">
        <v>284</v>
      </c>
      <c r="DB12" s="76" t="s">
        <v>285</v>
      </c>
      <c r="DC12" s="76" t="s">
        <v>286</v>
      </c>
      <c r="DD12" s="76" t="s">
        <v>287</v>
      </c>
      <c r="DE12" s="76" t="s">
        <v>288</v>
      </c>
      <c r="DF12" s="76" t="s">
        <v>289</v>
      </c>
      <c r="DG12" s="76" t="s">
        <v>290</v>
      </c>
      <c r="DH12" s="76" t="s">
        <v>291</v>
      </c>
      <c r="DI12" s="76" t="s">
        <v>292</v>
      </c>
      <c r="DJ12" s="76" t="s">
        <v>293</v>
      </c>
      <c r="DK12" s="76" t="s">
        <v>294</v>
      </c>
      <c r="DL12" s="76" t="s">
        <v>295</v>
      </c>
      <c r="DM12" s="76" t="s">
        <v>296</v>
      </c>
      <c r="DN12" s="76" t="s">
        <v>297</v>
      </c>
      <c r="DO12" s="76" t="s">
        <v>298</v>
      </c>
      <c r="DP12" s="76" t="s">
        <v>299</v>
      </c>
      <c r="DQ12" s="76" t="s">
        <v>300</v>
      </c>
      <c r="DR12" s="76" t="s">
        <v>301</v>
      </c>
      <c r="DS12" s="76" t="s">
        <v>302</v>
      </c>
      <c r="DT12" s="76" t="s">
        <v>303</v>
      </c>
      <c r="DU12" s="76" t="s">
        <v>304</v>
      </c>
      <c r="DV12" s="76" t="s">
        <v>305</v>
      </c>
      <c r="DW12" s="76" t="s">
        <v>306</v>
      </c>
      <c r="DX12" s="76" t="s">
        <v>307</v>
      </c>
      <c r="DY12" s="76" t="s">
        <v>308</v>
      </c>
      <c r="DZ12" s="76" t="s">
        <v>309</v>
      </c>
      <c r="EA12" s="76" t="s">
        <v>310</v>
      </c>
      <c r="EB12" s="76" t="s">
        <v>311</v>
      </c>
      <c r="EC12" s="76" t="s">
        <v>312</v>
      </c>
      <c r="ED12" s="76" t="s">
        <v>313</v>
      </c>
      <c r="EE12" s="76" t="s">
        <v>314</v>
      </c>
      <c r="EF12" s="76" t="s">
        <v>315</v>
      </c>
      <c r="EG12" s="76" t="s">
        <v>316</v>
      </c>
      <c r="EH12" s="76" t="s">
        <v>317</v>
      </c>
      <c r="EI12" s="76" t="s">
        <v>318</v>
      </c>
      <c r="EJ12" s="76" t="s">
        <v>319</v>
      </c>
      <c r="EK12" s="76" t="s">
        <v>320</v>
      </c>
      <c r="EL12" s="76" t="s">
        <v>321</v>
      </c>
      <c r="EM12" s="76" t="s">
        <v>322</v>
      </c>
      <c r="EN12" s="76" t="s">
        <v>323</v>
      </c>
      <c r="EO12" s="76" t="s">
        <v>324</v>
      </c>
      <c r="EP12" s="76" t="s">
        <v>325</v>
      </c>
      <c r="EQ12" s="76" t="s">
        <v>326</v>
      </c>
      <c r="ER12" s="76" t="s">
        <v>327</v>
      </c>
      <c r="ES12" s="76" t="s">
        <v>328</v>
      </c>
      <c r="ET12" s="76" t="s">
        <v>329</v>
      </c>
      <c r="EU12" s="76" t="s">
        <v>330</v>
      </c>
      <c r="EV12" s="76" t="s">
        <v>331</v>
      </c>
      <c r="EW12" s="76" t="s">
        <v>332</v>
      </c>
      <c r="EX12" s="76" t="s">
        <v>333</v>
      </c>
      <c r="EY12" s="76" t="s">
        <v>334</v>
      </c>
      <c r="EZ12" s="76" t="s">
        <v>335</v>
      </c>
      <c r="FA12" s="76" t="s">
        <v>336</v>
      </c>
      <c r="FB12" s="76" t="s">
        <v>337</v>
      </c>
      <c r="FC12" s="76" t="s">
        <v>338</v>
      </c>
      <c r="FD12" s="76" t="s">
        <v>339</v>
      </c>
      <c r="FE12" s="76" t="s">
        <v>340</v>
      </c>
      <c r="FF12" s="76" t="s">
        <v>341</v>
      </c>
      <c r="FG12" s="76" t="s">
        <v>342</v>
      </c>
      <c r="FH12" s="76" t="s">
        <v>343</v>
      </c>
      <c r="FI12" s="76" t="s">
        <v>344</v>
      </c>
      <c r="FJ12" s="76" t="s">
        <v>345</v>
      </c>
      <c r="FK12" s="76" t="s">
        <v>346</v>
      </c>
      <c r="FL12" s="76" t="s">
        <v>347</v>
      </c>
      <c r="FM12" s="76" t="s">
        <v>348</v>
      </c>
      <c r="FN12" s="76" t="s">
        <v>349</v>
      </c>
      <c r="FO12" s="76" t="s">
        <v>350</v>
      </c>
      <c r="FP12" s="76" t="s">
        <v>351</v>
      </c>
      <c r="FQ12" s="76" t="s">
        <v>352</v>
      </c>
      <c r="FR12" s="76" t="s">
        <v>353</v>
      </c>
      <c r="FS12" s="76" t="s">
        <v>354</v>
      </c>
      <c r="FT12" s="76" t="s">
        <v>355</v>
      </c>
      <c r="FU12" s="76" t="s">
        <v>356</v>
      </c>
      <c r="FV12" s="76" t="s">
        <v>357</v>
      </c>
      <c r="FW12" s="76" t="s">
        <v>358</v>
      </c>
      <c r="FX12" s="76" t="s">
        <v>359</v>
      </c>
      <c r="FY12" s="76" t="s">
        <v>360</v>
      </c>
      <c r="FZ12" s="76" t="s">
        <v>361</v>
      </c>
      <c r="GA12" s="76" t="s">
        <v>362</v>
      </c>
      <c r="GB12" s="76" t="s">
        <v>363</v>
      </c>
      <c r="GC12" s="76" t="s">
        <v>364</v>
      </c>
      <c r="GD12" s="76" t="s">
        <v>365</v>
      </c>
      <c r="GE12" s="76" t="s">
        <v>366</v>
      </c>
      <c r="GF12" s="76" t="s">
        <v>367</v>
      </c>
      <c r="GG12" s="76" t="s">
        <v>368</v>
      </c>
      <c r="GH12" s="76" t="s">
        <v>369</v>
      </c>
      <c r="GI12" s="76" t="s">
        <v>370</v>
      </c>
      <c r="GJ12" s="76" t="s">
        <v>371</v>
      </c>
      <c r="GK12" s="76" t="s">
        <v>372</v>
      </c>
      <c r="GL12" s="76" t="s">
        <v>373</v>
      </c>
      <c r="GM12" s="76" t="s">
        <v>374</v>
      </c>
      <c r="GN12" s="76" t="s">
        <v>375</v>
      </c>
      <c r="GO12" s="76" t="s">
        <v>376</v>
      </c>
      <c r="GP12" s="76" t="s">
        <v>377</v>
      </c>
      <c r="GQ12" s="76" t="s">
        <v>378</v>
      </c>
      <c r="GR12" s="76" t="s">
        <v>379</v>
      </c>
      <c r="GS12" s="76" t="s">
        <v>380</v>
      </c>
      <c r="GT12" s="76" t="s">
        <v>381</v>
      </c>
      <c r="GU12" s="76" t="s">
        <v>382</v>
      </c>
      <c r="GV12" s="76" t="s">
        <v>383</v>
      </c>
      <c r="GW12" s="76" t="s">
        <v>384</v>
      </c>
      <c r="GX12" s="76" t="s">
        <v>385</v>
      </c>
      <c r="GY12" s="76" t="s">
        <v>386</v>
      </c>
      <c r="GZ12" s="76" t="s">
        <v>387</v>
      </c>
      <c r="HA12" s="76" t="s">
        <v>388</v>
      </c>
      <c r="HB12" s="76" t="s">
        <v>389</v>
      </c>
      <c r="HC12" s="76" t="s">
        <v>390</v>
      </c>
      <c r="HD12" s="76" t="s">
        <v>391</v>
      </c>
      <c r="HE12" s="76" t="s">
        <v>392</v>
      </c>
      <c r="HF12" s="76" t="s">
        <v>393</v>
      </c>
      <c r="HG12" s="76" t="s">
        <v>394</v>
      </c>
      <c r="HH12" s="76" t="s">
        <v>395</v>
      </c>
      <c r="HI12" s="76" t="s">
        <v>396</v>
      </c>
      <c r="HJ12" s="76" t="s">
        <v>397</v>
      </c>
      <c r="HK12" s="76" t="s">
        <v>398</v>
      </c>
      <c r="HL12" s="76" t="s">
        <v>399</v>
      </c>
      <c r="HM12" s="76" t="s">
        <v>400</v>
      </c>
      <c r="HN12" s="76" t="s">
        <v>401</v>
      </c>
      <c r="HO12" s="76" t="s">
        <v>402</v>
      </c>
      <c r="HP12" s="76" t="s">
        <v>403</v>
      </c>
      <c r="HQ12" s="76" t="s">
        <v>404</v>
      </c>
      <c r="HR12" s="76" t="s">
        <v>405</v>
      </c>
      <c r="HS12" s="76" t="s">
        <v>406</v>
      </c>
      <c r="HT12" s="76" t="s">
        <v>407</v>
      </c>
      <c r="HU12" s="76" t="s">
        <v>408</v>
      </c>
      <c r="HV12" s="76" t="s">
        <v>409</v>
      </c>
      <c r="HW12" s="76" t="s">
        <v>410</v>
      </c>
      <c r="HX12" s="76" t="s">
        <v>411</v>
      </c>
      <c r="HY12" s="76" t="s">
        <v>412</v>
      </c>
      <c r="HZ12" s="76" t="s">
        <v>413</v>
      </c>
      <c r="IA12" s="76" t="s">
        <v>414</v>
      </c>
      <c r="IB12" s="76" t="s">
        <v>415</v>
      </c>
      <c r="IC12" s="76" t="s">
        <v>416</v>
      </c>
      <c r="ID12" s="76" t="s">
        <v>417</v>
      </c>
      <c r="IE12" s="76" t="s">
        <v>418</v>
      </c>
      <c r="IF12" s="76" t="s">
        <v>419</v>
      </c>
      <c r="IG12" s="76" t="s">
        <v>420</v>
      </c>
      <c r="IH12" s="76" t="s">
        <v>421</v>
      </c>
      <c r="II12" s="76" t="s">
        <v>422</v>
      </c>
      <c r="IJ12" s="76" t="s">
        <v>423</v>
      </c>
      <c r="IK12" s="76" t="s">
        <v>424</v>
      </c>
      <c r="IL12" s="76" t="s">
        <v>425</v>
      </c>
      <c r="IM12" s="76" t="s">
        <v>426</v>
      </c>
      <c r="IN12" s="76" t="s">
        <v>427</v>
      </c>
      <c r="IO12" s="76" t="s">
        <v>428</v>
      </c>
      <c r="IP12" s="76" t="s">
        <v>429</v>
      </c>
      <c r="IQ12" s="76" t="s">
        <v>430</v>
      </c>
      <c r="IR12" s="76" t="s">
        <v>431</v>
      </c>
      <c r="IS12" s="76" t="s">
        <v>432</v>
      </c>
      <c r="IT12" s="76" t="s">
        <v>433</v>
      </c>
      <c r="IU12" s="76" t="s">
        <v>434</v>
      </c>
      <c r="IV12" s="76" t="s">
        <v>435</v>
      </c>
      <c r="IW12" s="76" t="s">
        <v>436</v>
      </c>
      <c r="IX12" s="76" t="s">
        <v>437</v>
      </c>
      <c r="IY12" s="76" t="s">
        <v>438</v>
      </c>
      <c r="IZ12" s="76" t="s">
        <v>439</v>
      </c>
      <c r="JA12" s="76" t="s">
        <v>440</v>
      </c>
      <c r="JB12" s="76" t="s">
        <v>441</v>
      </c>
      <c r="JC12" s="76" t="s">
        <v>442</v>
      </c>
      <c r="JD12" s="76" t="s">
        <v>443</v>
      </c>
      <c r="JE12" s="76" t="s">
        <v>444</v>
      </c>
      <c r="JF12" s="76" t="s">
        <v>445</v>
      </c>
      <c r="JG12" s="76" t="s">
        <v>446</v>
      </c>
      <c r="JH12" s="76" t="s">
        <v>447</v>
      </c>
      <c r="JI12" s="76" t="s">
        <v>448</v>
      </c>
      <c r="JJ12" s="76" t="s">
        <v>449</v>
      </c>
      <c r="JK12" s="76" t="s">
        <v>450</v>
      </c>
      <c r="JL12" s="76" t="s">
        <v>451</v>
      </c>
      <c r="JM12" s="76" t="s">
        <v>452</v>
      </c>
      <c r="JN12" s="76" t="s">
        <v>453</v>
      </c>
      <c r="JO12" s="76" t="s">
        <v>454</v>
      </c>
      <c r="JP12" s="76" t="s">
        <v>455</v>
      </c>
      <c r="JQ12" s="76" t="s">
        <v>456</v>
      </c>
      <c r="JR12" s="76" t="s">
        <v>457</v>
      </c>
      <c r="JU12" s="76" t="s">
        <v>458</v>
      </c>
      <c r="JV12" s="76" t="s">
        <v>459</v>
      </c>
      <c r="JW12" s="76" t="s">
        <v>460</v>
      </c>
      <c r="JX12" s="76" t="s">
        <v>461</v>
      </c>
      <c r="JY12" s="76" t="s">
        <v>462</v>
      </c>
      <c r="JZ12" s="76" t="s">
        <v>463</v>
      </c>
      <c r="KA12" s="76" t="s">
        <v>464</v>
      </c>
      <c r="KB12" s="76" t="s">
        <v>465</v>
      </c>
      <c r="KC12" s="76" t="s">
        <v>466</v>
      </c>
      <c r="KF12" s="76" t="s">
        <v>467</v>
      </c>
      <c r="KG12" s="76" t="s">
        <v>468</v>
      </c>
      <c r="KH12" s="76" t="s">
        <v>469</v>
      </c>
      <c r="KI12" s="76" t="s">
        <v>470</v>
      </c>
      <c r="KL12" s="76" t="s">
        <v>471</v>
      </c>
      <c r="KM12" s="76" t="s">
        <v>472</v>
      </c>
      <c r="KN12" s="76" t="s">
        <v>473</v>
      </c>
      <c r="KO12" s="76" t="s">
        <v>474</v>
      </c>
      <c r="KP12" s="76" t="s">
        <v>475</v>
      </c>
      <c r="KQ12" s="76" t="s">
        <v>476</v>
      </c>
      <c r="KR12" s="76" t="s">
        <v>477</v>
      </c>
      <c r="KS12" s="76" t="s">
        <v>478</v>
      </c>
      <c r="KT12" s="76" t="s">
        <v>479</v>
      </c>
      <c r="KU12" s="76" t="s">
        <v>480</v>
      </c>
      <c r="KV12" s="76" t="s">
        <v>481</v>
      </c>
      <c r="KY12" s="76" t="s">
        <v>482</v>
      </c>
      <c r="KZ12" s="76" t="s">
        <v>483</v>
      </c>
      <c r="LA12" s="76" t="s">
        <v>484</v>
      </c>
      <c r="LB12" s="76" t="s">
        <v>485</v>
      </c>
      <c r="LC12" s="76" t="s">
        <v>486</v>
      </c>
      <c r="LD12" s="76" t="s">
        <v>487</v>
      </c>
      <c r="LE12" s="76" t="s">
        <v>488</v>
      </c>
      <c r="LF12" s="76" t="s">
        <v>489</v>
      </c>
      <c r="LG12" s="76" t="s">
        <v>490</v>
      </c>
      <c r="LH12" s="76" t="s">
        <v>491</v>
      </c>
      <c r="LI12" s="76" t="s">
        <v>492</v>
      </c>
      <c r="LJ12" s="76" t="s">
        <v>493</v>
      </c>
      <c r="LK12" s="76" t="s">
        <v>494</v>
      </c>
      <c r="LL12" s="76" t="s">
        <v>495</v>
      </c>
      <c r="LM12" s="76" t="s">
        <v>496</v>
      </c>
      <c r="LN12" s="76" t="s">
        <v>497</v>
      </c>
      <c r="LO12" s="76" t="s">
        <v>498</v>
      </c>
      <c r="LP12" s="76" t="s">
        <v>499</v>
      </c>
      <c r="LQ12" s="76" t="s">
        <v>500</v>
      </c>
      <c r="LR12" s="76" t="s">
        <v>501</v>
      </c>
      <c r="LS12" s="76" t="s">
        <v>502</v>
      </c>
      <c r="LT12" s="76" t="s">
        <v>503</v>
      </c>
      <c r="LU12" s="76" t="s">
        <v>504</v>
      </c>
      <c r="LV12" s="76" t="s">
        <v>505</v>
      </c>
      <c r="LW12" s="76" t="s">
        <v>506</v>
      </c>
      <c r="LX12" s="76" t="s">
        <v>507</v>
      </c>
      <c r="LY12" s="76" t="s">
        <v>508</v>
      </c>
      <c r="LZ12" s="76" t="s">
        <v>509</v>
      </c>
      <c r="MA12" s="76" t="s">
        <v>510</v>
      </c>
      <c r="MB12" s="76" t="s">
        <v>511</v>
      </c>
      <c r="MC12" s="76" t="s">
        <v>512</v>
      </c>
      <c r="MD12" s="76" t="s">
        <v>513</v>
      </c>
      <c r="ME12" s="76" t="s">
        <v>514</v>
      </c>
      <c r="MF12" s="76" t="s">
        <v>515</v>
      </c>
      <c r="MG12" s="76" t="s">
        <v>516</v>
      </c>
      <c r="MH12" s="76" t="s">
        <v>517</v>
      </c>
    </row>
    <row r="13" spans="1:348" hidden="1">
      <c r="A13" s="76" t="s">
        <v>518</v>
      </c>
      <c r="B13" s="76" t="s">
        <v>519</v>
      </c>
      <c r="E13" s="76">
        <v>31895</v>
      </c>
      <c r="F13" s="76" t="s">
        <v>1295</v>
      </c>
      <c r="G13" s="76">
        <v>33865</v>
      </c>
      <c r="H13" s="76" t="s">
        <v>1296</v>
      </c>
      <c r="I13" s="76">
        <v>1042491</v>
      </c>
      <c r="J13" s="76" t="s">
        <v>1295</v>
      </c>
      <c r="K13" s="76">
        <v>40045</v>
      </c>
      <c r="L13" s="76" t="s">
        <v>1295</v>
      </c>
      <c r="M13" s="76">
        <v>42724</v>
      </c>
      <c r="N13" s="76" t="s">
        <v>1296</v>
      </c>
      <c r="O13" s="76">
        <v>1308391</v>
      </c>
      <c r="P13" s="76" t="s">
        <v>1295</v>
      </c>
      <c r="Q13" s="76">
        <v>42816</v>
      </c>
      <c r="R13" s="76" t="s">
        <v>1295</v>
      </c>
      <c r="S13" s="76">
        <v>45736</v>
      </c>
      <c r="T13" s="76" t="s">
        <v>1296</v>
      </c>
      <c r="U13" s="76">
        <v>1398797</v>
      </c>
      <c r="V13" s="76" t="s">
        <v>1295</v>
      </c>
      <c r="W13" s="76">
        <v>10867</v>
      </c>
      <c r="X13" s="76" t="s">
        <v>1295</v>
      </c>
      <c r="Y13" s="76">
        <v>10867</v>
      </c>
      <c r="Z13" s="76" t="s">
        <v>1295</v>
      </c>
      <c r="AA13" s="76">
        <v>10867</v>
      </c>
      <c r="AB13" s="76" t="s">
        <v>1295</v>
      </c>
      <c r="AC13" s="76">
        <v>10867</v>
      </c>
      <c r="AD13" s="76" t="s">
        <v>1296</v>
      </c>
      <c r="AE13" s="76">
        <v>354534</v>
      </c>
      <c r="AF13" s="76" t="s">
        <v>1296</v>
      </c>
      <c r="AG13" s="76">
        <v>354534</v>
      </c>
      <c r="AH13" s="76" t="s">
        <v>1295</v>
      </c>
      <c r="AI13" s="76">
        <v>906</v>
      </c>
      <c r="AJ13" s="76" t="s">
        <v>1295</v>
      </c>
      <c r="AK13" s="76">
        <v>985</v>
      </c>
      <c r="AL13" s="76" t="s">
        <v>1296</v>
      </c>
      <c r="AM13" s="76">
        <v>29568</v>
      </c>
      <c r="AN13" s="76" t="s">
        <v>1295</v>
      </c>
      <c r="AO13" s="76">
        <v>3697</v>
      </c>
      <c r="AP13" s="76" t="s">
        <v>1295</v>
      </c>
      <c r="AQ13" s="76">
        <v>4018</v>
      </c>
      <c r="AR13" s="76" t="s">
        <v>1296</v>
      </c>
      <c r="AS13" s="76">
        <v>120612</v>
      </c>
      <c r="AT13" s="76" t="s">
        <v>1295</v>
      </c>
      <c r="AU13" s="76">
        <v>7387</v>
      </c>
      <c r="AV13" s="76" t="s">
        <v>1295</v>
      </c>
      <c r="AW13" s="76">
        <v>8030</v>
      </c>
      <c r="AX13" s="76" t="s">
        <v>1296</v>
      </c>
      <c r="AY13" s="76">
        <v>241012</v>
      </c>
      <c r="AZ13" s="76">
        <f>{0}</f>
        <v>0</v>
      </c>
      <c r="BB13" s="76">
        <v>38762</v>
      </c>
      <c r="BC13" s="76" t="s">
        <v>1295</v>
      </c>
      <c r="BD13" s="76">
        <v>41028</v>
      </c>
      <c r="BE13" s="76" t="s">
        <v>1296</v>
      </c>
      <c r="BF13" s="76">
        <v>1266817</v>
      </c>
      <c r="BG13" s="76" t="s">
        <v>1295</v>
      </c>
      <c r="BH13" s="76">
        <v>48135</v>
      </c>
      <c r="BI13" s="76" t="s">
        <v>1295</v>
      </c>
      <c r="BJ13" s="76">
        <v>51216</v>
      </c>
      <c r="BK13" s="76" t="s">
        <v>1296</v>
      </c>
      <c r="BL13" s="76">
        <v>1572602</v>
      </c>
      <c r="BM13" s="76" t="s">
        <v>1295</v>
      </c>
      <c r="BN13" s="76">
        <v>51322</v>
      </c>
      <c r="BO13" s="76" t="s">
        <v>1295</v>
      </c>
      <c r="BP13" s="76">
        <v>54680</v>
      </c>
      <c r="BQ13" s="76" t="s">
        <v>1296</v>
      </c>
      <c r="BR13" s="76">
        <v>1676569</v>
      </c>
      <c r="BS13" s="76" t="s">
        <v>1295</v>
      </c>
      <c r="BT13" s="76">
        <v>12497</v>
      </c>
      <c r="BU13" s="76" t="s">
        <v>1295</v>
      </c>
      <c r="BV13" s="76">
        <v>12497</v>
      </c>
      <c r="BW13" s="76" t="s">
        <v>1296</v>
      </c>
      <c r="BX13" s="76">
        <v>407714</v>
      </c>
      <c r="BY13" s="76" t="s">
        <v>1295</v>
      </c>
      <c r="BZ13" s="76">
        <v>12497</v>
      </c>
      <c r="CA13" s="76" t="s">
        <v>1295</v>
      </c>
      <c r="CB13" s="76">
        <v>12497</v>
      </c>
      <c r="CC13" s="76" t="s">
        <v>1296</v>
      </c>
      <c r="CD13" s="76">
        <v>407714</v>
      </c>
      <c r="CE13" s="76" t="s">
        <v>1295</v>
      </c>
      <c r="CF13" s="76">
        <v>12497</v>
      </c>
      <c r="CG13" s="76" t="s">
        <v>1296</v>
      </c>
      <c r="CH13" s="76">
        <v>407714</v>
      </c>
      <c r="CI13" s="76" t="s">
        <v>1295</v>
      </c>
      <c r="CJ13" s="76">
        <v>1042</v>
      </c>
      <c r="CK13" s="76" t="s">
        <v>1295</v>
      </c>
      <c r="CL13" s="76">
        <v>1133</v>
      </c>
      <c r="CM13" s="76" t="s">
        <v>1296</v>
      </c>
      <c r="CN13" s="76">
        <v>34003</v>
      </c>
      <c r="CO13" s="76" t="s">
        <v>1295</v>
      </c>
      <c r="CP13" s="76">
        <v>4252</v>
      </c>
      <c r="CQ13" s="76" t="s">
        <v>1295</v>
      </c>
      <c r="CR13" s="76">
        <v>4621</v>
      </c>
      <c r="CS13" s="76" t="s">
        <v>1296</v>
      </c>
      <c r="CT13" s="76">
        <v>138704</v>
      </c>
      <c r="CU13" s="76" t="s">
        <v>1295</v>
      </c>
      <c r="CV13" s="76">
        <v>8496</v>
      </c>
      <c r="CW13" s="76" t="s">
        <v>1295</v>
      </c>
      <c r="CX13" s="76">
        <v>9234</v>
      </c>
      <c r="CY13" s="76" t="s">
        <v>1296</v>
      </c>
      <c r="CZ13" s="76">
        <v>277164</v>
      </c>
      <c r="DA13" s="76">
        <f>{0}</f>
        <v>0</v>
      </c>
      <c r="DB13" s="76">
        <f t="shared" ref="DB13:DB41" si="9">SUM(BC13,BE13,BG13,BI13,BK13,BM13,BO13,BQ13,BS13,BU13,BW13,BY13,CA13,CC13,CE13,CG13,CI13,CK13,CM13,CO13,CQ13,CS13,CU13,CW13,CY13,DA13)</f>
        <v>0</v>
      </c>
      <c r="DC13" s="76">
        <v>159040</v>
      </c>
      <c r="DD13" s="76" t="s">
        <v>1295</v>
      </c>
      <c r="DE13" s="76">
        <v>159040</v>
      </c>
      <c r="DF13" s="76" t="s">
        <v>1296</v>
      </c>
      <c r="DG13" s="76">
        <v>1333756</v>
      </c>
      <c r="DH13" s="76" t="s">
        <v>1295</v>
      </c>
      <c r="DI13" s="76">
        <v>207942</v>
      </c>
      <c r="DJ13" s="76" t="s">
        <v>1295</v>
      </c>
      <c r="DK13" s="76">
        <v>207942</v>
      </c>
      <c r="DL13" s="76" t="s">
        <v>1296</v>
      </c>
      <c r="DM13" s="76">
        <v>1652837</v>
      </c>
      <c r="DN13" s="76" t="s">
        <v>1295</v>
      </c>
      <c r="DO13" s="76">
        <v>224569</v>
      </c>
      <c r="DP13" s="76" t="s">
        <v>1295</v>
      </c>
      <c r="DQ13" s="76">
        <v>224569</v>
      </c>
      <c r="DR13" s="76" t="s">
        <v>1296</v>
      </c>
      <c r="DS13" s="76">
        <v>1761324</v>
      </c>
      <c r="DT13" s="76" t="s">
        <v>1295</v>
      </c>
      <c r="DU13" s="76">
        <v>27168</v>
      </c>
      <c r="DV13" s="76" t="s">
        <v>1295</v>
      </c>
      <c r="DW13" s="76">
        <v>27168</v>
      </c>
      <c r="DX13" s="76" t="s">
        <v>1296</v>
      </c>
      <c r="DY13" s="76">
        <v>425441</v>
      </c>
      <c r="DZ13" s="76" t="s">
        <v>1295</v>
      </c>
      <c r="EA13" s="76">
        <v>27168</v>
      </c>
      <c r="EB13" s="76" t="s">
        <v>1295</v>
      </c>
      <c r="EC13" s="76">
        <v>27168</v>
      </c>
      <c r="ED13" s="76" t="s">
        <v>1296</v>
      </c>
      <c r="EE13" s="76">
        <v>425441</v>
      </c>
      <c r="EG13" s="76" t="s">
        <v>1295</v>
      </c>
      <c r="EH13" s="76">
        <v>108060</v>
      </c>
      <c r="EI13" s="76" t="s">
        <v>1295</v>
      </c>
      <c r="EJ13" s="76">
        <v>108060</v>
      </c>
      <c r="EK13" s="76" t="s">
        <v>1296</v>
      </c>
      <c r="EL13" s="76">
        <v>1333756</v>
      </c>
      <c r="EM13" s="76" t="s">
        <v>1295</v>
      </c>
      <c r="EN13" s="76">
        <v>138624</v>
      </c>
      <c r="EO13" s="76" t="s">
        <v>1295</v>
      </c>
      <c r="EP13" s="76">
        <v>138624</v>
      </c>
      <c r="EQ13" s="76" t="s">
        <v>1296</v>
      </c>
      <c r="ER13" s="76">
        <v>1652837</v>
      </c>
      <c r="ES13" s="76" t="s">
        <v>1295</v>
      </c>
      <c r="ET13" s="76">
        <v>149015</v>
      </c>
      <c r="EU13" s="76" t="s">
        <v>1295</v>
      </c>
      <c r="EV13" s="76">
        <v>149015</v>
      </c>
      <c r="EW13" s="76" t="s">
        <v>1296</v>
      </c>
      <c r="EX13" s="76">
        <v>1761324</v>
      </c>
      <c r="EY13" s="76" t="s">
        <v>1295</v>
      </c>
      <c r="EZ13" s="76">
        <v>27168</v>
      </c>
      <c r="FA13" s="76" t="s">
        <v>1295</v>
      </c>
      <c r="FB13" s="76">
        <v>27168</v>
      </c>
      <c r="FC13" s="76" t="s">
        <v>1296</v>
      </c>
      <c r="FD13" s="76">
        <v>425441</v>
      </c>
      <c r="FE13" s="76" t="s">
        <v>1295</v>
      </c>
      <c r="FF13" s="76">
        <v>27168</v>
      </c>
      <c r="FG13" s="76" t="s">
        <v>1295</v>
      </c>
      <c r="FH13" s="76">
        <v>27168</v>
      </c>
      <c r="FI13" s="76" t="s">
        <v>1296</v>
      </c>
      <c r="FJ13" s="76">
        <v>425441</v>
      </c>
      <c r="FK13" s="76">
        <f>{0}</f>
        <v>0</v>
      </c>
      <c r="FL13" s="76">
        <f t="shared" ref="FL13:FL41" si="10">SUM(EI13,EK13,EM13,EO13,EQ13,ES13,EU13,EW13,EY13,FA13,FC13,FE13,FG13,FI13,FK13)</f>
        <v>0</v>
      </c>
      <c r="FM13" s="76">
        <v>79738</v>
      </c>
      <c r="FN13" s="76" t="s">
        <v>1295</v>
      </c>
      <c r="FO13" s="76">
        <v>79738</v>
      </c>
      <c r="FP13" s="76" t="s">
        <v>1296</v>
      </c>
      <c r="FQ13" s="76">
        <v>1333756</v>
      </c>
      <c r="FR13" s="76" t="s">
        <v>1295</v>
      </c>
      <c r="FS13" s="76">
        <v>100113</v>
      </c>
      <c r="FT13" s="76" t="s">
        <v>1295</v>
      </c>
      <c r="FU13" s="76">
        <v>100113</v>
      </c>
      <c r="FV13" s="76" t="s">
        <v>1296</v>
      </c>
      <c r="FW13" s="76">
        <v>1652837</v>
      </c>
      <c r="FX13" s="76" t="s">
        <v>1295</v>
      </c>
      <c r="FY13" s="76">
        <v>107041</v>
      </c>
      <c r="FZ13" s="76" t="s">
        <v>1295</v>
      </c>
      <c r="GA13" s="76">
        <v>107041</v>
      </c>
      <c r="GB13" s="76" t="s">
        <v>1296</v>
      </c>
      <c r="GC13" s="76">
        <v>1761324</v>
      </c>
      <c r="GD13" s="76" t="s">
        <v>1295</v>
      </c>
      <c r="GE13" s="76">
        <v>27168</v>
      </c>
      <c r="GF13" s="76" t="s">
        <v>1295</v>
      </c>
      <c r="GG13" s="76">
        <v>27168</v>
      </c>
      <c r="GH13" s="76" t="s">
        <v>1296</v>
      </c>
      <c r="GI13" s="76">
        <v>425441</v>
      </c>
      <c r="GJ13" s="76" t="s">
        <v>1295</v>
      </c>
      <c r="GK13" s="76">
        <v>27168</v>
      </c>
      <c r="GL13" s="76" t="s">
        <v>1295</v>
      </c>
      <c r="GM13" s="76">
        <v>27168</v>
      </c>
      <c r="GN13" s="76" t="s">
        <v>1296</v>
      </c>
      <c r="GO13" s="76">
        <v>425441</v>
      </c>
      <c r="GP13" s="76">
        <f>{0}</f>
        <v>0</v>
      </c>
      <c r="GQ13" s="76">
        <f t="shared" ref="GQ13:GQ41" si="11">SUM(FN13,FP13,FR13,FT13,FV13,FX13,FZ13,GB13,GD13,GF13,GH13,GJ13,GL13,GN13,GP13)</f>
        <v>0</v>
      </c>
      <c r="GR13" s="76">
        <f t="shared" ref="GR13:GR41" si="12">SUM(EG13,FL13,GQ13)</f>
        <v>0</v>
      </c>
      <c r="GS13" s="76">
        <v>833993</v>
      </c>
      <c r="GT13" s="76" t="s">
        <v>1297</v>
      </c>
      <c r="GU13" s="76">
        <v>1046713</v>
      </c>
      <c r="GV13" s="76" t="s">
        <v>1297</v>
      </c>
      <c r="GW13" s="76">
        <v>1119038</v>
      </c>
      <c r="GY13" s="76" t="s">
        <v>1295</v>
      </c>
      <c r="GZ13" s="76">
        <v>60325</v>
      </c>
      <c r="HA13" s="76" t="s">
        <v>1295</v>
      </c>
      <c r="HB13" s="76">
        <v>60325</v>
      </c>
      <c r="HC13" s="76" t="s">
        <v>1295</v>
      </c>
      <c r="HD13" s="76">
        <v>75407</v>
      </c>
      <c r="HE13" s="76" t="s">
        <v>1295</v>
      </c>
      <c r="HF13" s="76">
        <v>56016</v>
      </c>
      <c r="HG13" s="76" t="s">
        <v>1295</v>
      </c>
      <c r="HH13" s="76">
        <v>56016</v>
      </c>
      <c r="HI13" s="76" t="s">
        <v>1295</v>
      </c>
      <c r="HJ13" s="76">
        <v>70020</v>
      </c>
      <c r="HK13" s="76" t="s">
        <v>1295</v>
      </c>
      <c r="HL13" s="76">
        <v>68943</v>
      </c>
      <c r="HM13" s="76" t="s">
        <v>1295</v>
      </c>
      <c r="HN13" s="76">
        <v>68943</v>
      </c>
      <c r="HO13" s="76" t="s">
        <v>1295</v>
      </c>
      <c r="HP13" s="76">
        <v>86179</v>
      </c>
      <c r="HR13" s="76" t="s">
        <v>1295</v>
      </c>
      <c r="HS13" s="76">
        <v>1494</v>
      </c>
      <c r="HT13" s="76" t="s">
        <v>1295</v>
      </c>
      <c r="HU13" s="76">
        <v>1494</v>
      </c>
      <c r="HV13" s="76" t="s">
        <v>1295</v>
      </c>
      <c r="HW13" s="76">
        <v>1868</v>
      </c>
      <c r="HX13" s="76" t="s">
        <v>1295</v>
      </c>
      <c r="HY13" s="76">
        <v>2309</v>
      </c>
      <c r="HZ13" s="76" t="s">
        <v>1295</v>
      </c>
      <c r="IA13" s="76">
        <v>2309</v>
      </c>
      <c r="IB13" s="76" t="s">
        <v>1295</v>
      </c>
      <c r="IC13" s="76">
        <v>2887</v>
      </c>
      <c r="ID13" s="76" t="s">
        <v>1295</v>
      </c>
      <c r="IE13" s="76">
        <v>2853</v>
      </c>
      <c r="IF13" s="76" t="s">
        <v>1295</v>
      </c>
      <c r="IG13" s="76">
        <v>2853</v>
      </c>
      <c r="IH13" s="76" t="s">
        <v>1295</v>
      </c>
      <c r="II13" s="76">
        <v>3566</v>
      </c>
      <c r="IJ13" s="76">
        <f>{0}</f>
        <v>0</v>
      </c>
      <c r="IK13" s="76">
        <f t="shared" ref="IK13:IK41" si="13">SUM(HT13,HV13,HX13,HZ13,IB13,ID13,IF13,IH13,IJ13)</f>
        <v>0</v>
      </c>
      <c r="IL13" s="76">
        <f t="shared" ref="IL13:IL41" si="14">SUM(BA13,DB13,GR13,GY13,HR13,IK13)</f>
        <v>0</v>
      </c>
      <c r="IM13" s="76">
        <v>40045</v>
      </c>
      <c r="IN13" s="76" t="s">
        <v>1298</v>
      </c>
      <c r="IO13" s="76">
        <v>1308391</v>
      </c>
      <c r="IP13" s="76" t="s">
        <v>1295</v>
      </c>
      <c r="IQ13" s="76">
        <v>42816</v>
      </c>
      <c r="IR13" s="76" t="s">
        <v>1295</v>
      </c>
      <c r="IS13" s="76">
        <v>45736</v>
      </c>
      <c r="IT13" s="76" t="s">
        <v>1298</v>
      </c>
      <c r="IU13" s="76">
        <v>1398797</v>
      </c>
      <c r="IV13" s="76" t="s">
        <v>1295</v>
      </c>
      <c r="IW13" s="76">
        <v>3697</v>
      </c>
      <c r="IX13" s="76" t="s">
        <v>1295</v>
      </c>
      <c r="IY13" s="76">
        <v>7387</v>
      </c>
      <c r="IZ13" s="76" t="s">
        <v>1295</v>
      </c>
      <c r="JA13" s="76">
        <v>25375</v>
      </c>
      <c r="JB13" s="76" t="s">
        <v>1295</v>
      </c>
      <c r="JC13" s="76">
        <v>27345</v>
      </c>
      <c r="JD13" s="76" t="s">
        <v>1298</v>
      </c>
      <c r="JE13" s="76">
        <v>1271004</v>
      </c>
      <c r="JF13" s="76" t="s">
        <v>1295</v>
      </c>
      <c r="JG13" s="76">
        <v>23582</v>
      </c>
      <c r="JH13" s="76" t="s">
        <v>1295</v>
      </c>
      <c r="JI13" s="76">
        <v>25396</v>
      </c>
      <c r="JJ13" s="76" t="s">
        <v>1298</v>
      </c>
      <c r="JK13" s="76">
        <v>1212506</v>
      </c>
      <c r="JL13" s="76" t="s">
        <v>1295</v>
      </c>
      <c r="JM13" s="76">
        <v>42865</v>
      </c>
      <c r="JN13" s="76" t="s">
        <v>1298</v>
      </c>
      <c r="JO13" s="76">
        <v>946605</v>
      </c>
      <c r="JP13" s="76" t="s">
        <v>1295</v>
      </c>
      <c r="JQ13" s="76">
        <v>42865</v>
      </c>
      <c r="JR13" s="76" t="s">
        <v>1295</v>
      </c>
      <c r="JS13" s="76">
        <v>42865</v>
      </c>
      <c r="JT13" s="76" t="s">
        <v>1298</v>
      </c>
      <c r="JU13" s="76">
        <v>946605</v>
      </c>
      <c r="JV13" s="76" t="s">
        <v>1298</v>
      </c>
      <c r="JX13" s="76">
        <v>22967</v>
      </c>
      <c r="JY13" s="76" t="s">
        <v>1295</v>
      </c>
      <c r="JZ13" s="76">
        <v>51266</v>
      </c>
      <c r="KA13" s="76" t="s">
        <v>1295</v>
      </c>
      <c r="KB13" s="76">
        <v>31229</v>
      </c>
      <c r="KC13" s="76" t="s">
        <v>1295</v>
      </c>
      <c r="KD13" s="76">
        <v>33944</v>
      </c>
      <c r="KE13" s="76" t="s">
        <v>1295</v>
      </c>
      <c r="KF13" s="76">
        <v>69707</v>
      </c>
      <c r="KG13" s="76" t="s">
        <v>1295</v>
      </c>
      <c r="KH13" s="76">
        <v>34037</v>
      </c>
      <c r="KI13" s="76" t="s">
        <v>1295</v>
      </c>
      <c r="KJ13" s="76">
        <v>36997</v>
      </c>
      <c r="KK13" s="76" t="s">
        <v>1295</v>
      </c>
      <c r="KL13" s="76">
        <v>75977</v>
      </c>
      <c r="KM13" s="76">
        <f>{0}</f>
        <v>0</v>
      </c>
      <c r="KN13" s="76">
        <f t="shared" ref="KN13:KN41" si="15">SUM(JY13,KA13,KC13,KG13,KI13,KM13)</f>
        <v>0</v>
      </c>
      <c r="KO13" s="76">
        <v>31895</v>
      </c>
      <c r="KP13" s="76" t="s">
        <v>1295</v>
      </c>
      <c r="KQ13" s="76">
        <v>40045</v>
      </c>
      <c r="KR13" s="76" t="s">
        <v>1295</v>
      </c>
      <c r="KS13" s="76">
        <v>42816</v>
      </c>
      <c r="KT13" s="76" t="s">
        <v>1295</v>
      </c>
      <c r="KU13" s="76">
        <v>10867</v>
      </c>
      <c r="KV13" s="76" t="s">
        <v>1295</v>
      </c>
      <c r="KW13" s="76">
        <v>3697</v>
      </c>
      <c r="KX13" s="76" t="s">
        <v>1295</v>
      </c>
      <c r="KY13" s="76">
        <v>38762</v>
      </c>
      <c r="KZ13" s="76" t="s">
        <v>1295</v>
      </c>
      <c r="LA13" s="76">
        <v>48135</v>
      </c>
      <c r="LB13" s="76" t="s">
        <v>1295</v>
      </c>
      <c r="LC13" s="76">
        <v>51322</v>
      </c>
      <c r="LD13" s="76" t="s">
        <v>1295</v>
      </c>
      <c r="LE13" s="76">
        <v>51322</v>
      </c>
      <c r="LG13" s="76">
        <f t="shared" ref="LG13:LG41" si="16">SUM(IL13,JW13,KN13,LE13:LF13)</f>
        <v>51322</v>
      </c>
      <c r="LH13" s="76">
        <f>{0}</f>
        <v>0</v>
      </c>
      <c r="LI13" s="76">
        <f>{0}</f>
        <v>0</v>
      </c>
      <c r="LJ13" s="76">
        <f>{0}</f>
        <v>0</v>
      </c>
      <c r="LK13" s="76">
        <f>{0}</f>
        <v>0</v>
      </c>
      <c r="LL13" s="76">
        <f>{0}</f>
        <v>0</v>
      </c>
      <c r="LM13" s="76">
        <f>{0}</f>
        <v>0</v>
      </c>
      <c r="LN13" s="76">
        <f t="shared" ref="LN13:LN41" si="17">SUM(LI13,LK13,LM13)</f>
        <v>0</v>
      </c>
      <c r="LO13" s="76">
        <f>{0}</f>
        <v>0</v>
      </c>
      <c r="LP13" s="76">
        <f>{0}</f>
        <v>0</v>
      </c>
      <c r="LQ13" s="76">
        <f>{0}</f>
        <v>0</v>
      </c>
      <c r="LR13" s="76">
        <f>{0}</f>
        <v>0</v>
      </c>
      <c r="LS13" s="76">
        <f t="shared" ref="LS13:LS41" si="18">SUM(LP13,LR13)</f>
        <v>0</v>
      </c>
      <c r="LT13" s="76">
        <f>{0}</f>
        <v>0</v>
      </c>
      <c r="LU13" s="76">
        <f>{0}</f>
        <v>0</v>
      </c>
      <c r="LV13" s="76">
        <f>{0}</f>
        <v>0</v>
      </c>
      <c r="LW13" s="76">
        <f>{0}</f>
        <v>0</v>
      </c>
      <c r="LX13" s="76">
        <f>{0}</f>
        <v>0</v>
      </c>
      <c r="LY13" s="76">
        <f>{0}</f>
        <v>0</v>
      </c>
      <c r="MA13" s="76">
        <f>{0}</f>
        <v>0</v>
      </c>
      <c r="MC13" s="76">
        <f>{0}</f>
        <v>0</v>
      </c>
      <c r="ME13" s="76">
        <f>{0}</f>
        <v>0</v>
      </c>
      <c r="MF13" s="76">
        <f t="shared" ref="MF13:MF15" si="19">SUM(LU13,LW13,LY13,MA13,MC13,ME13)</f>
        <v>0</v>
      </c>
      <c r="MH13" s="76">
        <f t="shared" ref="MH13:MH15" si="20">SUM(LG13,LN13,LS13,MF13:MG13)</f>
        <v>51322</v>
      </c>
    </row>
    <row r="14" spans="1:348" hidden="1">
      <c r="A14" s="76" t="s">
        <v>520</v>
      </c>
      <c r="B14" s="76" t="s">
        <v>521</v>
      </c>
      <c r="E14" s="76">
        <v>41276</v>
      </c>
      <c r="G14" s="76">
        <v>43826</v>
      </c>
      <c r="I14" s="76">
        <v>1349106</v>
      </c>
      <c r="J14" s="76">
        <v>1996</v>
      </c>
      <c r="K14" s="76">
        <v>51823</v>
      </c>
      <c r="M14" s="76">
        <v>55290</v>
      </c>
      <c r="O14" s="76">
        <v>1693212</v>
      </c>
      <c r="Q14" s="76">
        <v>55410</v>
      </c>
      <c r="S14" s="76">
        <v>59188</v>
      </c>
      <c r="U14" s="76">
        <v>1810208</v>
      </c>
      <c r="W14" s="76">
        <v>14063</v>
      </c>
      <c r="Y14" s="76">
        <v>14063</v>
      </c>
      <c r="AA14" s="76">
        <v>14063</v>
      </c>
      <c r="AC14" s="76">
        <v>14063</v>
      </c>
      <c r="AE14" s="76">
        <v>458809</v>
      </c>
      <c r="AG14" s="76">
        <v>458809</v>
      </c>
      <c r="AI14" s="76">
        <v>1173</v>
      </c>
      <c r="AK14" s="76">
        <v>1275</v>
      </c>
      <c r="AM14" s="76">
        <v>38265</v>
      </c>
      <c r="AO14" s="76">
        <v>4784</v>
      </c>
      <c r="AQ14" s="76">
        <v>5200</v>
      </c>
      <c r="AS14" s="76">
        <v>156087</v>
      </c>
      <c r="AU14" s="76">
        <v>9560</v>
      </c>
      <c r="AW14" s="76">
        <v>10392</v>
      </c>
      <c r="AY14" s="76">
        <v>311898</v>
      </c>
      <c r="AZ14" s="76">
        <f>{0}</f>
        <v>0</v>
      </c>
      <c r="BB14" s="76">
        <v>50163</v>
      </c>
      <c r="BD14" s="76">
        <v>53095</v>
      </c>
      <c r="BF14" s="76">
        <v>1639410</v>
      </c>
      <c r="BH14" s="76">
        <v>62292</v>
      </c>
      <c r="BJ14" s="76">
        <v>66279</v>
      </c>
      <c r="BL14" s="76">
        <v>2035132</v>
      </c>
      <c r="BN14" s="76">
        <v>66416</v>
      </c>
      <c r="BP14" s="76">
        <v>70762</v>
      </c>
      <c r="BR14" s="76">
        <v>2169678</v>
      </c>
      <c r="BT14" s="76">
        <v>16173</v>
      </c>
      <c r="BV14" s="76">
        <v>16173</v>
      </c>
      <c r="BX14" s="76">
        <v>527630</v>
      </c>
      <c r="BZ14" s="76">
        <v>16173</v>
      </c>
      <c r="CB14" s="76">
        <v>16173</v>
      </c>
      <c r="CD14" s="76">
        <v>527630</v>
      </c>
      <c r="CF14" s="76">
        <v>16173</v>
      </c>
      <c r="CH14" s="76">
        <v>527630</v>
      </c>
      <c r="CJ14" s="76">
        <v>1349</v>
      </c>
      <c r="CL14" s="76">
        <v>1466</v>
      </c>
      <c r="CN14" s="76">
        <v>44004</v>
      </c>
      <c r="CP14" s="76">
        <v>5502</v>
      </c>
      <c r="CR14" s="76">
        <v>5980</v>
      </c>
      <c r="CT14" s="76">
        <v>179500</v>
      </c>
      <c r="CV14" s="76">
        <v>10994</v>
      </c>
      <c r="CX14" s="76">
        <v>11950</v>
      </c>
      <c r="CZ14" s="76">
        <v>358683</v>
      </c>
      <c r="DA14" s="76">
        <f>{0}</f>
        <v>0</v>
      </c>
      <c r="DB14" s="76">
        <f t="shared" si="9"/>
        <v>0</v>
      </c>
      <c r="DC14" s="76">
        <v>205817</v>
      </c>
      <c r="DE14" s="76">
        <v>205817</v>
      </c>
      <c r="DG14" s="76">
        <v>1726038</v>
      </c>
      <c r="DI14" s="76">
        <v>269102</v>
      </c>
      <c r="DK14" s="76">
        <v>269102</v>
      </c>
      <c r="DM14" s="76">
        <v>2138965</v>
      </c>
      <c r="DO14" s="76">
        <v>290619</v>
      </c>
      <c r="DQ14" s="76">
        <v>290619</v>
      </c>
      <c r="DS14" s="76">
        <v>2279361</v>
      </c>
      <c r="DU14" s="76">
        <v>35158</v>
      </c>
      <c r="DW14" s="76">
        <v>35158</v>
      </c>
      <c r="DY14" s="76">
        <v>550570</v>
      </c>
      <c r="EA14" s="76">
        <v>35158</v>
      </c>
      <c r="EC14" s="76">
        <v>35158</v>
      </c>
      <c r="EE14" s="76">
        <v>550570</v>
      </c>
      <c r="EH14" s="76">
        <v>139842</v>
      </c>
      <c r="EJ14" s="76">
        <v>139842</v>
      </c>
      <c r="EL14" s="76">
        <v>1726038</v>
      </c>
      <c r="EN14" s="76">
        <v>179395</v>
      </c>
      <c r="EP14" s="76">
        <v>179395</v>
      </c>
      <c r="ER14" s="76">
        <v>2138965</v>
      </c>
      <c r="ET14" s="76">
        <v>192844</v>
      </c>
      <c r="EV14" s="76">
        <v>192844</v>
      </c>
      <c r="EX14" s="76">
        <v>2279361</v>
      </c>
      <c r="EZ14" s="76">
        <v>35158</v>
      </c>
      <c r="FB14" s="76">
        <v>35158</v>
      </c>
      <c r="FD14" s="76">
        <v>550570</v>
      </c>
      <c r="FF14" s="76">
        <v>35158</v>
      </c>
      <c r="FH14" s="76">
        <v>35158</v>
      </c>
      <c r="FJ14" s="76">
        <v>550570</v>
      </c>
      <c r="FK14" s="76">
        <f>{0}</f>
        <v>0</v>
      </c>
      <c r="FL14" s="76">
        <f t="shared" si="10"/>
        <v>0</v>
      </c>
      <c r="FM14" s="76">
        <v>103190</v>
      </c>
      <c r="FO14" s="76">
        <v>103190</v>
      </c>
      <c r="FQ14" s="76">
        <v>1726038</v>
      </c>
      <c r="FS14" s="76">
        <v>129559</v>
      </c>
      <c r="FU14" s="76">
        <v>129559</v>
      </c>
      <c r="FW14" s="76">
        <v>2138965</v>
      </c>
      <c r="FY14" s="76">
        <v>138524</v>
      </c>
      <c r="GA14" s="76">
        <v>138524</v>
      </c>
      <c r="GC14" s="76">
        <v>2279361</v>
      </c>
      <c r="GE14" s="76">
        <v>35158</v>
      </c>
      <c r="GG14" s="76">
        <v>35158</v>
      </c>
      <c r="GI14" s="76">
        <v>550570</v>
      </c>
      <c r="GK14" s="76">
        <v>35158</v>
      </c>
      <c r="GM14" s="76">
        <v>35158</v>
      </c>
      <c r="GO14" s="76">
        <v>550570</v>
      </c>
      <c r="GP14" s="76">
        <f>{0}</f>
        <v>0</v>
      </c>
      <c r="GQ14" s="76">
        <f t="shared" si="11"/>
        <v>0</v>
      </c>
      <c r="GR14" s="76">
        <f t="shared" si="12"/>
        <v>0</v>
      </c>
      <c r="GS14" s="76">
        <v>1079285</v>
      </c>
      <c r="GU14" s="76">
        <v>1354570</v>
      </c>
      <c r="GW14" s="76">
        <v>1448167</v>
      </c>
      <c r="GZ14" s="76">
        <v>78068</v>
      </c>
      <c r="HB14" s="76">
        <v>78068</v>
      </c>
      <c r="HD14" s="76">
        <v>97585</v>
      </c>
      <c r="HF14" s="76">
        <v>72492</v>
      </c>
      <c r="HH14" s="76">
        <v>72492</v>
      </c>
      <c r="HJ14" s="76">
        <v>90615</v>
      </c>
      <c r="HL14" s="76">
        <v>89221</v>
      </c>
      <c r="HN14" s="76">
        <v>89221</v>
      </c>
      <c r="HP14" s="76">
        <v>107635</v>
      </c>
      <c r="HS14" s="76">
        <v>1934</v>
      </c>
      <c r="HU14" s="76">
        <v>1934</v>
      </c>
      <c r="HW14" s="76">
        <v>2417</v>
      </c>
      <c r="HY14" s="76">
        <v>2988</v>
      </c>
      <c r="IA14" s="76">
        <v>2988</v>
      </c>
      <c r="IC14" s="76">
        <v>3736</v>
      </c>
      <c r="IE14" s="76">
        <v>3692</v>
      </c>
      <c r="IG14" s="76">
        <v>3692</v>
      </c>
      <c r="II14" s="76">
        <v>4615</v>
      </c>
      <c r="IJ14" s="76">
        <f>{0}</f>
        <v>0</v>
      </c>
      <c r="IK14" s="76">
        <f t="shared" si="13"/>
        <v>0</v>
      </c>
      <c r="IL14" s="76">
        <f t="shared" si="14"/>
        <v>0</v>
      </c>
      <c r="IM14" s="76">
        <v>51823</v>
      </c>
      <c r="IO14" s="76">
        <v>1693212</v>
      </c>
      <c r="IQ14" s="76">
        <v>55410</v>
      </c>
      <c r="IS14" s="76">
        <v>59188</v>
      </c>
      <c r="IU14" s="76">
        <v>1810208</v>
      </c>
      <c r="IW14" s="76">
        <v>4784</v>
      </c>
      <c r="IY14" s="76">
        <v>9560</v>
      </c>
      <c r="JA14" s="76">
        <v>32838</v>
      </c>
      <c r="JC14" s="76">
        <v>35388</v>
      </c>
      <c r="JE14" s="76">
        <v>1644829</v>
      </c>
      <c r="JG14" s="76">
        <v>30517</v>
      </c>
      <c r="JI14" s="76">
        <v>32865</v>
      </c>
      <c r="JK14" s="76">
        <v>1569125</v>
      </c>
      <c r="JM14" s="76">
        <v>55472</v>
      </c>
      <c r="JO14" s="76">
        <v>1225019</v>
      </c>
      <c r="JQ14" s="76">
        <v>55472</v>
      </c>
      <c r="JS14" s="76">
        <v>55472</v>
      </c>
      <c r="JU14" s="76">
        <v>1225019</v>
      </c>
      <c r="JX14" s="76">
        <v>29722</v>
      </c>
      <c r="JZ14" s="76">
        <v>66344</v>
      </c>
      <c r="KB14" s="76">
        <v>40413</v>
      </c>
      <c r="KD14" s="76">
        <v>43928</v>
      </c>
      <c r="KF14" s="76">
        <v>90209</v>
      </c>
      <c r="KH14" s="76">
        <v>44049</v>
      </c>
      <c r="KJ14" s="76">
        <v>47879</v>
      </c>
      <c r="KL14" s="76">
        <v>98323</v>
      </c>
      <c r="KM14" s="76">
        <f>{0}</f>
        <v>0</v>
      </c>
      <c r="KN14" s="76">
        <f t="shared" si="15"/>
        <v>0</v>
      </c>
      <c r="KO14" s="76">
        <v>41276</v>
      </c>
      <c r="KQ14" s="76">
        <v>51823</v>
      </c>
      <c r="KS14" s="76">
        <v>55410</v>
      </c>
      <c r="KU14" s="76">
        <v>14063</v>
      </c>
      <c r="KW14" s="76">
        <v>4784</v>
      </c>
      <c r="KY14" s="76">
        <v>50163</v>
      </c>
      <c r="LA14" s="76">
        <v>62292</v>
      </c>
      <c r="LC14" s="76">
        <v>66416</v>
      </c>
      <c r="LE14" s="76">
        <v>66416</v>
      </c>
      <c r="LG14" s="76">
        <f t="shared" si="16"/>
        <v>66416</v>
      </c>
      <c r="LH14" s="76">
        <f>{0}</f>
        <v>0</v>
      </c>
      <c r="LI14" s="76">
        <f>{0}</f>
        <v>0</v>
      </c>
      <c r="LJ14" s="76">
        <f>{0}</f>
        <v>0</v>
      </c>
      <c r="LK14" s="76">
        <f>{0}</f>
        <v>0</v>
      </c>
      <c r="LL14" s="76">
        <f>{0}</f>
        <v>0</v>
      </c>
      <c r="LM14" s="76">
        <f>{0}</f>
        <v>0</v>
      </c>
      <c r="LN14" s="76">
        <f t="shared" si="17"/>
        <v>0</v>
      </c>
      <c r="LO14" s="76">
        <f>{0}</f>
        <v>0</v>
      </c>
      <c r="LP14" s="76">
        <f>{0}</f>
        <v>0</v>
      </c>
      <c r="LQ14" s="76">
        <f>{0}</f>
        <v>0</v>
      </c>
      <c r="LR14" s="76">
        <f>{0}</f>
        <v>0</v>
      </c>
      <c r="LS14" s="76">
        <f t="shared" si="18"/>
        <v>0</v>
      </c>
      <c r="LT14" s="76">
        <f>{0}</f>
        <v>0</v>
      </c>
      <c r="LU14" s="76">
        <f>{0}</f>
        <v>0</v>
      </c>
      <c r="LV14" s="76">
        <f>{0}</f>
        <v>0</v>
      </c>
      <c r="LW14" s="76">
        <f>{0}</f>
        <v>0</v>
      </c>
      <c r="LX14" s="76">
        <f>{0}</f>
        <v>0</v>
      </c>
      <c r="LY14" s="76">
        <f>{0}</f>
        <v>0</v>
      </c>
      <c r="MA14" s="76">
        <f>{0}</f>
        <v>0</v>
      </c>
      <c r="MC14" s="76">
        <f>{0}</f>
        <v>0</v>
      </c>
      <c r="ME14" s="76">
        <f>{0}</f>
        <v>0</v>
      </c>
      <c r="MF14" s="76">
        <f t="shared" si="19"/>
        <v>0</v>
      </c>
      <c r="MH14" s="76">
        <f t="shared" si="20"/>
        <v>66416</v>
      </c>
    </row>
    <row r="15" spans="1:348" hidden="1">
      <c r="A15" s="76" t="s">
        <v>522</v>
      </c>
      <c r="B15" s="76" t="s">
        <v>523</v>
      </c>
      <c r="F15" s="76">
        <f>{0}</f>
        <v>0</v>
      </c>
      <c r="H15" s="76">
        <f>{0}</f>
        <v>0</v>
      </c>
      <c r="J15" s="76">
        <f>{0}</f>
        <v>0</v>
      </c>
      <c r="L15" s="76">
        <f>{0}</f>
        <v>0</v>
      </c>
      <c r="N15" s="76">
        <f>{0}</f>
        <v>0</v>
      </c>
      <c r="P15" s="76">
        <f>{0}</f>
        <v>0</v>
      </c>
      <c r="R15" s="76">
        <f>{0}</f>
        <v>0</v>
      </c>
      <c r="T15" s="76">
        <f>{0}</f>
        <v>0</v>
      </c>
      <c r="V15" s="76">
        <f>{0}</f>
        <v>0</v>
      </c>
      <c r="X15" s="76">
        <f>{0}</f>
        <v>0</v>
      </c>
      <c r="Z15" s="76">
        <f>{0}</f>
        <v>0</v>
      </c>
      <c r="AB15" s="76">
        <f>{0}</f>
        <v>0</v>
      </c>
      <c r="AD15" s="76">
        <f>{0}</f>
        <v>0</v>
      </c>
      <c r="AF15" s="76">
        <f>{0}</f>
        <v>0</v>
      </c>
      <c r="AH15" s="76">
        <f>{0}</f>
        <v>0</v>
      </c>
      <c r="AJ15" s="76">
        <f>{0}</f>
        <v>0</v>
      </c>
      <c r="AL15" s="76">
        <f>{0}</f>
        <v>0</v>
      </c>
      <c r="AN15" s="76">
        <f>{0}</f>
        <v>0</v>
      </c>
      <c r="AP15" s="76">
        <f>{0}</f>
        <v>0</v>
      </c>
      <c r="AR15" s="76">
        <f>{0}</f>
        <v>0</v>
      </c>
      <c r="AT15" s="76">
        <f>{0}</f>
        <v>0</v>
      </c>
      <c r="AV15" s="76">
        <f>{0}</f>
        <v>0</v>
      </c>
      <c r="AX15" s="76">
        <f>{0}</f>
        <v>0</v>
      </c>
      <c r="AZ15" s="76">
        <f>{0}</f>
        <v>0</v>
      </c>
      <c r="BC15" s="76">
        <f>{0}</f>
        <v>0</v>
      </c>
      <c r="BE15" s="76">
        <f>{0}</f>
        <v>0</v>
      </c>
      <c r="BG15" s="76">
        <f>{0}</f>
        <v>0</v>
      </c>
      <c r="BI15" s="76">
        <f>{0}</f>
        <v>0</v>
      </c>
      <c r="BK15" s="76">
        <f>{0}</f>
        <v>0</v>
      </c>
      <c r="BM15" s="76">
        <f>{0}</f>
        <v>0</v>
      </c>
      <c r="BO15" s="76">
        <f>{0}</f>
        <v>0</v>
      </c>
      <c r="BQ15" s="76">
        <f>{0}</f>
        <v>0</v>
      </c>
      <c r="BS15" s="76">
        <f>{0}</f>
        <v>0</v>
      </c>
      <c r="BU15" s="76">
        <f>{0}</f>
        <v>0</v>
      </c>
      <c r="BW15" s="76">
        <f>{0}</f>
        <v>0</v>
      </c>
      <c r="BY15" s="76">
        <f>{0}</f>
        <v>0</v>
      </c>
      <c r="CA15" s="76">
        <f>{0}</f>
        <v>0</v>
      </c>
      <c r="CC15" s="76">
        <f>{0}</f>
        <v>0</v>
      </c>
      <c r="CE15" s="76">
        <f>{0}</f>
        <v>0</v>
      </c>
      <c r="CG15" s="76">
        <f>{0}</f>
        <v>0</v>
      </c>
      <c r="CI15" s="76">
        <f>{0}</f>
        <v>0</v>
      </c>
      <c r="CK15" s="76">
        <f>{0}</f>
        <v>0</v>
      </c>
      <c r="CM15" s="76">
        <f>{0}</f>
        <v>0</v>
      </c>
      <c r="CO15" s="76">
        <f>{0}</f>
        <v>0</v>
      </c>
      <c r="CQ15" s="76">
        <f>{0}</f>
        <v>0</v>
      </c>
      <c r="CS15" s="76">
        <f>{0}</f>
        <v>0</v>
      </c>
      <c r="CU15" s="76">
        <f>{0}</f>
        <v>0</v>
      </c>
      <c r="CW15" s="76">
        <f>{0}</f>
        <v>0</v>
      </c>
      <c r="CY15" s="76">
        <f>{0}</f>
        <v>0</v>
      </c>
      <c r="DA15" s="76">
        <f>{0}</f>
        <v>0</v>
      </c>
      <c r="DB15" s="76">
        <f t="shared" si="9"/>
        <v>0</v>
      </c>
      <c r="DD15" s="76">
        <f>{0}</f>
        <v>0</v>
      </c>
      <c r="DF15" s="76">
        <f>{0}</f>
        <v>0</v>
      </c>
      <c r="DH15" s="76">
        <f>{0}</f>
        <v>0</v>
      </c>
      <c r="DJ15" s="76">
        <f>{0}</f>
        <v>0</v>
      </c>
      <c r="DL15" s="76">
        <f>{0}</f>
        <v>0</v>
      </c>
      <c r="DN15" s="76">
        <f>{0}</f>
        <v>0</v>
      </c>
      <c r="DP15" s="76">
        <f>{0}</f>
        <v>0</v>
      </c>
      <c r="DR15" s="76">
        <f>{0}</f>
        <v>0</v>
      </c>
      <c r="DT15" s="76">
        <f>{0}</f>
        <v>0</v>
      </c>
      <c r="DV15" s="76">
        <f>{0}</f>
        <v>0</v>
      </c>
      <c r="DX15" s="76">
        <f>{0}</f>
        <v>0</v>
      </c>
      <c r="DZ15" s="76">
        <f>{0}</f>
        <v>0</v>
      </c>
      <c r="EB15" s="76">
        <f>{0}</f>
        <v>0</v>
      </c>
      <c r="ED15" s="76">
        <f>{0}</f>
        <v>0</v>
      </c>
      <c r="EF15" s="76">
        <f>{0}</f>
        <v>0</v>
      </c>
      <c r="EG15" s="76">
        <f t="shared" ref="EG15:EG41" si="21">SUM(DD15,DF15,DH15,DJ15,DL15,DN15,DP15,DR15,DT15,DV15,DX15,DZ15,EB15,ED15,EF15)</f>
        <v>0</v>
      </c>
      <c r="EI15" s="76">
        <f>{0}</f>
        <v>0</v>
      </c>
      <c r="EK15" s="76">
        <f>{0}</f>
        <v>0</v>
      </c>
      <c r="EM15" s="76">
        <f>{0}</f>
        <v>0</v>
      </c>
      <c r="EO15" s="76">
        <f>{0}</f>
        <v>0</v>
      </c>
      <c r="EQ15" s="76">
        <f>{0}</f>
        <v>0</v>
      </c>
      <c r="ES15" s="76">
        <f>{0}</f>
        <v>0</v>
      </c>
      <c r="EU15" s="76">
        <f>{0}</f>
        <v>0</v>
      </c>
      <c r="EW15" s="76">
        <f>{0}</f>
        <v>0</v>
      </c>
      <c r="EY15" s="76">
        <f>{0}</f>
        <v>0</v>
      </c>
      <c r="FA15" s="76">
        <f>{0}</f>
        <v>0</v>
      </c>
      <c r="FC15" s="76">
        <f>{0}</f>
        <v>0</v>
      </c>
      <c r="FE15" s="76">
        <f>{0}</f>
        <v>0</v>
      </c>
      <c r="FG15" s="76">
        <f>{0}</f>
        <v>0</v>
      </c>
      <c r="FI15" s="76">
        <f>{0}</f>
        <v>0</v>
      </c>
      <c r="FK15" s="76">
        <f>{0}</f>
        <v>0</v>
      </c>
      <c r="FL15" s="76">
        <f t="shared" si="10"/>
        <v>0</v>
      </c>
      <c r="FN15" s="76">
        <f>{0}</f>
        <v>0</v>
      </c>
      <c r="FP15" s="76">
        <f>{0}</f>
        <v>0</v>
      </c>
      <c r="FR15" s="76">
        <f>{0}</f>
        <v>0</v>
      </c>
      <c r="FT15" s="76">
        <f>{0}</f>
        <v>0</v>
      </c>
      <c r="FV15" s="76">
        <f>{0}</f>
        <v>0</v>
      </c>
      <c r="FX15" s="76">
        <f>{0}</f>
        <v>0</v>
      </c>
      <c r="FZ15" s="76">
        <f>{0}</f>
        <v>0</v>
      </c>
      <c r="GB15" s="76">
        <f>{0}</f>
        <v>0</v>
      </c>
      <c r="GD15" s="76">
        <f>{0}</f>
        <v>0</v>
      </c>
      <c r="GF15" s="76">
        <f>{0}</f>
        <v>0</v>
      </c>
      <c r="GH15" s="76">
        <f>{0}</f>
        <v>0</v>
      </c>
      <c r="GJ15" s="76">
        <f>{0}</f>
        <v>0</v>
      </c>
      <c r="GL15" s="76">
        <f>{0}</f>
        <v>0</v>
      </c>
      <c r="GN15" s="76">
        <f>{0}</f>
        <v>0</v>
      </c>
      <c r="GP15" s="76">
        <f>{0}</f>
        <v>0</v>
      </c>
      <c r="GQ15" s="76">
        <f t="shared" si="11"/>
        <v>0</v>
      </c>
      <c r="GR15" s="76">
        <f t="shared" si="12"/>
        <v>0</v>
      </c>
      <c r="GT15" s="76">
        <f>{0}</f>
        <v>0</v>
      </c>
      <c r="GV15" s="76">
        <f>{0}</f>
        <v>0</v>
      </c>
      <c r="GX15" s="76">
        <f>{0}</f>
        <v>0</v>
      </c>
      <c r="GY15" s="76">
        <f t="shared" ref="GY15:GY41" si="22">SUM(GT15,GV15,GX15)</f>
        <v>0</v>
      </c>
      <c r="HA15" s="76">
        <f>{0}</f>
        <v>0</v>
      </c>
      <c r="HC15" s="76">
        <f>{0}</f>
        <v>0</v>
      </c>
      <c r="HE15" s="76">
        <f>{0}</f>
        <v>0</v>
      </c>
      <c r="HG15" s="76">
        <f>{0}</f>
        <v>0</v>
      </c>
      <c r="HI15" s="76">
        <f>{0}</f>
        <v>0</v>
      </c>
      <c r="HK15" s="76">
        <f>{0}</f>
        <v>0</v>
      </c>
      <c r="HM15" s="76">
        <f>{0}</f>
        <v>0</v>
      </c>
      <c r="HO15" s="76">
        <f>{0}</f>
        <v>0</v>
      </c>
      <c r="HQ15" s="76">
        <f>{0}</f>
        <v>0</v>
      </c>
      <c r="HR15" s="76">
        <f t="shared" ref="HR15:HR41" si="23">SUM(HA15,HC15,HE15,HG15,HI15,HK15,HM15,HO15,HQ15)</f>
        <v>0</v>
      </c>
      <c r="HT15" s="76">
        <f>{0}</f>
        <v>0</v>
      </c>
      <c r="HV15" s="76">
        <f>{0}</f>
        <v>0</v>
      </c>
      <c r="HX15" s="76">
        <f>{0}</f>
        <v>0</v>
      </c>
      <c r="HZ15" s="76">
        <f>{0}</f>
        <v>0</v>
      </c>
      <c r="IB15" s="76">
        <f>{0}</f>
        <v>0</v>
      </c>
      <c r="ID15" s="76">
        <f>{0}</f>
        <v>0</v>
      </c>
      <c r="IF15" s="76">
        <f>{0}</f>
        <v>0</v>
      </c>
      <c r="IH15" s="76">
        <f>{0}</f>
        <v>0</v>
      </c>
      <c r="IJ15" s="76">
        <f>{0}</f>
        <v>0</v>
      </c>
      <c r="IK15" s="76">
        <f t="shared" si="13"/>
        <v>0</v>
      </c>
      <c r="IL15" s="76">
        <f t="shared" si="14"/>
        <v>0</v>
      </c>
      <c r="IN15" s="76">
        <f>{0}</f>
        <v>0</v>
      </c>
      <c r="IP15" s="76">
        <f>{0}</f>
        <v>0</v>
      </c>
      <c r="IR15" s="76">
        <f>{0}</f>
        <v>0</v>
      </c>
      <c r="IT15" s="76">
        <f>{0}</f>
        <v>0</v>
      </c>
      <c r="IV15" s="76">
        <f>{0}</f>
        <v>0</v>
      </c>
      <c r="IX15" s="76">
        <f>{0}</f>
        <v>0</v>
      </c>
      <c r="IZ15" s="76">
        <f>{0}</f>
        <v>0</v>
      </c>
      <c r="JB15" s="76">
        <f>{0}</f>
        <v>0</v>
      </c>
      <c r="JD15" s="76">
        <f>{0}</f>
        <v>0</v>
      </c>
      <c r="JF15" s="76">
        <f>{0}</f>
        <v>0</v>
      </c>
      <c r="JH15" s="76">
        <f>{0}</f>
        <v>0</v>
      </c>
      <c r="JJ15" s="76">
        <f>{0}</f>
        <v>0</v>
      </c>
      <c r="JL15" s="76">
        <f>{0}</f>
        <v>0</v>
      </c>
      <c r="JN15" s="76">
        <f>{0}</f>
        <v>0</v>
      </c>
      <c r="JP15" s="76">
        <f>{0}</f>
        <v>0</v>
      </c>
      <c r="JR15" s="76">
        <f>{0}</f>
        <v>0</v>
      </c>
      <c r="JV15" s="76">
        <f>{0}</f>
        <v>0</v>
      </c>
      <c r="JW15" s="76">
        <f t="shared" ref="JW15:JW41" si="24">SUM(IN15,IP15,IR15,IT15,IV15,IX15,IZ15,JB15,JD15,JF15,JH15,JJ15,JL15,JN15,JP15,JR15,JV15)</f>
        <v>0</v>
      </c>
      <c r="JY15" s="76">
        <f>{0}</f>
        <v>0</v>
      </c>
      <c r="KA15" s="76">
        <f>{0}</f>
        <v>0</v>
      </c>
      <c r="KC15" s="76">
        <f>{0}</f>
        <v>0</v>
      </c>
      <c r="KG15" s="76">
        <f>{0}</f>
        <v>0</v>
      </c>
      <c r="KI15" s="76">
        <f>{0}</f>
        <v>0</v>
      </c>
      <c r="KM15" s="76">
        <f>{0}</f>
        <v>0</v>
      </c>
      <c r="KN15" s="76">
        <f t="shared" si="15"/>
        <v>0</v>
      </c>
      <c r="KP15" s="76">
        <f>{0}</f>
        <v>0</v>
      </c>
      <c r="KR15" s="76">
        <f>{0}</f>
        <v>0</v>
      </c>
      <c r="KT15" s="76">
        <f>{0}</f>
        <v>0</v>
      </c>
      <c r="KV15" s="76">
        <f>{0}</f>
        <v>0</v>
      </c>
      <c r="KZ15" s="76">
        <f>{0}</f>
        <v>0</v>
      </c>
      <c r="LB15" s="76">
        <f>{0}</f>
        <v>0</v>
      </c>
      <c r="LD15" s="76">
        <f>{0}</f>
        <v>0</v>
      </c>
      <c r="LE15" s="76">
        <f>SUM(KP15,KR15,KT15,KV15,KZ15,LB15,LD15)</f>
        <v>0</v>
      </c>
      <c r="LG15" s="76">
        <f t="shared" si="16"/>
        <v>0</v>
      </c>
      <c r="LH15" s="76">
        <v>775</v>
      </c>
      <c r="LI15" s="76">
        <f>{0}</f>
        <v>0</v>
      </c>
      <c r="LJ15" s="76">
        <v>20831</v>
      </c>
      <c r="LK15" s="76">
        <f>{0}</f>
        <v>0</v>
      </c>
      <c r="LL15" s="76">
        <v>438</v>
      </c>
      <c r="LM15" s="76">
        <f>{0}</f>
        <v>0</v>
      </c>
      <c r="LN15" s="76">
        <f t="shared" si="17"/>
        <v>0</v>
      </c>
      <c r="LO15" s="76">
        <v>1000</v>
      </c>
      <c r="LP15" s="76">
        <f>{0}</f>
        <v>0</v>
      </c>
      <c r="LQ15" s="76">
        <v>71</v>
      </c>
      <c r="LR15" s="76">
        <f>{0}</f>
        <v>0</v>
      </c>
      <c r="LS15" s="76">
        <f t="shared" si="18"/>
        <v>0</v>
      </c>
      <c r="LT15" s="76">
        <f>2105*1.02</f>
        <v>2147.1</v>
      </c>
      <c r="LU15" s="76">
        <f>{0}</f>
        <v>0</v>
      </c>
      <c r="LV15" s="76">
        <f>2909*1.02</f>
        <v>2967.18</v>
      </c>
      <c r="LW15" s="76">
        <f>{0}</f>
        <v>0</v>
      </c>
      <c r="LX15" s="76">
        <f>3392*1.02</f>
        <v>3459.84</v>
      </c>
      <c r="LY15" s="76">
        <f>{0}</f>
        <v>0</v>
      </c>
      <c r="LZ15" s="76">
        <f>2105*1.02</f>
        <v>2147.1</v>
      </c>
      <c r="MA15" s="76">
        <f>{0}</f>
        <v>0</v>
      </c>
      <c r="MB15" s="76">
        <f>2909*1.02</f>
        <v>2967.18</v>
      </c>
      <c r="MC15" s="76">
        <f>{0}</f>
        <v>0</v>
      </c>
      <c r="MD15" s="76">
        <f>3392*1.02</f>
        <v>3459.84</v>
      </c>
      <c r="ME15" s="76">
        <f>{0}</f>
        <v>0</v>
      </c>
      <c r="MF15" s="76">
        <f t="shared" si="19"/>
        <v>0</v>
      </c>
      <c r="MH15" s="76">
        <f t="shared" si="20"/>
        <v>0</v>
      </c>
    </row>
    <row r="16" spans="1:348">
      <c r="A16" s="76" t="s">
        <v>524</v>
      </c>
      <c r="B16" s="114" t="s">
        <v>525</v>
      </c>
      <c r="C16" s="114" t="s">
        <v>526</v>
      </c>
      <c r="D16" s="114" t="s">
        <v>527</v>
      </c>
      <c r="E16" s="115">
        <v>1544</v>
      </c>
      <c r="F16" s="115">
        <f t="shared" ref="F16:F24" ca="1" si="25">OFFSET(F16,0,-1) * OFFSET(F16,9 - ROW(F16),0)</f>
        <v>49245880</v>
      </c>
      <c r="G16" s="115">
        <v>0</v>
      </c>
      <c r="H16" s="115">
        <f t="shared" ref="H16:H24" ca="1" si="26">OFFSET(H16,0,-1) * OFFSET(H16,9 - ROW(H16),0)</f>
        <v>0</v>
      </c>
      <c r="I16" s="115">
        <v>64</v>
      </c>
      <c r="J16" s="115">
        <f t="shared" ref="J16:J24" ca="1" si="27">OFFSET(J16,0,-1) * OFFSET(J16,9 - ROW(J16),0)</f>
        <v>66719424</v>
      </c>
      <c r="K16" s="115">
        <v>1700</v>
      </c>
      <c r="L16" s="115">
        <f t="shared" ref="L16:L24" ca="1" si="28">OFFSET(L16,0,-1) * OFFSET(L16,9 - ROW(L16),0)</f>
        <v>68076500</v>
      </c>
      <c r="M16" s="115">
        <v>0</v>
      </c>
      <c r="N16" s="115">
        <f t="shared" ref="N16:N24" ca="1" si="29">OFFSET(N16,0,-1) * OFFSET(N16,9 - ROW(N16),0)</f>
        <v>0</v>
      </c>
      <c r="O16" s="115">
        <v>95</v>
      </c>
      <c r="P16" s="115">
        <f t="shared" ref="P16:P24" ca="1" si="30">OFFSET(P16,0,-1) * OFFSET(P16,9 - ROW(P16),0)</f>
        <v>124297145</v>
      </c>
      <c r="Q16" s="115">
        <v>0</v>
      </c>
      <c r="R16" s="115">
        <f t="shared" ref="R16:R24" ca="1" si="31">OFFSET(R16,0,-1) * OFFSET(R16,9 - ROW(R16),0)</f>
        <v>0</v>
      </c>
      <c r="S16" s="115">
        <v>0</v>
      </c>
      <c r="T16" s="115">
        <f t="shared" ref="T16:T24" ca="1" si="32">OFFSET(T16,0,-1) * OFFSET(T16,9 - ROW(T16),0)</f>
        <v>0</v>
      </c>
      <c r="U16" s="115">
        <v>0</v>
      </c>
      <c r="V16" s="115">
        <f t="shared" ref="V16:V24" ca="1" si="33">OFFSET(V16,0,-1) * OFFSET(V16,9 - ROW(V16),0)</f>
        <v>0</v>
      </c>
      <c r="W16" s="115">
        <v>182</v>
      </c>
      <c r="X16" s="115">
        <f t="shared" ref="X16:X24" ca="1" si="34">OFFSET(X16,0,-1) * OFFSET(X16,9 - ROW(X16),0)</f>
        <v>1977794</v>
      </c>
      <c r="Y16" s="115">
        <v>0</v>
      </c>
      <c r="Z16" s="115">
        <f t="shared" ref="Z16:Z24" ca="1" si="35">OFFSET(Z16,0,-1) * OFFSET(Z16,9 - ROW(Z16),0)</f>
        <v>0</v>
      </c>
      <c r="AA16" s="115">
        <v>0</v>
      </c>
      <c r="AB16" s="115">
        <f t="shared" ref="AB16:AB24" ca="1" si="36">OFFSET(AB16,0,-1) * OFFSET(AB16,9 - ROW(AB16),0)</f>
        <v>0</v>
      </c>
      <c r="AC16" s="115">
        <v>0</v>
      </c>
      <c r="AD16" s="115">
        <f t="shared" ref="AD16:AD24" ca="1" si="37">OFFSET(AD16,0,-1) * OFFSET(AD16,9 - ROW(AD16),0)</f>
        <v>0</v>
      </c>
      <c r="AE16" s="115">
        <v>9</v>
      </c>
      <c r="AF16" s="115">
        <f t="shared" ref="AF16:AF24" ca="1" si="38">OFFSET(AF16,0,-1) * OFFSET(AF16,9 - ROW(AF16),0)</f>
        <v>3190806</v>
      </c>
      <c r="AG16" s="115">
        <v>0</v>
      </c>
      <c r="AH16" s="115">
        <f t="shared" ref="AH16:AH24" ca="1" si="39">OFFSET(AH16,0,-1) * OFFSET(AH16,9 - ROW(AH16),0)</f>
        <v>0</v>
      </c>
      <c r="AI16" s="115">
        <v>1071</v>
      </c>
      <c r="AJ16" s="115">
        <f t="shared" ref="AJ16:AJ24" ca="1" si="40">OFFSET(AJ16,0,-1) * OFFSET(AJ16,9 - ROW(AJ16),0)</f>
        <v>970326</v>
      </c>
      <c r="AK16" s="115">
        <v>0</v>
      </c>
      <c r="AL16" s="115">
        <f t="shared" ref="AL16:AL24" ca="1" si="41">OFFSET(AL16,0,-1) * OFFSET(AL16,9 - ROW(AL16),0)</f>
        <v>0</v>
      </c>
      <c r="AM16" s="115">
        <v>18</v>
      </c>
      <c r="AN16" s="115">
        <f t="shared" ref="AN16:AN24" ca="1" si="42">OFFSET(AN16,0,-1) * OFFSET(AN16,9 - ROW(AN16),0)</f>
        <v>532224</v>
      </c>
      <c r="AO16" s="115">
        <v>885</v>
      </c>
      <c r="AP16" s="115">
        <f t="shared" ref="AP16:AP24" ca="1" si="43">OFFSET(AP16,0,-1) * OFFSET(AP16,9 - ROW(AP16),0)</f>
        <v>3271845</v>
      </c>
      <c r="AQ16" s="115">
        <v>0</v>
      </c>
      <c r="AR16" s="115">
        <f t="shared" ref="AR16:AR24" ca="1" si="44">OFFSET(AR16,0,-1) * OFFSET(AR16,9 - ROW(AR16),0)</f>
        <v>0</v>
      </c>
      <c r="AS16" s="115">
        <v>18</v>
      </c>
      <c r="AT16" s="115">
        <f t="shared" ref="AT16:AT24" ca="1" si="45">OFFSET(AT16,0,-1) * OFFSET(AT16,9 - ROW(AT16),0)</f>
        <v>2171016</v>
      </c>
      <c r="AU16" s="115">
        <v>0</v>
      </c>
      <c r="AV16" s="115">
        <f t="shared" ref="AV16:AV24" ca="1" si="46">OFFSET(AV16,0,-1) * OFFSET(AV16,9 - ROW(AV16),0)</f>
        <v>0</v>
      </c>
      <c r="AW16" s="115">
        <v>0</v>
      </c>
      <c r="AX16" s="115">
        <f t="shared" ref="AX16:AZ24" ca="1" si="47">OFFSET(AX16,0,-1) * OFFSET(AX16,9 - ROW(AX16),0)</f>
        <v>0</v>
      </c>
      <c r="AY16" s="115">
        <v>0</v>
      </c>
      <c r="AZ16" s="115">
        <f t="shared" ca="1" si="47"/>
        <v>0</v>
      </c>
      <c r="BA16" s="115">
        <f t="shared" ref="BA16:BA41" ca="1" si="48">SUM(F16,H16,J16,L16,N16,P16,R16,T16,V16,X16,Z16,AB16,AD16,AF16,AH16,AJ16,AL16,AN16,AP16,AR16,AT16,AV16,AX16,AZ16)</f>
        <v>320452960</v>
      </c>
      <c r="BB16" s="115">
        <v>0</v>
      </c>
      <c r="BC16" s="115">
        <f t="shared" ref="BC16:BC24" ca="1" si="49">OFFSET(BC16,0,-1) * OFFSET(BC16,9 - ROW(BC16),0)</f>
        <v>0</v>
      </c>
      <c r="BD16" s="115">
        <v>0</v>
      </c>
      <c r="BE16" s="115">
        <v>0</v>
      </c>
      <c r="BF16" s="115">
        <v>0</v>
      </c>
      <c r="BG16" s="115">
        <f t="shared" ref="BG16:BG24" ca="1" si="50">OFFSET(BG16,0,-1) * OFFSET(BG16,9 - ROW(BG16),0)</f>
        <v>0</v>
      </c>
      <c r="BH16" s="115">
        <v>284</v>
      </c>
      <c r="BI16" s="115">
        <f t="shared" ref="BI16:BI24" ca="1" si="51">OFFSET(BI16,0,-1) * OFFSET(BI16,9 - ROW(BI16),0)</f>
        <v>13670340</v>
      </c>
      <c r="BJ16" s="115">
        <v>0</v>
      </c>
      <c r="BK16" s="115">
        <f t="shared" ref="BK16:BK24" ca="1" si="52">OFFSET(BK16,0,-1) * OFFSET(BK16,9 - ROW(BK16),0)</f>
        <v>0</v>
      </c>
      <c r="BL16" s="115">
        <v>2</v>
      </c>
      <c r="BM16" s="115">
        <f t="shared" ref="BM16:BM24" ca="1" si="53">OFFSET(BM16,0,-1) * OFFSET(BM16,9 - ROW(BM16),0)</f>
        <v>3145204</v>
      </c>
      <c r="BN16" s="115">
        <v>373</v>
      </c>
      <c r="BO16" s="115">
        <f t="shared" ref="BO16:BO24" ca="1" si="54">OFFSET(BO16,0,-1) * OFFSET(BO16,9 - ROW(BO16),0)</f>
        <v>19143106</v>
      </c>
      <c r="BP16" s="115">
        <v>0</v>
      </c>
      <c r="BQ16" s="115">
        <f t="shared" ref="BQ16:BQ24" ca="1" si="55">OFFSET(BQ16,0,-1) * OFFSET(BQ16,9 - ROW(BQ16),0)</f>
        <v>0</v>
      </c>
      <c r="BR16" s="115">
        <v>14</v>
      </c>
      <c r="BS16" s="115">
        <f t="shared" ref="BS16:BS24" ca="1" si="56">OFFSET(BS16,0,-1) * OFFSET(BS16,9 - ROW(BS16),0)</f>
        <v>23471966</v>
      </c>
      <c r="BT16" s="115">
        <v>0</v>
      </c>
      <c r="BU16" s="115">
        <f t="shared" ref="BU16:BU24" ca="1" si="57">OFFSET(BU16,0,-1) * OFFSET(BU16,9 - ROW(BU16),0)</f>
        <v>0</v>
      </c>
      <c r="BV16" s="115">
        <v>0</v>
      </c>
      <c r="BW16" s="115">
        <v>0</v>
      </c>
      <c r="BX16" s="115">
        <v>0</v>
      </c>
      <c r="BY16" s="115">
        <f t="shared" ref="BY16:BY24" ca="1" si="58">OFFSET(BY16,0,-1) * OFFSET(BY16,9 - ROW(BY16),0)</f>
        <v>0</v>
      </c>
      <c r="BZ16" s="115">
        <v>0</v>
      </c>
      <c r="CA16" s="115">
        <f t="shared" ref="CA16:CA24" ca="1" si="59">OFFSET(CA16,0,-1) * OFFSET(CA16,9 - ROW(CA16),0)</f>
        <v>0</v>
      </c>
      <c r="CB16" s="115">
        <v>0</v>
      </c>
      <c r="CC16" s="115">
        <f t="shared" ref="CC16:CC24" ca="1" si="60">OFFSET(CC16,0,-1) * OFFSET(CC16,9 - ROW(CC16),0)</f>
        <v>0</v>
      </c>
      <c r="CD16" s="115">
        <v>0</v>
      </c>
      <c r="CE16" s="115">
        <f t="shared" ref="CE16:CE24" ca="1" si="61">OFFSET(CE16,0,-1) * OFFSET(CE16,9 - ROW(CE16),0)</f>
        <v>0</v>
      </c>
      <c r="CF16" s="115">
        <v>0</v>
      </c>
      <c r="CG16" s="115">
        <v>0</v>
      </c>
      <c r="CH16" s="115">
        <v>0</v>
      </c>
      <c r="CI16" s="115">
        <v>0</v>
      </c>
      <c r="CJ16" s="115">
        <v>0</v>
      </c>
      <c r="CK16" s="115">
        <f t="shared" ref="CK16:CK24" ca="1" si="62">OFFSET(CK16,0,-1) * OFFSET(CK16,9 - ROW(CK16),0)</f>
        <v>0</v>
      </c>
      <c r="CL16" s="115">
        <v>0</v>
      </c>
      <c r="CM16" s="115">
        <v>0</v>
      </c>
      <c r="CN16" s="115">
        <v>0</v>
      </c>
      <c r="CO16" s="115">
        <f t="shared" ref="CO16:CO24" ca="1" si="63">OFFSET(CO16,0,-1) * OFFSET(CO16,9 - ROW(CO16),0)</f>
        <v>0</v>
      </c>
      <c r="CP16" s="115">
        <v>184</v>
      </c>
      <c r="CQ16" s="115">
        <f t="shared" ref="CQ16:CQ24" ca="1" si="64">OFFSET(CQ16,0,-1) * OFFSET(CQ16,9 - ROW(CQ16),0)</f>
        <v>782368</v>
      </c>
      <c r="CR16" s="115">
        <v>0</v>
      </c>
      <c r="CS16" s="115">
        <f t="shared" ref="CS16:CS24" ca="1" si="65">OFFSET(CS16,0,-1) * OFFSET(CS16,9 - ROW(CS16),0)</f>
        <v>0</v>
      </c>
      <c r="CT16" s="115">
        <v>0</v>
      </c>
      <c r="CU16" s="115">
        <f t="shared" ref="CU16:CU24" ca="1" si="66">OFFSET(CU16,0,-1) * OFFSET(CU16,9 - ROW(CU16),0)</f>
        <v>0</v>
      </c>
      <c r="CV16" s="115">
        <v>467</v>
      </c>
      <c r="CW16" s="115">
        <f t="shared" ref="CW16:CW24" ca="1" si="67">OFFSET(CW16,0,-1) * OFFSET(CW16,9 - ROW(CW16),0)</f>
        <v>3967632</v>
      </c>
      <c r="CX16" s="115">
        <v>0</v>
      </c>
      <c r="CY16" s="115">
        <f t="shared" ref="CY16:CY24" ca="1" si="68">OFFSET(CY16,0,-1) * OFFSET(CY16,9 - ROW(CY16),0)</f>
        <v>0</v>
      </c>
      <c r="CZ16" s="115">
        <v>4</v>
      </c>
      <c r="DA16" s="115">
        <f t="shared" ref="DA16:DA24" ca="1" si="69">OFFSET(DA16,0,-1) * OFFSET(DA16,9 - ROW(DA16),0)</f>
        <v>1108656</v>
      </c>
      <c r="DB16" s="115">
        <f t="shared" ca="1" si="9"/>
        <v>65289272</v>
      </c>
      <c r="DC16" s="115">
        <v>0</v>
      </c>
      <c r="DD16" s="115">
        <f t="shared" ref="DD16:DD24" ca="1" si="70">OFFSET(DD16,0,-1) * OFFSET(DD16,9 - ROW(DD16),0)</f>
        <v>0</v>
      </c>
      <c r="DE16" s="115">
        <v>0</v>
      </c>
      <c r="DF16" s="115">
        <v>0</v>
      </c>
      <c r="DG16" s="115">
        <v>0</v>
      </c>
      <c r="DH16" s="115">
        <v>0</v>
      </c>
      <c r="DI16" s="115">
        <v>0</v>
      </c>
      <c r="DJ16" s="115">
        <f t="shared" ref="DJ16:DJ24" ca="1" si="71">OFFSET(DJ16,0,-1) * OFFSET(DJ16,9 - ROW(DJ16),0)</f>
        <v>0</v>
      </c>
      <c r="DK16" s="115">
        <v>0</v>
      </c>
      <c r="DL16" s="115">
        <f t="shared" ref="DL16:DL24" ca="1" si="72">OFFSET(DL16,0,-1) * OFFSET(DL16,9 - ROW(DL16),0)</f>
        <v>0</v>
      </c>
      <c r="DM16" s="115">
        <v>0</v>
      </c>
      <c r="DN16" s="115">
        <v>0</v>
      </c>
      <c r="DO16" s="115">
        <v>0</v>
      </c>
      <c r="DP16" s="115">
        <f t="shared" ref="DP16:DP24" ca="1" si="73">OFFSET(DP16,0,-1) * OFFSET(DP16,9 - ROW(DP16),0)</f>
        <v>0</v>
      </c>
      <c r="DQ16" s="115">
        <v>0</v>
      </c>
      <c r="DR16" s="115">
        <v>0</v>
      </c>
      <c r="DS16" s="115">
        <v>0</v>
      </c>
      <c r="DT16" s="115">
        <v>0</v>
      </c>
      <c r="DU16" s="115">
        <v>0</v>
      </c>
      <c r="DV16" s="115">
        <f t="shared" ref="DV16:DV24" ca="1" si="74">OFFSET(DV16,0,-1) * OFFSET(DV16,9 - ROW(DV16),0)</f>
        <v>0</v>
      </c>
      <c r="DW16" s="115">
        <v>0</v>
      </c>
      <c r="DX16" s="115">
        <f t="shared" ref="DX16:DX24" ca="1" si="75">OFFSET(DX16,0,-1) * OFFSET(DX16,9 - ROW(DX16),0)</f>
        <v>0</v>
      </c>
      <c r="DY16" s="115">
        <v>0</v>
      </c>
      <c r="DZ16" s="115">
        <f t="shared" ref="DZ16:DZ24" ca="1" si="76">OFFSET(DZ16,0,-1) * OFFSET(DZ16,9 - ROW(DZ16),0)</f>
        <v>0</v>
      </c>
      <c r="EA16" s="115">
        <v>0</v>
      </c>
      <c r="EB16" s="115">
        <f t="shared" ref="EB16:EB24" ca="1" si="77">OFFSET(EB16,0,-1) * OFFSET(EB16,9 - ROW(EB16),0)</f>
        <v>0</v>
      </c>
      <c r="EC16" s="115">
        <v>0</v>
      </c>
      <c r="ED16" s="115">
        <f t="shared" ref="ED16:ED24" ca="1" si="78">OFFSET(ED16,0,-1) * OFFSET(ED16,9 - ROW(ED16),0)</f>
        <v>0</v>
      </c>
      <c r="EE16" s="115">
        <v>0</v>
      </c>
      <c r="EF16" s="115">
        <f t="shared" ref="EF16:EF24" ca="1" si="79">OFFSET(EF16,0,-1) * OFFSET(EF16,9 - ROW(EF16),0)</f>
        <v>0</v>
      </c>
      <c r="EG16" s="115">
        <f ca="1">SUM(DD16,DF16,DH16,DJ16,DL16,DN16,DP16,DR16,DT16,DV16,DX16,DZ16,EB16,ED16,EF16)</f>
        <v>0</v>
      </c>
      <c r="EH16" s="115">
        <v>0</v>
      </c>
      <c r="EI16" s="115">
        <f t="shared" ref="EI16:EI24" ca="1" si="80">OFFSET(EI16,0,-1) * OFFSET(EI16,9 - ROW(EI16),0)</f>
        <v>0</v>
      </c>
      <c r="EJ16" s="115">
        <v>0</v>
      </c>
      <c r="EK16" s="115">
        <v>0</v>
      </c>
      <c r="EL16" s="115">
        <v>0</v>
      </c>
      <c r="EM16" s="115">
        <v>0</v>
      </c>
      <c r="EN16" s="115">
        <v>0</v>
      </c>
      <c r="EO16" s="115">
        <f t="shared" ref="EO16:EO24" ca="1" si="81">OFFSET(EO16,0,-1) * OFFSET(EO16,9 - ROW(EO16),0)</f>
        <v>0</v>
      </c>
      <c r="EP16" s="115">
        <v>0</v>
      </c>
      <c r="EQ16" s="115">
        <v>0</v>
      </c>
      <c r="ER16" s="115">
        <v>0</v>
      </c>
      <c r="ES16" s="115">
        <v>0</v>
      </c>
      <c r="ET16" s="115">
        <v>0</v>
      </c>
      <c r="EU16" s="115">
        <v>0</v>
      </c>
      <c r="EV16" s="115">
        <v>0</v>
      </c>
      <c r="EW16" s="115">
        <v>0</v>
      </c>
      <c r="EX16" s="115">
        <v>0</v>
      </c>
      <c r="EY16" s="115">
        <v>0</v>
      </c>
      <c r="EZ16" s="115">
        <v>0</v>
      </c>
      <c r="FA16" s="115">
        <f t="shared" ref="FA16:FA24" ca="1" si="82">OFFSET(FA16,0,-1) * OFFSET(FA16,9 - ROW(FA16),0)</f>
        <v>0</v>
      </c>
      <c r="FB16" s="115">
        <v>0</v>
      </c>
      <c r="FC16" s="115">
        <v>0</v>
      </c>
      <c r="FD16" s="115">
        <v>0</v>
      </c>
      <c r="FE16" s="115">
        <v>0</v>
      </c>
      <c r="FF16" s="115">
        <v>0</v>
      </c>
      <c r="FG16" s="115">
        <f t="shared" ref="FG16:FG24" ca="1" si="83">OFFSET(FG16,0,-1) * OFFSET(FG16,9 - ROW(FG16),0)</f>
        <v>0</v>
      </c>
      <c r="FH16" s="115">
        <v>0</v>
      </c>
      <c r="FI16" s="115">
        <f t="shared" ref="FI16:FI24" ca="1" si="84">OFFSET(FI16,0,-1) * OFFSET(FI16,9 - ROW(FI16),0)</f>
        <v>0</v>
      </c>
      <c r="FJ16" s="115">
        <v>0</v>
      </c>
      <c r="FK16" s="115">
        <f t="shared" ref="FK16:FK24" ca="1" si="85">OFFSET(FK16,0,-1) * OFFSET(FK16,9 - ROW(FK16),0)</f>
        <v>0</v>
      </c>
      <c r="FL16" s="115">
        <f t="shared" ca="1" si="10"/>
        <v>0</v>
      </c>
      <c r="FM16" s="115">
        <v>173</v>
      </c>
      <c r="FN16" s="115">
        <f t="shared" ref="FN16:FN24" ca="1" si="86">OFFSET(FN16,0,-1) * OFFSET(FN16,9 - ROW(FN16),0)</f>
        <v>13794674</v>
      </c>
      <c r="FO16" s="115">
        <v>0</v>
      </c>
      <c r="FP16" s="115">
        <f t="shared" ref="FP16:FP24" ca="1" si="87">OFFSET(FP16,0,-1) * OFFSET(FP16,9 - ROW(FP16),0)</f>
        <v>0</v>
      </c>
      <c r="FQ16" s="115">
        <v>0</v>
      </c>
      <c r="FR16" s="115">
        <f t="shared" ref="FR16:FR24" ca="1" si="88">OFFSET(FR16,0,-1) * OFFSET(FR16,9 - ROW(FR16),0)</f>
        <v>0</v>
      </c>
      <c r="FS16" s="115">
        <v>98</v>
      </c>
      <c r="FT16" s="115">
        <f t="shared" ref="FT16:FT24" ca="1" si="89">OFFSET(FT16,0,-1) * OFFSET(FT16,9 - ROW(FT16),0)</f>
        <v>9811074</v>
      </c>
      <c r="FU16" s="115">
        <v>0</v>
      </c>
      <c r="FV16" s="115">
        <f t="shared" ref="FV16:FV24" ca="1" si="90">OFFSET(FV16,0,-1) * OFFSET(FV16,9 - ROW(FV16),0)</f>
        <v>0</v>
      </c>
      <c r="FW16" s="115">
        <v>0</v>
      </c>
      <c r="FX16" s="115">
        <f t="shared" ref="FX16:FX24" ca="1" si="91">OFFSET(FX16,0,-1) * OFFSET(FX16,9 - ROW(FX16),0)</f>
        <v>0</v>
      </c>
      <c r="FY16" s="115">
        <v>8</v>
      </c>
      <c r="FZ16" s="115">
        <f t="shared" ref="FZ16:FZ24" ca="1" si="92">OFFSET(FZ16,0,-1) * OFFSET(FZ16,9 - ROW(FZ16),0)</f>
        <v>856328</v>
      </c>
      <c r="GA16" s="115">
        <v>0</v>
      </c>
      <c r="GB16" s="115">
        <v>0</v>
      </c>
      <c r="GC16" s="115">
        <v>0</v>
      </c>
      <c r="GD16" s="115">
        <f t="shared" ref="GD16:GD24" ca="1" si="93">OFFSET(GD16,0,-1) * OFFSET(GD16,9 - ROW(GD16),0)</f>
        <v>0</v>
      </c>
      <c r="GE16" s="115">
        <v>35</v>
      </c>
      <c r="GF16" s="115">
        <f t="shared" ref="GF16:GF24" ca="1" si="94">OFFSET(GF16,0,-1) * OFFSET(GF16,9 - ROW(GF16),0)</f>
        <v>950880</v>
      </c>
      <c r="GG16" s="115">
        <v>0</v>
      </c>
      <c r="GH16" s="115">
        <v>0</v>
      </c>
      <c r="GI16" s="115">
        <v>0</v>
      </c>
      <c r="GJ16" s="115">
        <f t="shared" ref="GJ16:GJ24" ca="1" si="95">OFFSET(GJ16,0,-1) * OFFSET(GJ16,9 - ROW(GJ16),0)</f>
        <v>0</v>
      </c>
      <c r="GK16" s="115">
        <v>0</v>
      </c>
      <c r="GL16" s="115">
        <f t="shared" ref="GL16:GL24" ca="1" si="96">OFFSET(GL16,0,-1) * OFFSET(GL16,9 - ROW(GL16),0)</f>
        <v>0</v>
      </c>
      <c r="GM16" s="115">
        <v>0</v>
      </c>
      <c r="GN16" s="115">
        <v>0</v>
      </c>
      <c r="GO16" s="115">
        <v>0</v>
      </c>
      <c r="GP16" s="115">
        <f t="shared" ref="GP16:GP24" ca="1" si="97">OFFSET(GP16,0,-1) * OFFSET(GP16,9 - ROW(GP16),0)</f>
        <v>0</v>
      </c>
      <c r="GQ16" s="115">
        <f t="shared" ca="1" si="11"/>
        <v>25412956</v>
      </c>
      <c r="GR16" s="115">
        <f t="shared" ca="1" si="12"/>
        <v>25412956</v>
      </c>
      <c r="GS16" s="115">
        <v>0</v>
      </c>
      <c r="GT16" s="115">
        <f t="shared" ref="GT16:GT24" ca="1" si="98">OFFSET(GT16,0,-1) * OFFSET(GT16,9 - ROW(GT16),0)</f>
        <v>0</v>
      </c>
      <c r="GU16" s="115">
        <v>0</v>
      </c>
      <c r="GV16" s="115">
        <f t="shared" ref="GV16:GV24" ca="1" si="99">OFFSET(GV16,0,-1) * OFFSET(GV16,9 - ROW(GV16),0)</f>
        <v>0</v>
      </c>
      <c r="GW16" s="115">
        <v>0</v>
      </c>
      <c r="GX16" s="115">
        <f t="shared" ref="GX16:GX24" ca="1" si="100">OFFSET(GX16,0,-1) * OFFSET(GX16,9 - ROW(GX16),0)</f>
        <v>0</v>
      </c>
      <c r="GY16" s="115">
        <f t="shared" ca="1" si="22"/>
        <v>0</v>
      </c>
      <c r="GZ16" s="115">
        <v>1</v>
      </c>
      <c r="HA16" s="115">
        <f t="shared" ref="HA16:HA24" ca="1" si="101">OFFSET(HA16,0,-1) * OFFSET(HA16,9 - ROW(HA16),0)</f>
        <v>60325</v>
      </c>
      <c r="HB16" s="115">
        <v>0</v>
      </c>
      <c r="HC16" s="115">
        <f t="shared" ref="HC16:HC24" ca="1" si="102">OFFSET(HC16,0,-1) * OFFSET(HC16,9 - ROW(HC16),0)</f>
        <v>0</v>
      </c>
      <c r="HD16" s="115">
        <v>0</v>
      </c>
      <c r="HE16" s="115">
        <f t="shared" ref="HE16:HE24" ca="1" si="103">OFFSET(HE16,0,-1) * OFFSET(HE16,9 - ROW(HE16),0)</f>
        <v>0</v>
      </c>
      <c r="HF16" s="115">
        <v>3</v>
      </c>
      <c r="HG16" s="115">
        <f t="shared" ref="HG16:HG24" ca="1" si="104">OFFSET(HG16,0,-1) * OFFSET(HG16,9 - ROW(HG16),0)</f>
        <v>168048</v>
      </c>
      <c r="HH16" s="115">
        <v>0</v>
      </c>
      <c r="HI16" s="115">
        <f t="shared" ref="HI16:HI24" ca="1" si="105">OFFSET(HI16,0,-1) * OFFSET(HI16,9 - ROW(HI16),0)</f>
        <v>0</v>
      </c>
      <c r="HJ16" s="115">
        <v>1</v>
      </c>
      <c r="HK16" s="115">
        <f t="shared" ref="HK16:HK24" ca="1" si="106">OFFSET(HK16,0,-1) * OFFSET(HK16,9 - ROW(HK16),0)</f>
        <v>70020</v>
      </c>
      <c r="HL16" s="115">
        <v>0</v>
      </c>
      <c r="HM16" s="115">
        <f t="shared" ref="HM16:HM24" ca="1" si="107">OFFSET(HM16,0,-1) * OFFSET(HM16,9 - ROW(HM16),0)</f>
        <v>0</v>
      </c>
      <c r="HN16" s="115">
        <v>0</v>
      </c>
      <c r="HO16" s="115">
        <f t="shared" ref="HO16:HO24" ca="1" si="108">OFFSET(HO16,0,-1) * OFFSET(HO16,9 - ROW(HO16),0)</f>
        <v>0</v>
      </c>
      <c r="HP16" s="115">
        <v>0</v>
      </c>
      <c r="HQ16" s="115">
        <f t="shared" ref="HQ16:HQ24" ca="1" si="109">OFFSET(HQ16,0,-1) * OFFSET(HQ16,9 - ROW(HQ16),0)</f>
        <v>0</v>
      </c>
      <c r="HR16" s="115">
        <f t="shared" ca="1" si="23"/>
        <v>298393</v>
      </c>
      <c r="HS16" s="115">
        <v>0</v>
      </c>
      <c r="HT16" s="115">
        <f t="shared" ref="HT16:HT24" ca="1" si="110">OFFSET(HT16,0,-1) * OFFSET(HT16,9 - ROW(HT16),0)</f>
        <v>0</v>
      </c>
      <c r="HU16" s="115">
        <v>0</v>
      </c>
      <c r="HV16" s="115">
        <v>0</v>
      </c>
      <c r="HW16" s="115">
        <v>0</v>
      </c>
      <c r="HX16" s="115">
        <f t="shared" ref="HX16:HX24" ca="1" si="111">OFFSET(HX16,0,-1) * OFFSET(HX16,9 - ROW(HX16),0)</f>
        <v>0</v>
      </c>
      <c r="HY16" s="115">
        <v>3</v>
      </c>
      <c r="HZ16" s="115">
        <f t="shared" ref="HZ16:HZ24" ca="1" si="112">OFFSET(HZ16,0,-1) * OFFSET(HZ16,9 - ROW(HZ16),0)</f>
        <v>6927</v>
      </c>
      <c r="IA16" s="115">
        <v>0</v>
      </c>
      <c r="IB16" s="115">
        <v>0</v>
      </c>
      <c r="IC16" s="115">
        <v>2</v>
      </c>
      <c r="ID16" s="115">
        <f t="shared" ref="ID16:ID24" ca="1" si="113">OFFSET(ID16,0,-1) * OFFSET(ID16,9 - ROW(ID16),0)</f>
        <v>5774</v>
      </c>
      <c r="IE16" s="115">
        <v>0</v>
      </c>
      <c r="IF16" s="115">
        <f t="shared" ref="IF16:IF24" ca="1" si="114">OFFSET(IF16,0,-1) * OFFSET(IF16,9 - ROW(IF16),0)</f>
        <v>0</v>
      </c>
      <c r="IG16" s="115">
        <v>0</v>
      </c>
      <c r="IH16" s="115">
        <v>0</v>
      </c>
      <c r="II16" s="115">
        <v>0</v>
      </c>
      <c r="IJ16" s="115">
        <f t="shared" ref="IJ16:IJ24" ca="1" si="115">OFFSET(IJ16,0,-1) * OFFSET(IJ16,9 - ROW(IJ16),0)</f>
        <v>0</v>
      </c>
      <c r="IK16" s="115">
        <f t="shared" ca="1" si="13"/>
        <v>12701</v>
      </c>
      <c r="IL16" s="115">
        <f t="shared" ca="1" si="14"/>
        <v>411466282</v>
      </c>
      <c r="IM16" s="115">
        <v>0</v>
      </c>
      <c r="IN16" s="115">
        <f t="shared" ref="IN16:IN24" ca="1" si="116">OFFSET(IN16,0,-1) * OFFSET(IN16,9 - ROW(IN16),0)</f>
        <v>0</v>
      </c>
      <c r="IO16" s="115">
        <v>0</v>
      </c>
      <c r="IP16" s="115">
        <f t="shared" ref="IP16:IP24" ca="1" si="117">OFFSET(IP16,0,-1) * OFFSET(IP16,9 - ROW(IP16),0)</f>
        <v>0</v>
      </c>
      <c r="IQ16" s="115">
        <v>0</v>
      </c>
      <c r="IR16" s="115">
        <f t="shared" ref="IR16:IR24" ca="1" si="118">OFFSET(IR16,0,-1) * OFFSET(IR16,9 - ROW(IR16),0)</f>
        <v>0</v>
      </c>
      <c r="IS16" s="115">
        <v>0</v>
      </c>
      <c r="IT16" s="115">
        <f t="shared" ref="IT16:IT24" ca="1" si="119">OFFSET(IT16,0,-1) * OFFSET(IT16,9 - ROW(IT16),0)</f>
        <v>0</v>
      </c>
      <c r="IU16" s="115">
        <v>0</v>
      </c>
      <c r="IV16" s="115">
        <f t="shared" ref="IV16:IV24" ca="1" si="120">OFFSET(IV16,0,-1) * OFFSET(IV16,9 - ROW(IV16),0)</f>
        <v>0</v>
      </c>
      <c r="IW16" s="115">
        <v>0</v>
      </c>
      <c r="IX16" s="115">
        <f t="shared" ref="IX16:IX24" ca="1" si="121">OFFSET(IX16,0,-1) * OFFSET(IX16,9 - ROW(IX16),0)</f>
        <v>0</v>
      </c>
      <c r="IY16" s="115">
        <v>0</v>
      </c>
      <c r="IZ16" s="115">
        <f t="shared" ref="IZ16:IZ24" ca="1" si="122">OFFSET(IZ16,0,-1) * OFFSET(IZ16,9 - ROW(IZ16),0)</f>
        <v>0</v>
      </c>
      <c r="JA16" s="115">
        <v>0</v>
      </c>
      <c r="JB16" s="115">
        <f t="shared" ref="JB16:JB24" ca="1" si="123">OFFSET(JB16,0,-1) * OFFSET(JB16,9 - ROW(JB16),0)</f>
        <v>0</v>
      </c>
      <c r="JC16" s="115">
        <v>0</v>
      </c>
      <c r="JD16" s="115">
        <f t="shared" ref="JD16:JD24" ca="1" si="124">OFFSET(JD16,0,-1) * OFFSET(JD16,9 - ROW(JD16),0)</f>
        <v>0</v>
      </c>
      <c r="JE16" s="115">
        <v>0</v>
      </c>
      <c r="JF16" s="115">
        <f t="shared" ref="JF16:JF24" ca="1" si="125">OFFSET(JF16,0,-1) * OFFSET(JF16,9 - ROW(JF16),0)</f>
        <v>0</v>
      </c>
      <c r="JG16" s="115">
        <v>0</v>
      </c>
      <c r="JH16" s="115">
        <f t="shared" ref="JH16:JH24" ca="1" si="126">OFFSET(JH16,0,-1) * OFFSET(JH16,9 - ROW(JH16),0)</f>
        <v>0</v>
      </c>
      <c r="JI16" s="115">
        <v>0</v>
      </c>
      <c r="JJ16" s="115">
        <f t="shared" ref="JJ16:JJ24" ca="1" si="127">OFFSET(JJ16,0,-1) * OFFSET(JJ16,9 - ROW(JJ16),0)</f>
        <v>0</v>
      </c>
      <c r="JK16" s="115">
        <v>0</v>
      </c>
      <c r="JL16" s="115">
        <f t="shared" ref="JL16:JL24" ca="1" si="128">OFFSET(JL16,0,-1) * OFFSET(JL16,9 - ROW(JL16),0)</f>
        <v>0</v>
      </c>
      <c r="JM16" s="115">
        <v>59</v>
      </c>
      <c r="JN16" s="115">
        <f t="shared" ref="JN16:JN24" ca="1" si="129">OFFSET(JN16,0,-1) * OFFSET(JN16,9 - ROW(JN16),0)</f>
        <v>2529035</v>
      </c>
      <c r="JO16" s="115">
        <v>0</v>
      </c>
      <c r="JP16" s="115">
        <f t="shared" ref="JP16:JP24" ca="1" si="130">OFFSET(JP16,0,-1) * OFFSET(JP16,9 - ROW(JP16),0)</f>
        <v>0</v>
      </c>
      <c r="JQ16" s="115">
        <v>40</v>
      </c>
      <c r="JR16" s="115">
        <f t="shared" ref="JR16:JR24" ca="1" si="131">OFFSET(JR16,0,-1) * OFFSET(JR16,9 - ROW(JR16),0)</f>
        <v>1714600</v>
      </c>
      <c r="JS16" s="115">
        <v>0</v>
      </c>
      <c r="JT16" s="115">
        <f t="shared" ref="JT16:JT24" ca="1" si="132">OFFSET(JT16,0,-1) * OFFSET(JT16,9 - ROW(JT16),0)</f>
        <v>0</v>
      </c>
      <c r="JU16" s="115">
        <v>0</v>
      </c>
      <c r="JV16" s="115">
        <f t="shared" ref="JV16:JV24" ca="1" si="133">OFFSET(JV16,0,-1) * OFFSET(JV16,9 - ROW(JV16),0)</f>
        <v>0</v>
      </c>
      <c r="JW16" s="115">
        <f ca="1">SUM(IN16,IP16,IR16,IT16,IV16,IX16,IZ16,JB16,JD16,JF16,JH16,JJ16,JL16,JN16,JP16,JR16,JT16,JV16)</f>
        <v>4243635</v>
      </c>
      <c r="JX16" s="115">
        <v>0</v>
      </c>
      <c r="JY16" s="115">
        <f t="shared" ref="JY16:JY24" ca="1" si="134">OFFSET(JY16,0,-1) * OFFSET(JY16,9 - ROW(JY16),0)</f>
        <v>0</v>
      </c>
      <c r="JZ16" s="115">
        <v>0</v>
      </c>
      <c r="KA16" s="115">
        <v>0</v>
      </c>
      <c r="KB16" s="115">
        <v>0</v>
      </c>
      <c r="KC16" s="115">
        <f t="shared" ref="KC16:KC24" ca="1" si="135">OFFSET(KC16,0,-1) * OFFSET(KC16,9 - ROW(KC16),0)</f>
        <v>0</v>
      </c>
      <c r="KD16" s="115">
        <v>0</v>
      </c>
      <c r="KE16" s="115">
        <f t="shared" ref="KE16:KE24" ca="1" si="136">OFFSET(KE16,0,-1) * OFFSET(KE16,9 - ROW(KE16),0)</f>
        <v>0</v>
      </c>
      <c r="KF16" s="115">
        <v>27</v>
      </c>
      <c r="KG16" s="115">
        <f t="shared" ref="KG16:KG24" ca="1" si="137">OFFSET(KG16,0,-1) * OFFSET(KG16,9 - ROW(KG16),0)</f>
        <v>1882089</v>
      </c>
      <c r="KH16" s="115">
        <v>0</v>
      </c>
      <c r="KI16" s="115">
        <f t="shared" ref="KI16:KI24" ca="1" si="138">OFFSET(KI16,0,-1) * OFFSET(KI16,9 - ROW(KI16),0)</f>
        <v>0</v>
      </c>
      <c r="KJ16" s="115">
        <v>0</v>
      </c>
      <c r="KK16" s="115">
        <f t="shared" ref="KK16:KK24" ca="1" si="139">OFFSET(KK16,0,-1) * OFFSET(KK16,9 - ROW(KK16),0)</f>
        <v>0</v>
      </c>
      <c r="KL16" s="115">
        <v>98</v>
      </c>
      <c r="KM16" s="115">
        <f t="shared" ref="KM16:KM24" ca="1" si="140">OFFSET(KM16,0,-1) * OFFSET(KM16,9 - ROW(KM16),0)</f>
        <v>7445746</v>
      </c>
      <c r="KN16" s="115">
        <f ca="1">SUM(JY16,KA16,KC16,KE16,KG16,KI16,KK16,KM16)</f>
        <v>9327835</v>
      </c>
      <c r="KO16" s="115">
        <v>0</v>
      </c>
      <c r="KP16" s="115">
        <f t="shared" ref="KP16:KP24" ca="1" si="141">OFFSET(KP16,0,-1) * OFFSET(KP16,9 - ROW(KP16),0)</f>
        <v>0</v>
      </c>
      <c r="KQ16" s="115">
        <v>0</v>
      </c>
      <c r="KR16" s="115">
        <f t="shared" ref="KR16:KR24" ca="1" si="142">OFFSET(KR16,0,-1) * OFFSET(KR16,9 - ROW(KR16),0)</f>
        <v>0</v>
      </c>
      <c r="KS16" s="115">
        <v>0</v>
      </c>
      <c r="KT16" s="115">
        <f t="shared" ref="KT16:KT24" ca="1" si="143">OFFSET(KT16,0,-1) * OFFSET(KT16,9 - ROW(KT16),0)</f>
        <v>0</v>
      </c>
      <c r="KU16" s="115">
        <v>0</v>
      </c>
      <c r="KV16" s="115">
        <f t="shared" ref="KV16:KV24" ca="1" si="144">OFFSET(KV16,0,-1) * OFFSET(KV16,9 - ROW(KV16),0)</f>
        <v>0</v>
      </c>
      <c r="KW16" s="115">
        <v>0</v>
      </c>
      <c r="KX16" s="115">
        <f t="shared" ref="KX16:KX24" ca="1" si="145">OFFSET(KX16,0,-1) * OFFSET(KX16,9 - ROW(KX16),0)</f>
        <v>0</v>
      </c>
      <c r="KY16" s="115">
        <v>0</v>
      </c>
      <c r="KZ16" s="115">
        <f t="shared" ref="KZ16:KZ24" ca="1" si="146">OFFSET(KZ16,0,-1) * OFFSET(KZ16,9 - ROW(KZ16),0)</f>
        <v>0</v>
      </c>
      <c r="LA16" s="115">
        <v>0</v>
      </c>
      <c r="LB16" s="115">
        <f t="shared" ref="LB16:LB24" ca="1" si="147">OFFSET(LB16,0,-1) * OFFSET(LB16,9 - ROW(LB16),0)</f>
        <v>0</v>
      </c>
      <c r="LC16" s="115">
        <v>0</v>
      </c>
      <c r="LD16" s="115">
        <f t="shared" ref="LD16:LD24" ca="1" si="148">OFFSET(LD16,0,-1) * OFFSET(LD16,9 - ROW(LD16),0)</f>
        <v>0</v>
      </c>
      <c r="LE16" s="115">
        <f ca="1">SUM(KP16,KR16,KT16,KV16,KX16,KZ16,LB16,LD16)</f>
        <v>0</v>
      </c>
      <c r="LF16" s="115"/>
      <c r="LG16" s="115">
        <f ca="1">SUM(IL16,JW16,KN16,LE16)</f>
        <v>425037752</v>
      </c>
      <c r="LH16" s="115">
        <f t="shared" ref="LH16:LH41" si="149">SUM(E16,G16,K16,M16,Q16,S16,BB16,BD16,BH16,BJ16,BN16,BP16,DC16,DE16,DI16,DK16,DO16,DQ16,EH16,EJ16,EN16,EP16,ET16,EV16,FM16,FO16,FS16,FU16,FY16,GA16,GZ16,HB16,HD16,HF16,HH16,HJ16,HL16,HN16,HP16,HS16,HU16,HW16,HY16,IA16,IC16,IE16,IG16,II16,IM16,IQ16,IS16,JA16,JC16,JG16,JI16,JM16,JQ16,KO16,KQ16,KS16,KY16,LA16,LC16)</f>
        <v>4289</v>
      </c>
      <c r="LI16" s="115">
        <f t="shared" ref="LI16:LI41" ca="1" si="150">OFFSET(LI16,0,-1) * OFFSET(LI16,10 - ROW(LI16),0)</f>
        <v>3323975</v>
      </c>
      <c r="LJ16" s="115">
        <f t="shared" ref="LJ16:LJ41" si="151">SUM(I16,O16,U16,BF16,BL16,BR16,DG16,DM16,DS16,EL16,ER16,EX16,FQ16,FW16,GC16,GS16,GU16,GW16,IO16,IU16,JE16,JK16,JO16,JU16)</f>
        <v>175</v>
      </c>
      <c r="LK16" s="115">
        <f t="shared" ref="LK16:LK41" ca="1" si="152">OFFSET(LK16,0,-1) * OFFSET(LK16,10 - ROW(LK16),0)</f>
        <v>3645425</v>
      </c>
      <c r="LL16" s="115">
        <f t="shared" ref="LL16:LL41" si="153">SUM(JX16,JZ16,KB16,KF16,KH16,KL16)</f>
        <v>125</v>
      </c>
      <c r="LM16" s="115">
        <f t="shared" ref="LM16:LM41" ca="1" si="154">OFFSET(LM16,0,-1) * OFFSET(LM16,10 - ROW(LM16),0)</f>
        <v>54750</v>
      </c>
      <c r="LN16" s="115">
        <f t="shared" ca="1" si="17"/>
        <v>7024150</v>
      </c>
      <c r="LO16" s="115">
        <f t="shared" ref="LO16:LO41" si="155">SUM(LJ16)</f>
        <v>175</v>
      </c>
      <c r="LP16" s="115">
        <f t="shared" ref="LP16:LP41" ca="1" si="156">OFFSET(LP16,0,-1) * OFFSET(LP16,10 - ROW(LP16),0)</f>
        <v>175000</v>
      </c>
      <c r="LQ16" s="115">
        <f t="shared" ref="LQ16:LQ41" si="157">SUM(LH16,LL16)</f>
        <v>4414</v>
      </c>
      <c r="LR16" s="115">
        <f t="shared" ref="LR16:LR41" ca="1" si="158">OFFSET(LR16,0,-1) * OFFSET(LR16,10 - ROW(LR16),0)</f>
        <v>313394</v>
      </c>
      <c r="LS16" s="115">
        <f ca="1">SUM(LP16,LR16)</f>
        <v>488394</v>
      </c>
      <c r="LT16" s="115">
        <f t="shared" ref="LT16:LT41" si="159">SUM(E16,G16,BB16,BD16,DC16,DE16,EH16,EJ16,FM16,FO16,GZ16,HB16,HD16,HS16,HU16,HW16,JX16,JZ16,KO16,KY16)</f>
        <v>1718</v>
      </c>
      <c r="LU16" s="115">
        <f t="shared" ref="LU16:LU41" ca="1" si="160">OFFSET(LU16,0,-1) * OFFSET(LU16,10 - ROW(LU16),0)</f>
        <v>3688717.8</v>
      </c>
      <c r="LV16" s="115">
        <f t="shared" ref="LV16:LV41" si="161">SUM(K16,M16,BH16,BJ16,DI16,DK16,EN16,EP16,FS16,FU16,HF16,HH16,HJ16,HY16,IA16,IC16,IM16,JA16,JC16,JM16,KB16,KF16,KQ16,LA16)</f>
        <v>2177</v>
      </c>
      <c r="LW16" s="115">
        <f t="shared" ref="LW16:LW41" ca="1" si="162">OFFSET(LW16,0,-1) * OFFSET(LW16,10 - ROW(LW16),0)</f>
        <v>6459550.8599999994</v>
      </c>
      <c r="LX16" s="115">
        <f t="shared" ref="LX16:LX41" si="163">SUM(Q16,S16,BN16,BP16,DO16,DQ16,ET16,EV16,FY16,GA16,HL16,HN16,HP16,IE16,IG16,II16,IQ16,IS16,JG16,JI16,JQ16,KH16,KL16,KS16,LC16)</f>
        <v>519</v>
      </c>
      <c r="LY16" s="115">
        <f t="shared" ref="LY16:ME41" ca="1" si="164">OFFSET(LY16,0,-1) * OFFSET(LY16,10 - ROW(LY16),0)</f>
        <v>1795656.96</v>
      </c>
      <c r="LZ16" s="115">
        <v>816</v>
      </c>
      <c r="MA16" s="115">
        <f t="shared" ca="1" si="164"/>
        <v>1752033.5999999999</v>
      </c>
      <c r="MB16" s="115">
        <v>1086</v>
      </c>
      <c r="MC16" s="115">
        <f t="shared" ca="1" si="164"/>
        <v>3222357.48</v>
      </c>
      <c r="MD16" s="115">
        <v>108</v>
      </c>
      <c r="ME16" s="115">
        <f t="shared" ca="1" si="164"/>
        <v>373662.72000000003</v>
      </c>
      <c r="MF16" s="115">
        <f ca="1">SUM(LU16,LW16,LY16,MA16,MC16,ME16)</f>
        <v>17291979.419999998</v>
      </c>
      <c r="MG16" s="115"/>
      <c r="MH16" s="115">
        <f ca="1">SUM(LG16,LN16,LS16,MF16)</f>
        <v>449842275.42000002</v>
      </c>
      <c r="MJ16" s="116"/>
    </row>
    <row r="17" spans="1:348">
      <c r="A17" s="76" t="s">
        <v>528</v>
      </c>
      <c r="B17" s="114" t="s">
        <v>529</v>
      </c>
      <c r="C17" s="114" t="s">
        <v>526</v>
      </c>
      <c r="D17" s="114" t="s">
        <v>527</v>
      </c>
      <c r="E17" s="115">
        <v>0</v>
      </c>
      <c r="F17" s="115">
        <f t="shared" ca="1" si="25"/>
        <v>0</v>
      </c>
      <c r="G17" s="115">
        <v>0</v>
      </c>
      <c r="H17" s="115">
        <f t="shared" ca="1" si="26"/>
        <v>0</v>
      </c>
      <c r="I17" s="115">
        <v>52</v>
      </c>
      <c r="J17" s="115">
        <f t="shared" ca="1" si="27"/>
        <v>54209532</v>
      </c>
      <c r="K17" s="115">
        <v>0</v>
      </c>
      <c r="L17" s="115">
        <f t="shared" ca="1" si="28"/>
        <v>0</v>
      </c>
      <c r="M17" s="115">
        <v>0</v>
      </c>
      <c r="N17" s="115">
        <f t="shared" ca="1" si="29"/>
        <v>0</v>
      </c>
      <c r="O17" s="115">
        <v>82</v>
      </c>
      <c r="P17" s="115">
        <f t="shared" ca="1" si="30"/>
        <v>107288062</v>
      </c>
      <c r="Q17" s="115">
        <v>0</v>
      </c>
      <c r="R17" s="115">
        <f t="shared" ca="1" si="31"/>
        <v>0</v>
      </c>
      <c r="S17" s="115">
        <v>0</v>
      </c>
      <c r="T17" s="115">
        <f t="shared" ca="1" si="32"/>
        <v>0</v>
      </c>
      <c r="U17" s="115">
        <v>18</v>
      </c>
      <c r="V17" s="115">
        <f t="shared" ca="1" si="33"/>
        <v>25178346</v>
      </c>
      <c r="W17" s="115">
        <v>0</v>
      </c>
      <c r="X17" s="115">
        <f t="shared" ca="1" si="34"/>
        <v>0</v>
      </c>
      <c r="Y17" s="115">
        <v>0</v>
      </c>
      <c r="Z17" s="115">
        <f t="shared" ca="1" si="35"/>
        <v>0</v>
      </c>
      <c r="AA17" s="115">
        <v>0</v>
      </c>
      <c r="AB17" s="115">
        <f t="shared" ca="1" si="36"/>
        <v>0</v>
      </c>
      <c r="AC17" s="115">
        <v>0</v>
      </c>
      <c r="AD17" s="115">
        <f t="shared" ca="1" si="37"/>
        <v>0</v>
      </c>
      <c r="AE17" s="115">
        <v>3</v>
      </c>
      <c r="AF17" s="115">
        <f t="shared" ca="1" si="38"/>
        <v>1063602</v>
      </c>
      <c r="AG17" s="115">
        <v>0</v>
      </c>
      <c r="AH17" s="115">
        <f t="shared" ca="1" si="39"/>
        <v>0</v>
      </c>
      <c r="AI17" s="115">
        <v>0</v>
      </c>
      <c r="AJ17" s="115">
        <f t="shared" ca="1" si="40"/>
        <v>0</v>
      </c>
      <c r="AK17" s="115">
        <v>0</v>
      </c>
      <c r="AL17" s="115">
        <f t="shared" ca="1" si="41"/>
        <v>0</v>
      </c>
      <c r="AM17" s="115">
        <v>3</v>
      </c>
      <c r="AN17" s="115">
        <f t="shared" ca="1" si="42"/>
        <v>88704</v>
      </c>
      <c r="AO17" s="115">
        <v>0</v>
      </c>
      <c r="AP17" s="115">
        <f t="shared" ca="1" si="43"/>
        <v>0</v>
      </c>
      <c r="AQ17" s="115">
        <v>0</v>
      </c>
      <c r="AR17" s="115">
        <f t="shared" ca="1" si="44"/>
        <v>0</v>
      </c>
      <c r="AS17" s="115">
        <v>7</v>
      </c>
      <c r="AT17" s="115">
        <f t="shared" ca="1" si="45"/>
        <v>844284</v>
      </c>
      <c r="AU17" s="115">
        <v>0</v>
      </c>
      <c r="AV17" s="115">
        <f t="shared" ca="1" si="46"/>
        <v>0</v>
      </c>
      <c r="AW17" s="115">
        <v>0</v>
      </c>
      <c r="AX17" s="115">
        <f t="shared" ca="1" si="47"/>
        <v>0</v>
      </c>
      <c r="AY17" s="115">
        <v>0</v>
      </c>
      <c r="AZ17" s="115">
        <f t="shared" ca="1" si="47"/>
        <v>0</v>
      </c>
      <c r="BA17" s="115">
        <f t="shared" ca="1" si="48"/>
        <v>188672530</v>
      </c>
      <c r="BB17" s="115">
        <v>0</v>
      </c>
      <c r="BC17" s="115">
        <f t="shared" ca="1" si="49"/>
        <v>0</v>
      </c>
      <c r="BD17" s="115">
        <v>0</v>
      </c>
      <c r="BE17" s="115">
        <v>0</v>
      </c>
      <c r="BF17" s="115">
        <v>0</v>
      </c>
      <c r="BG17" s="115">
        <f t="shared" ca="1" si="50"/>
        <v>0</v>
      </c>
      <c r="BH17" s="115">
        <v>0</v>
      </c>
      <c r="BI17" s="115">
        <f t="shared" ca="1" si="51"/>
        <v>0</v>
      </c>
      <c r="BJ17" s="115">
        <v>0</v>
      </c>
      <c r="BK17" s="115">
        <f t="shared" ca="1" si="52"/>
        <v>0</v>
      </c>
      <c r="BL17" s="115">
        <v>0</v>
      </c>
      <c r="BM17" s="115">
        <f t="shared" ca="1" si="53"/>
        <v>0</v>
      </c>
      <c r="BN17" s="115">
        <v>0</v>
      </c>
      <c r="BO17" s="115">
        <f t="shared" ca="1" si="54"/>
        <v>0</v>
      </c>
      <c r="BP17" s="115">
        <v>0</v>
      </c>
      <c r="BQ17" s="115">
        <f t="shared" ca="1" si="55"/>
        <v>0</v>
      </c>
      <c r="BR17" s="115">
        <v>1</v>
      </c>
      <c r="BS17" s="115">
        <f t="shared" ca="1" si="56"/>
        <v>1676569</v>
      </c>
      <c r="BT17" s="115">
        <v>0</v>
      </c>
      <c r="BU17" s="115">
        <f t="shared" ca="1" si="57"/>
        <v>0</v>
      </c>
      <c r="BV17" s="115">
        <v>0</v>
      </c>
      <c r="BW17" s="115">
        <v>0</v>
      </c>
      <c r="BX17" s="115">
        <v>0</v>
      </c>
      <c r="BY17" s="115">
        <f t="shared" ca="1" si="58"/>
        <v>0</v>
      </c>
      <c r="BZ17" s="115">
        <v>0</v>
      </c>
      <c r="CA17" s="115">
        <f t="shared" ca="1" si="59"/>
        <v>0</v>
      </c>
      <c r="CB17" s="115">
        <v>0</v>
      </c>
      <c r="CC17" s="115">
        <f t="shared" ca="1" si="60"/>
        <v>0</v>
      </c>
      <c r="CD17" s="115">
        <v>0</v>
      </c>
      <c r="CE17" s="115">
        <f t="shared" ca="1" si="61"/>
        <v>0</v>
      </c>
      <c r="CF17" s="115">
        <v>0</v>
      </c>
      <c r="CG17" s="115">
        <v>0</v>
      </c>
      <c r="CH17" s="115">
        <v>0</v>
      </c>
      <c r="CI17" s="115">
        <v>0</v>
      </c>
      <c r="CJ17" s="115">
        <v>0</v>
      </c>
      <c r="CK17" s="115">
        <f t="shared" ca="1" si="62"/>
        <v>0</v>
      </c>
      <c r="CL17" s="115">
        <v>0</v>
      </c>
      <c r="CM17" s="115">
        <v>0</v>
      </c>
      <c r="CN17" s="115">
        <v>0</v>
      </c>
      <c r="CO17" s="115">
        <f t="shared" ca="1" si="63"/>
        <v>0</v>
      </c>
      <c r="CP17" s="115">
        <v>0</v>
      </c>
      <c r="CQ17" s="115">
        <f t="shared" ca="1" si="64"/>
        <v>0</v>
      </c>
      <c r="CR17" s="115">
        <v>0</v>
      </c>
      <c r="CS17" s="115">
        <f t="shared" ca="1" si="65"/>
        <v>0</v>
      </c>
      <c r="CT17" s="115">
        <v>0</v>
      </c>
      <c r="CU17" s="115">
        <f t="shared" ca="1" si="66"/>
        <v>0</v>
      </c>
      <c r="CV17" s="115">
        <v>0</v>
      </c>
      <c r="CW17" s="115">
        <f t="shared" ca="1" si="67"/>
        <v>0</v>
      </c>
      <c r="CX17" s="115">
        <v>0</v>
      </c>
      <c r="CY17" s="115">
        <f t="shared" ca="1" si="68"/>
        <v>0</v>
      </c>
      <c r="CZ17" s="115">
        <v>0</v>
      </c>
      <c r="DA17" s="115">
        <f t="shared" ca="1" si="69"/>
        <v>0</v>
      </c>
      <c r="DB17" s="115">
        <f t="shared" ca="1" si="9"/>
        <v>1676569</v>
      </c>
      <c r="DC17" s="115">
        <v>0</v>
      </c>
      <c r="DD17" s="115">
        <f t="shared" ca="1" si="70"/>
        <v>0</v>
      </c>
      <c r="DE17" s="115">
        <v>0</v>
      </c>
      <c r="DF17" s="115">
        <v>0</v>
      </c>
      <c r="DG17" s="115">
        <v>0</v>
      </c>
      <c r="DH17" s="115">
        <v>0</v>
      </c>
      <c r="DI17" s="115">
        <v>0</v>
      </c>
      <c r="DJ17" s="115">
        <f t="shared" ca="1" si="71"/>
        <v>0</v>
      </c>
      <c r="DK17" s="115">
        <v>0</v>
      </c>
      <c r="DL17" s="115">
        <f t="shared" ca="1" si="72"/>
        <v>0</v>
      </c>
      <c r="DM17" s="115">
        <v>0</v>
      </c>
      <c r="DN17" s="115">
        <v>0</v>
      </c>
      <c r="DO17" s="115">
        <v>0</v>
      </c>
      <c r="DP17" s="115">
        <f t="shared" ca="1" si="73"/>
        <v>0</v>
      </c>
      <c r="DQ17" s="115">
        <v>0</v>
      </c>
      <c r="DR17" s="115">
        <v>0</v>
      </c>
      <c r="DS17" s="115">
        <v>0</v>
      </c>
      <c r="DT17" s="115">
        <v>0</v>
      </c>
      <c r="DU17" s="115">
        <v>0</v>
      </c>
      <c r="DV17" s="115">
        <f t="shared" ca="1" si="74"/>
        <v>0</v>
      </c>
      <c r="DW17" s="115">
        <v>0</v>
      </c>
      <c r="DX17" s="115">
        <f t="shared" ca="1" si="75"/>
        <v>0</v>
      </c>
      <c r="DY17" s="115">
        <v>0</v>
      </c>
      <c r="DZ17" s="115">
        <f t="shared" ca="1" si="76"/>
        <v>0</v>
      </c>
      <c r="EA17" s="115">
        <v>0</v>
      </c>
      <c r="EB17" s="115">
        <f t="shared" ca="1" si="77"/>
        <v>0</v>
      </c>
      <c r="EC17" s="115">
        <v>0</v>
      </c>
      <c r="ED17" s="115">
        <f t="shared" ca="1" si="78"/>
        <v>0</v>
      </c>
      <c r="EE17" s="115">
        <v>0</v>
      </c>
      <c r="EF17" s="115">
        <f t="shared" ca="1" si="79"/>
        <v>0</v>
      </c>
      <c r="EG17" s="115">
        <f t="shared" ref="EG17:EG40" ca="1" si="165">SUM(DD17,DF17,DH17,DJ17,DL17,DN17,DP17,DR17,DT17,DV17,DX17,DZ17,EB17,ED17,EF17)</f>
        <v>0</v>
      </c>
      <c r="EH17" s="115">
        <v>0</v>
      </c>
      <c r="EI17" s="115">
        <f t="shared" ca="1" si="80"/>
        <v>0</v>
      </c>
      <c r="EJ17" s="115">
        <v>0</v>
      </c>
      <c r="EK17" s="115">
        <v>0</v>
      </c>
      <c r="EL17" s="115">
        <v>0</v>
      </c>
      <c r="EM17" s="115">
        <v>0</v>
      </c>
      <c r="EN17" s="115">
        <v>0</v>
      </c>
      <c r="EO17" s="115">
        <f t="shared" ca="1" si="81"/>
        <v>0</v>
      </c>
      <c r="EP17" s="115">
        <v>0</v>
      </c>
      <c r="EQ17" s="115">
        <v>0</v>
      </c>
      <c r="ER17" s="115">
        <v>0</v>
      </c>
      <c r="ES17" s="115">
        <v>0</v>
      </c>
      <c r="ET17" s="115">
        <v>0</v>
      </c>
      <c r="EU17" s="115">
        <v>0</v>
      </c>
      <c r="EV17" s="115">
        <v>0</v>
      </c>
      <c r="EW17" s="115">
        <v>0</v>
      </c>
      <c r="EX17" s="115">
        <v>0</v>
      </c>
      <c r="EY17" s="115">
        <v>0</v>
      </c>
      <c r="EZ17" s="115">
        <v>0</v>
      </c>
      <c r="FA17" s="115">
        <f t="shared" ca="1" si="82"/>
        <v>0</v>
      </c>
      <c r="FB17" s="115">
        <v>0</v>
      </c>
      <c r="FC17" s="115">
        <v>0</v>
      </c>
      <c r="FD17" s="115">
        <v>0</v>
      </c>
      <c r="FE17" s="115">
        <v>0</v>
      </c>
      <c r="FF17" s="115">
        <v>0</v>
      </c>
      <c r="FG17" s="115">
        <f t="shared" ca="1" si="83"/>
        <v>0</v>
      </c>
      <c r="FH17" s="115">
        <v>0</v>
      </c>
      <c r="FI17" s="115">
        <f t="shared" ca="1" si="84"/>
        <v>0</v>
      </c>
      <c r="FJ17" s="115">
        <v>0</v>
      </c>
      <c r="FK17" s="115">
        <f t="shared" ca="1" si="85"/>
        <v>0</v>
      </c>
      <c r="FL17" s="115">
        <f t="shared" ca="1" si="10"/>
        <v>0</v>
      </c>
      <c r="FM17" s="115">
        <v>0</v>
      </c>
      <c r="FN17" s="115">
        <f t="shared" ca="1" si="86"/>
        <v>0</v>
      </c>
      <c r="FO17" s="115">
        <v>0</v>
      </c>
      <c r="FP17" s="115">
        <f t="shared" ca="1" si="87"/>
        <v>0</v>
      </c>
      <c r="FQ17" s="115">
        <v>5</v>
      </c>
      <c r="FR17" s="115">
        <f t="shared" ca="1" si="88"/>
        <v>6668780</v>
      </c>
      <c r="FS17" s="115">
        <v>0</v>
      </c>
      <c r="FT17" s="115">
        <f t="shared" ca="1" si="89"/>
        <v>0</v>
      </c>
      <c r="FU17" s="115">
        <v>0</v>
      </c>
      <c r="FV17" s="115">
        <f t="shared" ca="1" si="90"/>
        <v>0</v>
      </c>
      <c r="FW17" s="115">
        <v>4</v>
      </c>
      <c r="FX17" s="115">
        <f t="shared" ca="1" si="91"/>
        <v>6611348</v>
      </c>
      <c r="FY17" s="115">
        <v>0</v>
      </c>
      <c r="FZ17" s="115">
        <f t="shared" ca="1" si="92"/>
        <v>0</v>
      </c>
      <c r="GA17" s="115">
        <v>0</v>
      </c>
      <c r="GB17" s="115">
        <v>0</v>
      </c>
      <c r="GC17" s="115">
        <v>0</v>
      </c>
      <c r="GD17" s="115">
        <f t="shared" ca="1" si="93"/>
        <v>0</v>
      </c>
      <c r="GE17" s="115">
        <v>0</v>
      </c>
      <c r="GF17" s="115">
        <f t="shared" ca="1" si="94"/>
        <v>0</v>
      </c>
      <c r="GG17" s="115">
        <v>0</v>
      </c>
      <c r="GH17" s="115">
        <v>0</v>
      </c>
      <c r="GI17" s="115">
        <v>4</v>
      </c>
      <c r="GJ17" s="115">
        <f t="shared" ca="1" si="95"/>
        <v>1701764</v>
      </c>
      <c r="GK17" s="115">
        <v>0</v>
      </c>
      <c r="GL17" s="115">
        <f t="shared" ca="1" si="96"/>
        <v>0</v>
      </c>
      <c r="GM17" s="115">
        <v>0</v>
      </c>
      <c r="GN17" s="115">
        <v>0</v>
      </c>
      <c r="GO17" s="115">
        <v>2</v>
      </c>
      <c r="GP17" s="115">
        <f t="shared" ca="1" si="97"/>
        <v>850882</v>
      </c>
      <c r="GQ17" s="115">
        <f t="shared" ca="1" si="11"/>
        <v>15832774</v>
      </c>
      <c r="GR17" s="115">
        <f t="shared" ca="1" si="12"/>
        <v>15832774</v>
      </c>
      <c r="GS17" s="115">
        <v>0</v>
      </c>
      <c r="GT17" s="115">
        <f t="shared" ca="1" si="98"/>
        <v>0</v>
      </c>
      <c r="GU17" s="115">
        <v>0</v>
      </c>
      <c r="GV17" s="115">
        <f t="shared" ca="1" si="99"/>
        <v>0</v>
      </c>
      <c r="GW17" s="115">
        <v>0</v>
      </c>
      <c r="GX17" s="115">
        <f t="shared" ca="1" si="100"/>
        <v>0</v>
      </c>
      <c r="GY17" s="115">
        <f t="shared" ca="1" si="22"/>
        <v>0</v>
      </c>
      <c r="GZ17" s="115">
        <v>0</v>
      </c>
      <c r="HA17" s="115">
        <f t="shared" ca="1" si="101"/>
        <v>0</v>
      </c>
      <c r="HB17" s="115">
        <v>0</v>
      </c>
      <c r="HC17" s="115">
        <f t="shared" ca="1" si="102"/>
        <v>0</v>
      </c>
      <c r="HD17" s="115">
        <v>0</v>
      </c>
      <c r="HE17" s="115">
        <f t="shared" ca="1" si="103"/>
        <v>0</v>
      </c>
      <c r="HF17" s="115">
        <v>0</v>
      </c>
      <c r="HG17" s="115">
        <f t="shared" ca="1" si="104"/>
        <v>0</v>
      </c>
      <c r="HH17" s="115">
        <v>0</v>
      </c>
      <c r="HI17" s="115">
        <f t="shared" ca="1" si="105"/>
        <v>0</v>
      </c>
      <c r="HJ17" s="115">
        <v>0</v>
      </c>
      <c r="HK17" s="115">
        <f t="shared" ca="1" si="106"/>
        <v>0</v>
      </c>
      <c r="HL17" s="115">
        <v>0</v>
      </c>
      <c r="HM17" s="115">
        <f t="shared" ca="1" si="107"/>
        <v>0</v>
      </c>
      <c r="HN17" s="115">
        <v>0</v>
      </c>
      <c r="HO17" s="115">
        <f t="shared" ca="1" si="108"/>
        <v>0</v>
      </c>
      <c r="HP17" s="115">
        <v>1</v>
      </c>
      <c r="HQ17" s="115">
        <f t="shared" ca="1" si="109"/>
        <v>86179</v>
      </c>
      <c r="HR17" s="115">
        <f t="shared" ca="1" si="23"/>
        <v>86179</v>
      </c>
      <c r="HS17" s="115">
        <v>0</v>
      </c>
      <c r="HT17" s="115">
        <f t="shared" ca="1" si="110"/>
        <v>0</v>
      </c>
      <c r="HU17" s="115">
        <v>0</v>
      </c>
      <c r="HV17" s="115">
        <v>0</v>
      </c>
      <c r="HW17" s="115">
        <v>1</v>
      </c>
      <c r="HX17" s="115">
        <f t="shared" ca="1" si="111"/>
        <v>1868</v>
      </c>
      <c r="HY17" s="115">
        <v>0</v>
      </c>
      <c r="HZ17" s="115">
        <f t="shared" ca="1" si="112"/>
        <v>0</v>
      </c>
      <c r="IA17" s="115">
        <v>0</v>
      </c>
      <c r="IB17" s="115">
        <v>0</v>
      </c>
      <c r="IC17" s="115">
        <v>0</v>
      </c>
      <c r="ID17" s="115">
        <f t="shared" ca="1" si="113"/>
        <v>0</v>
      </c>
      <c r="IE17" s="115">
        <v>0</v>
      </c>
      <c r="IF17" s="115">
        <f t="shared" ca="1" si="114"/>
        <v>0</v>
      </c>
      <c r="IG17" s="115">
        <v>0</v>
      </c>
      <c r="IH17" s="115">
        <v>0</v>
      </c>
      <c r="II17" s="115">
        <v>0</v>
      </c>
      <c r="IJ17" s="115">
        <f t="shared" ca="1" si="115"/>
        <v>0</v>
      </c>
      <c r="IK17" s="115">
        <f t="shared" ca="1" si="13"/>
        <v>1868</v>
      </c>
      <c r="IL17" s="115">
        <f t="shared" ca="1" si="14"/>
        <v>206269920</v>
      </c>
      <c r="IM17" s="115">
        <v>0</v>
      </c>
      <c r="IN17" s="115">
        <f t="shared" ca="1" si="116"/>
        <v>0</v>
      </c>
      <c r="IO17" s="115">
        <v>0</v>
      </c>
      <c r="IP17" s="115">
        <f t="shared" ca="1" si="117"/>
        <v>0</v>
      </c>
      <c r="IQ17" s="115">
        <v>0</v>
      </c>
      <c r="IR17" s="115">
        <f t="shared" ca="1" si="118"/>
        <v>0</v>
      </c>
      <c r="IS17" s="115">
        <v>0</v>
      </c>
      <c r="IT17" s="115">
        <f t="shared" ca="1" si="119"/>
        <v>0</v>
      </c>
      <c r="IU17" s="115">
        <v>0</v>
      </c>
      <c r="IV17" s="115">
        <f t="shared" ca="1" si="120"/>
        <v>0</v>
      </c>
      <c r="IW17" s="115">
        <v>0</v>
      </c>
      <c r="IX17" s="115">
        <f t="shared" ca="1" si="121"/>
        <v>0</v>
      </c>
      <c r="IY17" s="115">
        <v>0</v>
      </c>
      <c r="IZ17" s="115">
        <f t="shared" ca="1" si="122"/>
        <v>0</v>
      </c>
      <c r="JA17" s="115">
        <v>0</v>
      </c>
      <c r="JB17" s="115">
        <f t="shared" ca="1" si="123"/>
        <v>0</v>
      </c>
      <c r="JC17" s="115">
        <v>0</v>
      </c>
      <c r="JD17" s="115">
        <f t="shared" ca="1" si="124"/>
        <v>0</v>
      </c>
      <c r="JE17" s="115">
        <v>0</v>
      </c>
      <c r="JF17" s="115">
        <f t="shared" ca="1" si="125"/>
        <v>0</v>
      </c>
      <c r="JG17" s="115">
        <v>0</v>
      </c>
      <c r="JH17" s="115">
        <f t="shared" ca="1" si="126"/>
        <v>0</v>
      </c>
      <c r="JI17" s="115">
        <v>0</v>
      </c>
      <c r="JJ17" s="115">
        <f t="shared" ca="1" si="127"/>
        <v>0</v>
      </c>
      <c r="JK17" s="115">
        <v>0</v>
      </c>
      <c r="JL17" s="115">
        <f t="shared" ca="1" si="128"/>
        <v>0</v>
      </c>
      <c r="JM17" s="115">
        <v>0</v>
      </c>
      <c r="JN17" s="115">
        <f t="shared" ca="1" si="129"/>
        <v>0</v>
      </c>
      <c r="JO17" s="115">
        <v>0</v>
      </c>
      <c r="JP17" s="115">
        <f t="shared" ca="1" si="130"/>
        <v>0</v>
      </c>
      <c r="JQ17" s="115">
        <v>0</v>
      </c>
      <c r="JR17" s="115">
        <f t="shared" ca="1" si="131"/>
        <v>0</v>
      </c>
      <c r="JS17" s="115">
        <v>0</v>
      </c>
      <c r="JT17" s="115">
        <f t="shared" ca="1" si="132"/>
        <v>0</v>
      </c>
      <c r="JU17" s="115">
        <v>0</v>
      </c>
      <c r="JV17" s="115">
        <f t="shared" ca="1" si="133"/>
        <v>0</v>
      </c>
      <c r="JW17" s="115">
        <f t="shared" ref="JW17:JW40" ca="1" si="166">SUM(IN17,IP17,IR17,IT17,IV17,IX17,IZ17,JB17,JD17,JF17,JH17,JJ17,JL17,JN17,JP17,JR17,JT17,JV17)</f>
        <v>0</v>
      </c>
      <c r="JX17" s="115">
        <v>0</v>
      </c>
      <c r="JY17" s="115">
        <f t="shared" ca="1" si="134"/>
        <v>0</v>
      </c>
      <c r="JZ17" s="115">
        <v>0</v>
      </c>
      <c r="KA17" s="115">
        <v>0</v>
      </c>
      <c r="KB17" s="115">
        <v>0</v>
      </c>
      <c r="KC17" s="115">
        <f t="shared" ca="1" si="135"/>
        <v>0</v>
      </c>
      <c r="KD17" s="115">
        <v>0</v>
      </c>
      <c r="KE17" s="115">
        <f t="shared" ca="1" si="136"/>
        <v>0</v>
      </c>
      <c r="KF17" s="115">
        <v>0</v>
      </c>
      <c r="KG17" s="115">
        <f t="shared" ca="1" si="137"/>
        <v>0</v>
      </c>
      <c r="KH17" s="115">
        <v>0</v>
      </c>
      <c r="KI17" s="115">
        <f t="shared" ca="1" si="138"/>
        <v>0</v>
      </c>
      <c r="KJ17" s="115">
        <v>0</v>
      </c>
      <c r="KK17" s="115">
        <f t="shared" ca="1" si="139"/>
        <v>0</v>
      </c>
      <c r="KL17" s="115">
        <v>0</v>
      </c>
      <c r="KM17" s="115">
        <f t="shared" ca="1" si="140"/>
        <v>0</v>
      </c>
      <c r="KN17" s="115">
        <f t="shared" ref="KN17:KN40" ca="1" si="167">SUM(JY17,KA17,KC17,KE17,KG17,KI17,KK17,KM17)</f>
        <v>0</v>
      </c>
      <c r="KO17" s="115">
        <v>0</v>
      </c>
      <c r="KP17" s="115">
        <f t="shared" ca="1" si="141"/>
        <v>0</v>
      </c>
      <c r="KQ17" s="115">
        <v>0</v>
      </c>
      <c r="KR17" s="115">
        <f t="shared" ca="1" si="142"/>
        <v>0</v>
      </c>
      <c r="KS17" s="115">
        <v>0</v>
      </c>
      <c r="KT17" s="115">
        <f t="shared" ca="1" si="143"/>
        <v>0</v>
      </c>
      <c r="KU17" s="115">
        <v>0</v>
      </c>
      <c r="KV17" s="115">
        <f t="shared" ca="1" si="144"/>
        <v>0</v>
      </c>
      <c r="KW17" s="115">
        <v>0</v>
      </c>
      <c r="KX17" s="115">
        <f t="shared" ca="1" si="145"/>
        <v>0</v>
      </c>
      <c r="KY17" s="115">
        <v>0</v>
      </c>
      <c r="KZ17" s="115">
        <f t="shared" ca="1" si="146"/>
        <v>0</v>
      </c>
      <c r="LA17" s="115">
        <v>0</v>
      </c>
      <c r="LB17" s="115">
        <f t="shared" ca="1" si="147"/>
        <v>0</v>
      </c>
      <c r="LC17" s="115">
        <v>0</v>
      </c>
      <c r="LD17" s="115">
        <f t="shared" ca="1" si="148"/>
        <v>0</v>
      </c>
      <c r="LE17" s="115">
        <f t="shared" ref="LE17:LE40" ca="1" si="168">SUM(KP17,KR17,KT17,KV17,KX17,KZ17,LB17,LD17)</f>
        <v>0</v>
      </c>
      <c r="LF17" s="115"/>
      <c r="LG17" s="115">
        <f t="shared" ref="LG17:LG40" ca="1" si="169">SUM(IL17,JW17,KN17,LE17)</f>
        <v>206269920</v>
      </c>
      <c r="LH17" s="115">
        <f t="shared" si="149"/>
        <v>2</v>
      </c>
      <c r="LI17" s="115">
        <f t="shared" ca="1" si="150"/>
        <v>1550</v>
      </c>
      <c r="LJ17" s="115">
        <f t="shared" si="151"/>
        <v>162</v>
      </c>
      <c r="LK17" s="115">
        <f t="shared" ca="1" si="152"/>
        <v>3374622</v>
      </c>
      <c r="LL17" s="115">
        <f t="shared" si="153"/>
        <v>0</v>
      </c>
      <c r="LM17" s="115">
        <f t="shared" ca="1" si="154"/>
        <v>0</v>
      </c>
      <c r="LN17" s="115">
        <f t="shared" ca="1" si="17"/>
        <v>3376172</v>
      </c>
      <c r="LO17" s="115">
        <f t="shared" si="155"/>
        <v>162</v>
      </c>
      <c r="LP17" s="115">
        <f t="shared" ca="1" si="156"/>
        <v>162000</v>
      </c>
      <c r="LQ17" s="115">
        <f t="shared" si="157"/>
        <v>2</v>
      </c>
      <c r="LR17" s="115">
        <f t="shared" ca="1" si="158"/>
        <v>142</v>
      </c>
      <c r="LS17" s="115">
        <f t="shared" ref="LS17:LS40" ca="1" si="170">SUM(LP17,LR17)</f>
        <v>162142</v>
      </c>
      <c r="LT17" s="115">
        <f t="shared" si="159"/>
        <v>1</v>
      </c>
      <c r="LU17" s="115">
        <f t="shared" ca="1" si="160"/>
        <v>2147.1</v>
      </c>
      <c r="LV17" s="115">
        <f t="shared" si="161"/>
        <v>0</v>
      </c>
      <c r="LW17" s="115">
        <f t="shared" ca="1" si="162"/>
        <v>0</v>
      </c>
      <c r="LX17" s="115">
        <f t="shared" si="163"/>
        <v>1</v>
      </c>
      <c r="LY17" s="115">
        <f t="shared" ca="1" si="164"/>
        <v>3459.84</v>
      </c>
      <c r="LZ17" s="115">
        <v>543</v>
      </c>
      <c r="MA17" s="115">
        <f t="shared" ca="1" si="164"/>
        <v>1165875.3</v>
      </c>
      <c r="MB17" s="115">
        <v>723</v>
      </c>
      <c r="MC17" s="115">
        <f t="shared" ca="1" si="164"/>
        <v>2145271.1399999997</v>
      </c>
      <c r="MD17" s="115">
        <v>189</v>
      </c>
      <c r="ME17" s="115">
        <f t="shared" ca="1" si="164"/>
        <v>653909.76000000001</v>
      </c>
      <c r="MF17" s="115">
        <f t="shared" ref="MF17:MF41" ca="1" si="171">SUM(LU17,LW17,LY17,MA17,MC17,ME17)</f>
        <v>3970663.1399999997</v>
      </c>
      <c r="MG17" s="115"/>
      <c r="MH17" s="115">
        <f t="shared" ref="MH17:MH40" ca="1" si="172">SUM(LG17,LN17,LS17,MF17)</f>
        <v>213778897.13999999</v>
      </c>
      <c r="MJ17" s="116"/>
    </row>
    <row r="18" spans="1:348">
      <c r="A18" s="76" t="s">
        <v>530</v>
      </c>
      <c r="B18" s="114" t="s">
        <v>1347</v>
      </c>
      <c r="C18" s="114" t="s">
        <v>526</v>
      </c>
      <c r="D18" s="114" t="s">
        <v>527</v>
      </c>
      <c r="E18" s="115">
        <v>0</v>
      </c>
      <c r="F18" s="115">
        <f t="shared" ca="1" si="25"/>
        <v>0</v>
      </c>
      <c r="G18" s="115">
        <v>0</v>
      </c>
      <c r="H18" s="115">
        <f t="shared" ca="1" si="26"/>
        <v>0</v>
      </c>
      <c r="I18" s="115">
        <v>39</v>
      </c>
      <c r="J18" s="115">
        <f t="shared" ca="1" si="27"/>
        <v>40657149</v>
      </c>
      <c r="K18" s="115">
        <v>0</v>
      </c>
      <c r="L18" s="115">
        <f t="shared" ca="1" si="28"/>
        <v>0</v>
      </c>
      <c r="M18" s="115">
        <v>0</v>
      </c>
      <c r="N18" s="115">
        <f t="shared" ca="1" si="29"/>
        <v>0</v>
      </c>
      <c r="O18" s="115">
        <v>41</v>
      </c>
      <c r="P18" s="115">
        <f t="shared" ca="1" si="30"/>
        <v>53644031</v>
      </c>
      <c r="Q18" s="115">
        <v>0</v>
      </c>
      <c r="R18" s="115">
        <f t="shared" ca="1" si="31"/>
        <v>0</v>
      </c>
      <c r="S18" s="115">
        <v>0</v>
      </c>
      <c r="T18" s="115">
        <f t="shared" ca="1" si="32"/>
        <v>0</v>
      </c>
      <c r="U18" s="115">
        <v>16</v>
      </c>
      <c r="V18" s="115">
        <f t="shared" ca="1" si="33"/>
        <v>22380752</v>
      </c>
      <c r="W18" s="115">
        <v>0</v>
      </c>
      <c r="X18" s="115">
        <f t="shared" ca="1" si="34"/>
        <v>0</v>
      </c>
      <c r="Y18" s="115">
        <v>0</v>
      </c>
      <c r="Z18" s="115">
        <f t="shared" ca="1" si="35"/>
        <v>0</v>
      </c>
      <c r="AA18" s="115">
        <v>0</v>
      </c>
      <c r="AB18" s="115">
        <f t="shared" ca="1" si="36"/>
        <v>0</v>
      </c>
      <c r="AC18" s="115">
        <v>0</v>
      </c>
      <c r="AD18" s="115">
        <f t="shared" ca="1" si="37"/>
        <v>0</v>
      </c>
      <c r="AE18" s="115">
        <v>6</v>
      </c>
      <c r="AF18" s="115">
        <f t="shared" ca="1" si="38"/>
        <v>2127204</v>
      </c>
      <c r="AG18" s="115">
        <v>0</v>
      </c>
      <c r="AH18" s="115">
        <f t="shared" ca="1" si="39"/>
        <v>0</v>
      </c>
      <c r="AI18" s="115">
        <v>0</v>
      </c>
      <c r="AJ18" s="115">
        <f t="shared" ca="1" si="40"/>
        <v>0</v>
      </c>
      <c r="AK18" s="115">
        <v>0</v>
      </c>
      <c r="AL18" s="115">
        <f t="shared" ca="1" si="41"/>
        <v>0</v>
      </c>
      <c r="AM18" s="115">
        <v>3</v>
      </c>
      <c r="AN18" s="115">
        <f t="shared" ca="1" si="42"/>
        <v>88704</v>
      </c>
      <c r="AO18" s="115">
        <v>0</v>
      </c>
      <c r="AP18" s="115">
        <f t="shared" ca="1" si="43"/>
        <v>0</v>
      </c>
      <c r="AQ18" s="115">
        <v>0</v>
      </c>
      <c r="AR18" s="115">
        <f t="shared" ca="1" si="44"/>
        <v>0</v>
      </c>
      <c r="AS18" s="115">
        <v>5</v>
      </c>
      <c r="AT18" s="115">
        <f t="shared" ca="1" si="45"/>
        <v>603060</v>
      </c>
      <c r="AU18" s="115">
        <v>0</v>
      </c>
      <c r="AV18" s="115">
        <f t="shared" ca="1" si="46"/>
        <v>0</v>
      </c>
      <c r="AW18" s="115">
        <v>0</v>
      </c>
      <c r="AX18" s="115">
        <f t="shared" ca="1" si="47"/>
        <v>0</v>
      </c>
      <c r="AY18" s="115">
        <v>0</v>
      </c>
      <c r="AZ18" s="115">
        <f t="shared" ca="1" si="47"/>
        <v>0</v>
      </c>
      <c r="BA18" s="115">
        <f t="shared" ca="1" si="48"/>
        <v>119500900</v>
      </c>
      <c r="BB18" s="115">
        <v>0</v>
      </c>
      <c r="BC18" s="115">
        <f t="shared" ca="1" si="49"/>
        <v>0</v>
      </c>
      <c r="BD18" s="115">
        <v>0</v>
      </c>
      <c r="BE18" s="115">
        <v>0</v>
      </c>
      <c r="BF18" s="115">
        <v>0</v>
      </c>
      <c r="BG18" s="115">
        <f t="shared" ca="1" si="50"/>
        <v>0</v>
      </c>
      <c r="BH18" s="115">
        <v>0</v>
      </c>
      <c r="BI18" s="115">
        <f t="shared" ca="1" si="51"/>
        <v>0</v>
      </c>
      <c r="BJ18" s="115">
        <v>0</v>
      </c>
      <c r="BK18" s="115">
        <f t="shared" ca="1" si="52"/>
        <v>0</v>
      </c>
      <c r="BL18" s="115">
        <v>5</v>
      </c>
      <c r="BM18" s="115">
        <f t="shared" ca="1" si="53"/>
        <v>7863010</v>
      </c>
      <c r="BN18" s="115">
        <v>0</v>
      </c>
      <c r="BO18" s="115">
        <f t="shared" ca="1" si="54"/>
        <v>0</v>
      </c>
      <c r="BP18" s="115">
        <v>0</v>
      </c>
      <c r="BQ18" s="115">
        <f t="shared" ca="1" si="55"/>
        <v>0</v>
      </c>
      <c r="BR18" s="115">
        <v>0</v>
      </c>
      <c r="BS18" s="115">
        <f t="shared" ca="1" si="56"/>
        <v>0</v>
      </c>
      <c r="BT18" s="115">
        <v>0</v>
      </c>
      <c r="BU18" s="115">
        <f t="shared" ca="1" si="57"/>
        <v>0</v>
      </c>
      <c r="BV18" s="115">
        <v>0</v>
      </c>
      <c r="BW18" s="115">
        <v>0</v>
      </c>
      <c r="BX18" s="115">
        <v>0</v>
      </c>
      <c r="BY18" s="115">
        <f t="shared" ca="1" si="58"/>
        <v>0</v>
      </c>
      <c r="BZ18" s="115">
        <v>0</v>
      </c>
      <c r="CA18" s="115">
        <f t="shared" ca="1" si="59"/>
        <v>0</v>
      </c>
      <c r="CB18" s="115">
        <v>0</v>
      </c>
      <c r="CC18" s="115">
        <f t="shared" ca="1" si="60"/>
        <v>0</v>
      </c>
      <c r="CD18" s="115">
        <v>0</v>
      </c>
      <c r="CE18" s="115">
        <f t="shared" ca="1" si="61"/>
        <v>0</v>
      </c>
      <c r="CF18" s="115">
        <v>0</v>
      </c>
      <c r="CG18" s="115">
        <v>0</v>
      </c>
      <c r="CH18" s="115">
        <v>0</v>
      </c>
      <c r="CI18" s="115">
        <v>0</v>
      </c>
      <c r="CJ18" s="115">
        <v>0</v>
      </c>
      <c r="CK18" s="115">
        <f t="shared" ca="1" si="62"/>
        <v>0</v>
      </c>
      <c r="CL18" s="115">
        <v>0</v>
      </c>
      <c r="CM18" s="115">
        <v>0</v>
      </c>
      <c r="CN18" s="115">
        <v>0</v>
      </c>
      <c r="CO18" s="115">
        <f t="shared" ca="1" si="63"/>
        <v>0</v>
      </c>
      <c r="CP18" s="115">
        <v>0</v>
      </c>
      <c r="CQ18" s="115">
        <f t="shared" ca="1" si="64"/>
        <v>0</v>
      </c>
      <c r="CR18" s="115">
        <v>0</v>
      </c>
      <c r="CS18" s="115">
        <f t="shared" ca="1" si="65"/>
        <v>0</v>
      </c>
      <c r="CT18" s="115">
        <v>0</v>
      </c>
      <c r="CU18" s="115">
        <f t="shared" ca="1" si="66"/>
        <v>0</v>
      </c>
      <c r="CV18" s="115">
        <v>0</v>
      </c>
      <c r="CW18" s="115">
        <f t="shared" ca="1" si="67"/>
        <v>0</v>
      </c>
      <c r="CX18" s="115">
        <v>0</v>
      </c>
      <c r="CY18" s="115">
        <f t="shared" ca="1" si="68"/>
        <v>0</v>
      </c>
      <c r="CZ18" s="115">
        <v>0</v>
      </c>
      <c r="DA18" s="115">
        <f t="shared" ca="1" si="69"/>
        <v>0</v>
      </c>
      <c r="DB18" s="115">
        <f t="shared" ca="1" si="9"/>
        <v>7863010</v>
      </c>
      <c r="DC18" s="115">
        <v>0</v>
      </c>
      <c r="DD18" s="115">
        <f t="shared" ca="1" si="70"/>
        <v>0</v>
      </c>
      <c r="DE18" s="115">
        <v>0</v>
      </c>
      <c r="DF18" s="115">
        <v>0</v>
      </c>
      <c r="DG18" s="115">
        <v>0</v>
      </c>
      <c r="DH18" s="115">
        <v>0</v>
      </c>
      <c r="DI18" s="115">
        <v>0</v>
      </c>
      <c r="DJ18" s="115">
        <f t="shared" ca="1" si="71"/>
        <v>0</v>
      </c>
      <c r="DK18" s="115">
        <v>0</v>
      </c>
      <c r="DL18" s="115">
        <f t="shared" ca="1" si="72"/>
        <v>0</v>
      </c>
      <c r="DM18" s="115">
        <v>0</v>
      </c>
      <c r="DN18" s="115">
        <v>0</v>
      </c>
      <c r="DO18" s="115">
        <v>0</v>
      </c>
      <c r="DP18" s="115">
        <f t="shared" ca="1" si="73"/>
        <v>0</v>
      </c>
      <c r="DQ18" s="115">
        <v>0</v>
      </c>
      <c r="DR18" s="115">
        <v>0</v>
      </c>
      <c r="DS18" s="115">
        <v>0</v>
      </c>
      <c r="DT18" s="115">
        <v>0</v>
      </c>
      <c r="DU18" s="115">
        <v>0</v>
      </c>
      <c r="DV18" s="115">
        <f t="shared" ca="1" si="74"/>
        <v>0</v>
      </c>
      <c r="DW18" s="115">
        <v>0</v>
      </c>
      <c r="DX18" s="115">
        <f t="shared" ca="1" si="75"/>
        <v>0</v>
      </c>
      <c r="DY18" s="115">
        <v>0</v>
      </c>
      <c r="DZ18" s="115">
        <f t="shared" ca="1" si="76"/>
        <v>0</v>
      </c>
      <c r="EA18" s="115">
        <v>0</v>
      </c>
      <c r="EB18" s="115">
        <f t="shared" ca="1" si="77"/>
        <v>0</v>
      </c>
      <c r="EC18" s="115">
        <v>0</v>
      </c>
      <c r="ED18" s="115">
        <f t="shared" ca="1" si="78"/>
        <v>0</v>
      </c>
      <c r="EE18" s="115">
        <v>0</v>
      </c>
      <c r="EF18" s="115">
        <f t="shared" ca="1" si="79"/>
        <v>0</v>
      </c>
      <c r="EG18" s="115">
        <f t="shared" ca="1" si="165"/>
        <v>0</v>
      </c>
      <c r="EH18" s="115">
        <v>0</v>
      </c>
      <c r="EI18" s="115">
        <f t="shared" ca="1" si="80"/>
        <v>0</v>
      </c>
      <c r="EJ18" s="115">
        <v>0</v>
      </c>
      <c r="EK18" s="115">
        <v>0</v>
      </c>
      <c r="EL18" s="115">
        <v>0</v>
      </c>
      <c r="EM18" s="115">
        <v>0</v>
      </c>
      <c r="EN18" s="115">
        <v>0</v>
      </c>
      <c r="EO18" s="115">
        <f t="shared" ca="1" si="81"/>
        <v>0</v>
      </c>
      <c r="EP18" s="115">
        <v>0</v>
      </c>
      <c r="EQ18" s="115">
        <v>0</v>
      </c>
      <c r="ER18" s="115">
        <v>0</v>
      </c>
      <c r="ES18" s="115">
        <v>0</v>
      </c>
      <c r="ET18" s="115">
        <v>0</v>
      </c>
      <c r="EU18" s="115">
        <v>0</v>
      </c>
      <c r="EV18" s="115">
        <v>0</v>
      </c>
      <c r="EW18" s="115">
        <v>0</v>
      </c>
      <c r="EX18" s="115">
        <v>0</v>
      </c>
      <c r="EY18" s="115">
        <v>0</v>
      </c>
      <c r="EZ18" s="115">
        <v>0</v>
      </c>
      <c r="FA18" s="115">
        <f t="shared" ca="1" si="82"/>
        <v>0</v>
      </c>
      <c r="FB18" s="115">
        <v>0</v>
      </c>
      <c r="FC18" s="115">
        <v>0</v>
      </c>
      <c r="FD18" s="115">
        <v>0</v>
      </c>
      <c r="FE18" s="115">
        <v>0</v>
      </c>
      <c r="FF18" s="115">
        <v>0</v>
      </c>
      <c r="FG18" s="115">
        <f t="shared" ca="1" si="83"/>
        <v>0</v>
      </c>
      <c r="FH18" s="115">
        <v>0</v>
      </c>
      <c r="FI18" s="115">
        <f t="shared" ca="1" si="84"/>
        <v>0</v>
      </c>
      <c r="FJ18" s="115">
        <v>0</v>
      </c>
      <c r="FK18" s="115">
        <f t="shared" ca="1" si="85"/>
        <v>0</v>
      </c>
      <c r="FL18" s="115">
        <f t="shared" ca="1" si="10"/>
        <v>0</v>
      </c>
      <c r="FM18" s="115">
        <v>0</v>
      </c>
      <c r="FN18" s="115">
        <f t="shared" ca="1" si="86"/>
        <v>0</v>
      </c>
      <c r="FO18" s="115">
        <v>0</v>
      </c>
      <c r="FP18" s="115">
        <f t="shared" ca="1" si="87"/>
        <v>0</v>
      </c>
      <c r="FQ18" s="115">
        <v>1</v>
      </c>
      <c r="FR18" s="115">
        <f t="shared" ca="1" si="88"/>
        <v>1333756</v>
      </c>
      <c r="FS18" s="115">
        <v>0</v>
      </c>
      <c r="FT18" s="115">
        <f t="shared" ca="1" si="89"/>
        <v>0</v>
      </c>
      <c r="FU18" s="115">
        <v>0</v>
      </c>
      <c r="FV18" s="115">
        <f t="shared" ca="1" si="90"/>
        <v>0</v>
      </c>
      <c r="FW18" s="115">
        <v>1</v>
      </c>
      <c r="FX18" s="115">
        <f t="shared" ca="1" si="91"/>
        <v>1652837</v>
      </c>
      <c r="FY18" s="115">
        <v>0</v>
      </c>
      <c r="FZ18" s="115">
        <f t="shared" ca="1" si="92"/>
        <v>0</v>
      </c>
      <c r="GA18" s="115">
        <v>0</v>
      </c>
      <c r="GB18" s="115">
        <v>0</v>
      </c>
      <c r="GC18" s="115">
        <v>0</v>
      </c>
      <c r="GD18" s="115">
        <f t="shared" ca="1" si="93"/>
        <v>0</v>
      </c>
      <c r="GE18" s="115">
        <v>0</v>
      </c>
      <c r="GF18" s="115">
        <f t="shared" ca="1" si="94"/>
        <v>0</v>
      </c>
      <c r="GG18" s="115">
        <v>0</v>
      </c>
      <c r="GH18" s="115">
        <v>0</v>
      </c>
      <c r="GI18" s="115">
        <v>0</v>
      </c>
      <c r="GJ18" s="115">
        <f t="shared" ca="1" si="95"/>
        <v>0</v>
      </c>
      <c r="GK18" s="115">
        <v>0</v>
      </c>
      <c r="GL18" s="115">
        <f t="shared" ca="1" si="96"/>
        <v>0</v>
      </c>
      <c r="GM18" s="115">
        <v>0</v>
      </c>
      <c r="GN18" s="115">
        <v>0</v>
      </c>
      <c r="GO18" s="115">
        <v>0</v>
      </c>
      <c r="GP18" s="115">
        <f t="shared" ca="1" si="97"/>
        <v>0</v>
      </c>
      <c r="GQ18" s="115">
        <f t="shared" ca="1" si="11"/>
        <v>2986593</v>
      </c>
      <c r="GR18" s="115">
        <f t="shared" ca="1" si="12"/>
        <v>2986593</v>
      </c>
      <c r="GS18" s="115">
        <v>0</v>
      </c>
      <c r="GT18" s="115">
        <f t="shared" ca="1" si="98"/>
        <v>0</v>
      </c>
      <c r="GU18" s="115">
        <v>0</v>
      </c>
      <c r="GV18" s="115">
        <f t="shared" ca="1" si="99"/>
        <v>0</v>
      </c>
      <c r="GW18" s="115">
        <v>0</v>
      </c>
      <c r="GX18" s="115">
        <f t="shared" ca="1" si="100"/>
        <v>0</v>
      </c>
      <c r="GY18" s="115">
        <f t="shared" ca="1" si="22"/>
        <v>0</v>
      </c>
      <c r="GZ18" s="115">
        <v>0</v>
      </c>
      <c r="HA18" s="115">
        <f t="shared" ca="1" si="101"/>
        <v>0</v>
      </c>
      <c r="HB18" s="115">
        <v>0</v>
      </c>
      <c r="HC18" s="115">
        <f t="shared" ca="1" si="102"/>
        <v>0</v>
      </c>
      <c r="HD18" s="115">
        <v>3</v>
      </c>
      <c r="HE18" s="115">
        <f t="shared" ca="1" si="103"/>
        <v>226221</v>
      </c>
      <c r="HF18" s="115">
        <v>0</v>
      </c>
      <c r="HG18" s="115">
        <f t="shared" ca="1" si="104"/>
        <v>0</v>
      </c>
      <c r="HH18" s="115">
        <v>0</v>
      </c>
      <c r="HI18" s="115">
        <f t="shared" ca="1" si="105"/>
        <v>0</v>
      </c>
      <c r="HJ18" s="115">
        <v>3</v>
      </c>
      <c r="HK18" s="115">
        <f t="shared" ca="1" si="106"/>
        <v>210060</v>
      </c>
      <c r="HL18" s="115">
        <v>0</v>
      </c>
      <c r="HM18" s="115">
        <f t="shared" ca="1" si="107"/>
        <v>0</v>
      </c>
      <c r="HN18" s="115">
        <v>0</v>
      </c>
      <c r="HO18" s="115">
        <f t="shared" ca="1" si="108"/>
        <v>0</v>
      </c>
      <c r="HP18" s="115">
        <v>0</v>
      </c>
      <c r="HQ18" s="115">
        <f t="shared" ca="1" si="109"/>
        <v>0</v>
      </c>
      <c r="HR18" s="115">
        <f t="shared" ca="1" si="23"/>
        <v>436281</v>
      </c>
      <c r="HS18" s="115">
        <v>0</v>
      </c>
      <c r="HT18" s="115">
        <f t="shared" ca="1" si="110"/>
        <v>0</v>
      </c>
      <c r="HU18" s="115">
        <v>0</v>
      </c>
      <c r="HV18" s="115">
        <v>0</v>
      </c>
      <c r="HW18" s="115">
        <v>0</v>
      </c>
      <c r="HX18" s="115">
        <f t="shared" ca="1" si="111"/>
        <v>0</v>
      </c>
      <c r="HY18" s="115">
        <v>0</v>
      </c>
      <c r="HZ18" s="115">
        <f t="shared" ca="1" si="112"/>
        <v>0</v>
      </c>
      <c r="IA18" s="115">
        <v>0</v>
      </c>
      <c r="IB18" s="115">
        <v>0</v>
      </c>
      <c r="IC18" s="115">
        <v>0</v>
      </c>
      <c r="ID18" s="115">
        <f t="shared" ca="1" si="113"/>
        <v>0</v>
      </c>
      <c r="IE18" s="115">
        <v>0</v>
      </c>
      <c r="IF18" s="115">
        <f t="shared" ca="1" si="114"/>
        <v>0</v>
      </c>
      <c r="IG18" s="115">
        <v>0</v>
      </c>
      <c r="IH18" s="115">
        <v>0</v>
      </c>
      <c r="II18" s="115">
        <v>0</v>
      </c>
      <c r="IJ18" s="115">
        <f t="shared" ca="1" si="115"/>
        <v>0</v>
      </c>
      <c r="IK18" s="115">
        <f t="shared" ca="1" si="13"/>
        <v>0</v>
      </c>
      <c r="IL18" s="115">
        <f t="shared" ca="1" si="14"/>
        <v>130786784</v>
      </c>
      <c r="IM18" s="115">
        <v>0</v>
      </c>
      <c r="IN18" s="115">
        <f t="shared" ca="1" si="116"/>
        <v>0</v>
      </c>
      <c r="IO18" s="115">
        <v>0</v>
      </c>
      <c r="IP18" s="115">
        <f t="shared" ca="1" si="117"/>
        <v>0</v>
      </c>
      <c r="IQ18" s="115">
        <v>0</v>
      </c>
      <c r="IR18" s="115">
        <f t="shared" ca="1" si="118"/>
        <v>0</v>
      </c>
      <c r="IS18" s="115">
        <v>0</v>
      </c>
      <c r="IT18" s="115">
        <f t="shared" ca="1" si="119"/>
        <v>0</v>
      </c>
      <c r="IU18" s="115">
        <v>0</v>
      </c>
      <c r="IV18" s="115">
        <f t="shared" ca="1" si="120"/>
        <v>0</v>
      </c>
      <c r="IW18" s="115">
        <v>0</v>
      </c>
      <c r="IX18" s="115">
        <f t="shared" ca="1" si="121"/>
        <v>0</v>
      </c>
      <c r="IY18" s="115">
        <v>0</v>
      </c>
      <c r="IZ18" s="115">
        <f t="shared" ca="1" si="122"/>
        <v>0</v>
      </c>
      <c r="JA18" s="115">
        <v>0</v>
      </c>
      <c r="JB18" s="115">
        <f t="shared" ca="1" si="123"/>
        <v>0</v>
      </c>
      <c r="JC18" s="115">
        <v>0</v>
      </c>
      <c r="JD18" s="115">
        <f t="shared" ca="1" si="124"/>
        <v>0</v>
      </c>
      <c r="JE18" s="115">
        <v>0</v>
      </c>
      <c r="JF18" s="115">
        <f t="shared" ca="1" si="125"/>
        <v>0</v>
      </c>
      <c r="JG18" s="115">
        <v>0</v>
      </c>
      <c r="JH18" s="115">
        <f t="shared" ca="1" si="126"/>
        <v>0</v>
      </c>
      <c r="JI18" s="115">
        <v>0</v>
      </c>
      <c r="JJ18" s="115">
        <f t="shared" ca="1" si="127"/>
        <v>0</v>
      </c>
      <c r="JK18" s="115">
        <v>0</v>
      </c>
      <c r="JL18" s="115">
        <f t="shared" ca="1" si="128"/>
        <v>0</v>
      </c>
      <c r="JM18" s="115">
        <v>0</v>
      </c>
      <c r="JN18" s="115">
        <f t="shared" ca="1" si="129"/>
        <v>0</v>
      </c>
      <c r="JO18" s="115">
        <v>0</v>
      </c>
      <c r="JP18" s="115">
        <f t="shared" ca="1" si="130"/>
        <v>0</v>
      </c>
      <c r="JQ18" s="115">
        <v>0</v>
      </c>
      <c r="JR18" s="115">
        <f t="shared" ca="1" si="131"/>
        <v>0</v>
      </c>
      <c r="JS18" s="115">
        <v>0</v>
      </c>
      <c r="JT18" s="115">
        <f t="shared" ca="1" si="132"/>
        <v>0</v>
      </c>
      <c r="JU18" s="115">
        <v>0</v>
      </c>
      <c r="JV18" s="115">
        <f t="shared" ca="1" si="133"/>
        <v>0</v>
      </c>
      <c r="JW18" s="115">
        <f t="shared" ca="1" si="166"/>
        <v>0</v>
      </c>
      <c r="JX18" s="115">
        <v>0</v>
      </c>
      <c r="JY18" s="115">
        <f t="shared" ca="1" si="134"/>
        <v>0</v>
      </c>
      <c r="JZ18" s="115">
        <v>0</v>
      </c>
      <c r="KA18" s="115">
        <v>0</v>
      </c>
      <c r="KB18" s="115">
        <v>0</v>
      </c>
      <c r="KC18" s="115">
        <f t="shared" ca="1" si="135"/>
        <v>0</v>
      </c>
      <c r="KD18" s="115">
        <v>0</v>
      </c>
      <c r="KE18" s="115">
        <f t="shared" ca="1" si="136"/>
        <v>0</v>
      </c>
      <c r="KF18" s="115">
        <v>0</v>
      </c>
      <c r="KG18" s="115">
        <f t="shared" ca="1" si="137"/>
        <v>0</v>
      </c>
      <c r="KH18" s="115">
        <v>0</v>
      </c>
      <c r="KI18" s="115">
        <f t="shared" ca="1" si="138"/>
        <v>0</v>
      </c>
      <c r="KJ18" s="115">
        <v>0</v>
      </c>
      <c r="KK18" s="115">
        <f t="shared" ca="1" si="139"/>
        <v>0</v>
      </c>
      <c r="KL18" s="115">
        <v>0</v>
      </c>
      <c r="KM18" s="115">
        <f t="shared" ca="1" si="140"/>
        <v>0</v>
      </c>
      <c r="KN18" s="115">
        <f t="shared" ca="1" si="167"/>
        <v>0</v>
      </c>
      <c r="KO18" s="115">
        <v>0</v>
      </c>
      <c r="KP18" s="115">
        <f t="shared" ca="1" si="141"/>
        <v>0</v>
      </c>
      <c r="KQ18" s="115">
        <v>0</v>
      </c>
      <c r="KR18" s="115">
        <f t="shared" ca="1" si="142"/>
        <v>0</v>
      </c>
      <c r="KS18" s="115">
        <v>0</v>
      </c>
      <c r="KT18" s="115">
        <f t="shared" ca="1" si="143"/>
        <v>0</v>
      </c>
      <c r="KU18" s="115">
        <v>0</v>
      </c>
      <c r="KV18" s="115">
        <f t="shared" ca="1" si="144"/>
        <v>0</v>
      </c>
      <c r="KW18" s="115">
        <v>0</v>
      </c>
      <c r="KX18" s="115">
        <f t="shared" ca="1" si="145"/>
        <v>0</v>
      </c>
      <c r="KY18" s="115">
        <v>0</v>
      </c>
      <c r="KZ18" s="115">
        <f t="shared" ca="1" si="146"/>
        <v>0</v>
      </c>
      <c r="LA18" s="115">
        <v>0</v>
      </c>
      <c r="LB18" s="115">
        <f t="shared" ca="1" si="147"/>
        <v>0</v>
      </c>
      <c r="LC18" s="115">
        <v>0</v>
      </c>
      <c r="LD18" s="115">
        <f t="shared" ca="1" si="148"/>
        <v>0</v>
      </c>
      <c r="LE18" s="115">
        <f t="shared" ca="1" si="168"/>
        <v>0</v>
      </c>
      <c r="LF18" s="115"/>
      <c r="LG18" s="115">
        <f t="shared" ca="1" si="169"/>
        <v>130786784</v>
      </c>
      <c r="LH18" s="115">
        <f t="shared" si="149"/>
        <v>6</v>
      </c>
      <c r="LI18" s="115">
        <f t="shared" ca="1" si="150"/>
        <v>4650</v>
      </c>
      <c r="LJ18" s="115">
        <f t="shared" si="151"/>
        <v>103</v>
      </c>
      <c r="LK18" s="115">
        <f t="shared" ca="1" si="152"/>
        <v>2145593</v>
      </c>
      <c r="LL18" s="115">
        <f t="shared" si="153"/>
        <v>0</v>
      </c>
      <c r="LM18" s="115">
        <f t="shared" ca="1" si="154"/>
        <v>0</v>
      </c>
      <c r="LN18" s="115">
        <f t="shared" ca="1" si="17"/>
        <v>2150243</v>
      </c>
      <c r="LO18" s="115">
        <f t="shared" si="155"/>
        <v>103</v>
      </c>
      <c r="LP18" s="115">
        <f t="shared" ca="1" si="156"/>
        <v>103000</v>
      </c>
      <c r="LQ18" s="115">
        <f t="shared" si="157"/>
        <v>6</v>
      </c>
      <c r="LR18" s="115">
        <f t="shared" ca="1" si="158"/>
        <v>426</v>
      </c>
      <c r="LS18" s="115">
        <f t="shared" ca="1" si="170"/>
        <v>103426</v>
      </c>
      <c r="LT18" s="115">
        <f t="shared" si="159"/>
        <v>3</v>
      </c>
      <c r="LU18" s="115">
        <f t="shared" ca="1" si="160"/>
        <v>6441.2999999999993</v>
      </c>
      <c r="LV18" s="115">
        <f t="shared" si="161"/>
        <v>3</v>
      </c>
      <c r="LW18" s="115">
        <f t="shared" ca="1" si="162"/>
        <v>8901.5399999999991</v>
      </c>
      <c r="LX18" s="115">
        <f t="shared" si="163"/>
        <v>0</v>
      </c>
      <c r="LY18" s="115">
        <f t="shared" ca="1" si="164"/>
        <v>0</v>
      </c>
      <c r="LZ18" s="115">
        <v>446</v>
      </c>
      <c r="MA18" s="115">
        <f t="shared" ca="1" si="164"/>
        <v>957606.6</v>
      </c>
      <c r="MB18" s="115">
        <v>570</v>
      </c>
      <c r="MC18" s="115">
        <f t="shared" ca="1" si="164"/>
        <v>1691292.5999999999</v>
      </c>
      <c r="MD18" s="115">
        <v>104</v>
      </c>
      <c r="ME18" s="115">
        <f t="shared" ca="1" si="164"/>
        <v>359823.35999999999</v>
      </c>
      <c r="MF18" s="115">
        <f t="shared" ca="1" si="171"/>
        <v>3024065.4</v>
      </c>
      <c r="MG18" s="115"/>
      <c r="MH18" s="115">
        <f t="shared" ca="1" si="172"/>
        <v>136064518.40000001</v>
      </c>
      <c r="MJ18" s="116"/>
    </row>
    <row r="19" spans="1:348">
      <c r="A19" s="76" t="s">
        <v>532</v>
      </c>
      <c r="B19" s="114" t="s">
        <v>533</v>
      </c>
      <c r="C19" s="114" t="s">
        <v>526</v>
      </c>
      <c r="D19" s="114" t="s">
        <v>527</v>
      </c>
      <c r="E19" s="115">
        <v>0</v>
      </c>
      <c r="F19" s="115">
        <f t="shared" ca="1" si="25"/>
        <v>0</v>
      </c>
      <c r="G19" s="115">
        <v>0</v>
      </c>
      <c r="H19" s="115">
        <f t="shared" ca="1" si="26"/>
        <v>0</v>
      </c>
      <c r="I19" s="115">
        <v>51</v>
      </c>
      <c r="J19" s="115">
        <f t="shared" ca="1" si="27"/>
        <v>53167041</v>
      </c>
      <c r="K19" s="115">
        <v>0</v>
      </c>
      <c r="L19" s="115">
        <f t="shared" ca="1" si="28"/>
        <v>0</v>
      </c>
      <c r="M19" s="115">
        <v>0</v>
      </c>
      <c r="N19" s="115">
        <f t="shared" ca="1" si="29"/>
        <v>0</v>
      </c>
      <c r="O19" s="115">
        <v>67</v>
      </c>
      <c r="P19" s="115">
        <f t="shared" ca="1" si="30"/>
        <v>87662197</v>
      </c>
      <c r="Q19" s="115">
        <v>0</v>
      </c>
      <c r="R19" s="115">
        <f t="shared" ca="1" si="31"/>
        <v>0</v>
      </c>
      <c r="S19" s="115">
        <v>0</v>
      </c>
      <c r="T19" s="115">
        <f t="shared" ca="1" si="32"/>
        <v>0</v>
      </c>
      <c r="U19" s="115">
        <v>14</v>
      </c>
      <c r="V19" s="115">
        <f t="shared" ca="1" si="33"/>
        <v>19583158</v>
      </c>
      <c r="W19" s="115">
        <v>0</v>
      </c>
      <c r="X19" s="115">
        <f t="shared" ca="1" si="34"/>
        <v>0</v>
      </c>
      <c r="Y19" s="115">
        <v>0</v>
      </c>
      <c r="Z19" s="115">
        <f t="shared" ca="1" si="35"/>
        <v>0</v>
      </c>
      <c r="AA19" s="115">
        <v>0</v>
      </c>
      <c r="AB19" s="115">
        <f t="shared" ca="1" si="36"/>
        <v>0</v>
      </c>
      <c r="AC19" s="115">
        <v>0</v>
      </c>
      <c r="AD19" s="115">
        <f t="shared" ca="1" si="37"/>
        <v>0</v>
      </c>
      <c r="AE19" s="115">
        <v>16</v>
      </c>
      <c r="AF19" s="115">
        <f t="shared" ca="1" si="38"/>
        <v>5672544</v>
      </c>
      <c r="AG19" s="115">
        <v>0</v>
      </c>
      <c r="AH19" s="115">
        <f t="shared" ca="1" si="39"/>
        <v>0</v>
      </c>
      <c r="AI19" s="115">
        <v>0</v>
      </c>
      <c r="AJ19" s="115">
        <f t="shared" ca="1" si="40"/>
        <v>0</v>
      </c>
      <c r="AK19" s="115">
        <v>0</v>
      </c>
      <c r="AL19" s="115">
        <f t="shared" ca="1" si="41"/>
        <v>0</v>
      </c>
      <c r="AM19" s="115">
        <v>16</v>
      </c>
      <c r="AN19" s="115">
        <f t="shared" ca="1" si="42"/>
        <v>473088</v>
      </c>
      <c r="AO19" s="115">
        <v>0</v>
      </c>
      <c r="AP19" s="115">
        <f t="shared" ca="1" si="43"/>
        <v>0</v>
      </c>
      <c r="AQ19" s="115">
        <v>0</v>
      </c>
      <c r="AR19" s="115">
        <f t="shared" ca="1" si="44"/>
        <v>0</v>
      </c>
      <c r="AS19" s="115">
        <v>20</v>
      </c>
      <c r="AT19" s="115">
        <f t="shared" ca="1" si="45"/>
        <v>2412240</v>
      </c>
      <c r="AU19" s="115">
        <v>0</v>
      </c>
      <c r="AV19" s="115">
        <f t="shared" ca="1" si="46"/>
        <v>0</v>
      </c>
      <c r="AW19" s="115">
        <v>0</v>
      </c>
      <c r="AX19" s="115">
        <f t="shared" ca="1" si="47"/>
        <v>0</v>
      </c>
      <c r="AY19" s="115">
        <v>4</v>
      </c>
      <c r="AZ19" s="115">
        <f t="shared" ca="1" si="47"/>
        <v>964048</v>
      </c>
      <c r="BA19" s="115">
        <f t="shared" ca="1" si="48"/>
        <v>169934316</v>
      </c>
      <c r="BB19" s="115">
        <v>0</v>
      </c>
      <c r="BC19" s="115">
        <f t="shared" ca="1" si="49"/>
        <v>0</v>
      </c>
      <c r="BD19" s="115">
        <v>0</v>
      </c>
      <c r="BE19" s="115">
        <v>0</v>
      </c>
      <c r="BF19" s="115">
        <v>0</v>
      </c>
      <c r="BG19" s="115">
        <f t="shared" ca="1" si="50"/>
        <v>0</v>
      </c>
      <c r="BH19" s="115">
        <v>0</v>
      </c>
      <c r="BI19" s="115">
        <f t="shared" ca="1" si="51"/>
        <v>0</v>
      </c>
      <c r="BJ19" s="115">
        <v>0</v>
      </c>
      <c r="BK19" s="115">
        <f t="shared" ca="1" si="52"/>
        <v>0</v>
      </c>
      <c r="BL19" s="115">
        <v>4</v>
      </c>
      <c r="BM19" s="115">
        <f t="shared" ca="1" si="53"/>
        <v>6290408</v>
      </c>
      <c r="BN19" s="115">
        <v>0</v>
      </c>
      <c r="BO19" s="115">
        <f t="shared" ca="1" si="54"/>
        <v>0</v>
      </c>
      <c r="BP19" s="115">
        <v>0</v>
      </c>
      <c r="BQ19" s="115">
        <f t="shared" ca="1" si="55"/>
        <v>0</v>
      </c>
      <c r="BR19" s="115">
        <v>0</v>
      </c>
      <c r="BS19" s="115">
        <f t="shared" ca="1" si="56"/>
        <v>0</v>
      </c>
      <c r="BT19" s="115">
        <v>0</v>
      </c>
      <c r="BU19" s="115">
        <f t="shared" ca="1" si="57"/>
        <v>0</v>
      </c>
      <c r="BV19" s="115">
        <v>0</v>
      </c>
      <c r="BW19" s="115">
        <v>0</v>
      </c>
      <c r="BX19" s="115">
        <v>0</v>
      </c>
      <c r="BY19" s="115">
        <f t="shared" ca="1" si="58"/>
        <v>0</v>
      </c>
      <c r="BZ19" s="115">
        <v>0</v>
      </c>
      <c r="CA19" s="115">
        <f t="shared" ca="1" si="59"/>
        <v>0</v>
      </c>
      <c r="CB19" s="115">
        <v>0</v>
      </c>
      <c r="CC19" s="115">
        <f t="shared" ca="1" si="60"/>
        <v>0</v>
      </c>
      <c r="CD19" s="115">
        <v>0</v>
      </c>
      <c r="CE19" s="115">
        <f t="shared" ca="1" si="61"/>
        <v>0</v>
      </c>
      <c r="CF19" s="115">
        <v>0</v>
      </c>
      <c r="CG19" s="115">
        <v>0</v>
      </c>
      <c r="CH19" s="115">
        <v>0</v>
      </c>
      <c r="CI19" s="115">
        <v>0</v>
      </c>
      <c r="CJ19" s="115">
        <v>0</v>
      </c>
      <c r="CK19" s="115">
        <f t="shared" ca="1" si="62"/>
        <v>0</v>
      </c>
      <c r="CL19" s="115">
        <v>0</v>
      </c>
      <c r="CM19" s="115">
        <v>0</v>
      </c>
      <c r="CN19" s="115">
        <v>0</v>
      </c>
      <c r="CO19" s="115">
        <f t="shared" ca="1" si="63"/>
        <v>0</v>
      </c>
      <c r="CP19" s="115">
        <v>0</v>
      </c>
      <c r="CQ19" s="115">
        <f t="shared" ca="1" si="64"/>
        <v>0</v>
      </c>
      <c r="CR19" s="115">
        <v>0</v>
      </c>
      <c r="CS19" s="115">
        <f t="shared" ca="1" si="65"/>
        <v>0</v>
      </c>
      <c r="CT19" s="115">
        <v>1</v>
      </c>
      <c r="CU19" s="115">
        <f t="shared" ca="1" si="66"/>
        <v>138704</v>
      </c>
      <c r="CV19" s="115">
        <v>0</v>
      </c>
      <c r="CW19" s="115">
        <f t="shared" ca="1" si="67"/>
        <v>0</v>
      </c>
      <c r="CX19" s="115">
        <v>0</v>
      </c>
      <c r="CY19" s="115">
        <f t="shared" ca="1" si="68"/>
        <v>0</v>
      </c>
      <c r="CZ19" s="115">
        <v>0</v>
      </c>
      <c r="DA19" s="115">
        <f t="shared" ca="1" si="69"/>
        <v>0</v>
      </c>
      <c r="DB19" s="115">
        <f t="shared" ca="1" si="9"/>
        <v>6429112</v>
      </c>
      <c r="DC19" s="115">
        <v>0</v>
      </c>
      <c r="DD19" s="115">
        <f t="shared" ca="1" si="70"/>
        <v>0</v>
      </c>
      <c r="DE19" s="115">
        <v>0</v>
      </c>
      <c r="DF19" s="115">
        <v>0</v>
      </c>
      <c r="DG19" s="115">
        <v>0</v>
      </c>
      <c r="DH19" s="115">
        <v>0</v>
      </c>
      <c r="DI19" s="115">
        <v>0</v>
      </c>
      <c r="DJ19" s="115">
        <f t="shared" ca="1" si="71"/>
        <v>0</v>
      </c>
      <c r="DK19" s="115">
        <v>0</v>
      </c>
      <c r="DL19" s="115">
        <f t="shared" ca="1" si="72"/>
        <v>0</v>
      </c>
      <c r="DM19" s="115">
        <v>0</v>
      </c>
      <c r="DN19" s="115">
        <v>0</v>
      </c>
      <c r="DO19" s="115">
        <v>0</v>
      </c>
      <c r="DP19" s="115">
        <f t="shared" ca="1" si="73"/>
        <v>0</v>
      </c>
      <c r="DQ19" s="115">
        <v>0</v>
      </c>
      <c r="DR19" s="115">
        <v>0</v>
      </c>
      <c r="DS19" s="115">
        <v>0</v>
      </c>
      <c r="DT19" s="115">
        <v>0</v>
      </c>
      <c r="DU19" s="115">
        <v>0</v>
      </c>
      <c r="DV19" s="115">
        <f t="shared" ca="1" si="74"/>
        <v>0</v>
      </c>
      <c r="DW19" s="115">
        <v>0</v>
      </c>
      <c r="DX19" s="115">
        <f t="shared" ca="1" si="75"/>
        <v>0</v>
      </c>
      <c r="DY19" s="115">
        <v>0</v>
      </c>
      <c r="DZ19" s="115">
        <f t="shared" ca="1" si="76"/>
        <v>0</v>
      </c>
      <c r="EA19" s="115">
        <v>0</v>
      </c>
      <c r="EB19" s="115">
        <f t="shared" ca="1" si="77"/>
        <v>0</v>
      </c>
      <c r="EC19" s="115">
        <v>0</v>
      </c>
      <c r="ED19" s="115">
        <f t="shared" ca="1" si="78"/>
        <v>0</v>
      </c>
      <c r="EE19" s="115">
        <v>0</v>
      </c>
      <c r="EF19" s="115">
        <f t="shared" ca="1" si="79"/>
        <v>0</v>
      </c>
      <c r="EG19" s="115">
        <f t="shared" ca="1" si="165"/>
        <v>0</v>
      </c>
      <c r="EH19" s="115">
        <v>0</v>
      </c>
      <c r="EI19" s="115">
        <f t="shared" ca="1" si="80"/>
        <v>0</v>
      </c>
      <c r="EJ19" s="115">
        <v>0</v>
      </c>
      <c r="EK19" s="115">
        <v>0</v>
      </c>
      <c r="EL19" s="115">
        <v>0</v>
      </c>
      <c r="EM19" s="115">
        <v>0</v>
      </c>
      <c r="EN19" s="115">
        <v>0</v>
      </c>
      <c r="EO19" s="115">
        <f t="shared" ca="1" si="81"/>
        <v>0</v>
      </c>
      <c r="EP19" s="115">
        <v>0</v>
      </c>
      <c r="EQ19" s="115">
        <v>0</v>
      </c>
      <c r="ER19" s="115">
        <v>0</v>
      </c>
      <c r="ES19" s="115">
        <v>0</v>
      </c>
      <c r="ET19" s="115">
        <v>0</v>
      </c>
      <c r="EU19" s="115">
        <v>0</v>
      </c>
      <c r="EV19" s="115">
        <v>0</v>
      </c>
      <c r="EW19" s="115">
        <v>0</v>
      </c>
      <c r="EX19" s="115">
        <v>0</v>
      </c>
      <c r="EY19" s="115">
        <v>0</v>
      </c>
      <c r="EZ19" s="115">
        <v>0</v>
      </c>
      <c r="FA19" s="115">
        <f t="shared" ca="1" si="82"/>
        <v>0</v>
      </c>
      <c r="FB19" s="115">
        <v>0</v>
      </c>
      <c r="FC19" s="115">
        <v>0</v>
      </c>
      <c r="FD19" s="115">
        <v>0</v>
      </c>
      <c r="FE19" s="115">
        <v>0</v>
      </c>
      <c r="FF19" s="115">
        <v>0</v>
      </c>
      <c r="FG19" s="115">
        <f t="shared" ca="1" si="83"/>
        <v>0</v>
      </c>
      <c r="FH19" s="115">
        <v>0</v>
      </c>
      <c r="FI19" s="115">
        <f t="shared" ca="1" si="84"/>
        <v>0</v>
      </c>
      <c r="FJ19" s="115">
        <v>0</v>
      </c>
      <c r="FK19" s="115">
        <f t="shared" ca="1" si="85"/>
        <v>0</v>
      </c>
      <c r="FL19" s="115">
        <f t="shared" ca="1" si="10"/>
        <v>0</v>
      </c>
      <c r="FM19" s="115">
        <v>0</v>
      </c>
      <c r="FN19" s="115">
        <f t="shared" ca="1" si="86"/>
        <v>0</v>
      </c>
      <c r="FO19" s="115">
        <v>0</v>
      </c>
      <c r="FP19" s="115">
        <f t="shared" ca="1" si="87"/>
        <v>0</v>
      </c>
      <c r="FQ19" s="115">
        <v>0</v>
      </c>
      <c r="FR19" s="115">
        <f t="shared" ca="1" si="88"/>
        <v>0</v>
      </c>
      <c r="FS19" s="115">
        <v>0</v>
      </c>
      <c r="FT19" s="115">
        <f t="shared" ca="1" si="89"/>
        <v>0</v>
      </c>
      <c r="FU19" s="115">
        <v>0</v>
      </c>
      <c r="FV19" s="115">
        <f t="shared" ca="1" si="90"/>
        <v>0</v>
      </c>
      <c r="FW19" s="115">
        <v>0</v>
      </c>
      <c r="FX19" s="115">
        <f t="shared" ca="1" si="91"/>
        <v>0</v>
      </c>
      <c r="FY19" s="115">
        <v>0</v>
      </c>
      <c r="FZ19" s="115">
        <f t="shared" ca="1" si="92"/>
        <v>0</v>
      </c>
      <c r="GA19" s="115">
        <v>0</v>
      </c>
      <c r="GB19" s="115">
        <v>0</v>
      </c>
      <c r="GC19" s="115">
        <v>0</v>
      </c>
      <c r="GD19" s="115">
        <f t="shared" ca="1" si="93"/>
        <v>0</v>
      </c>
      <c r="GE19" s="115">
        <v>0</v>
      </c>
      <c r="GF19" s="115">
        <f t="shared" ca="1" si="94"/>
        <v>0</v>
      </c>
      <c r="GG19" s="115">
        <v>0</v>
      </c>
      <c r="GH19" s="115">
        <v>0</v>
      </c>
      <c r="GI19" s="115">
        <v>0</v>
      </c>
      <c r="GJ19" s="115">
        <f t="shared" ca="1" si="95"/>
        <v>0</v>
      </c>
      <c r="GK19" s="115">
        <v>0</v>
      </c>
      <c r="GL19" s="115">
        <f t="shared" ca="1" si="96"/>
        <v>0</v>
      </c>
      <c r="GM19" s="115">
        <v>0</v>
      </c>
      <c r="GN19" s="115">
        <v>0</v>
      </c>
      <c r="GO19" s="115">
        <v>0</v>
      </c>
      <c r="GP19" s="115">
        <f t="shared" ca="1" si="97"/>
        <v>0</v>
      </c>
      <c r="GQ19" s="115">
        <f t="shared" ca="1" si="11"/>
        <v>0</v>
      </c>
      <c r="GR19" s="115">
        <f t="shared" ca="1" si="12"/>
        <v>0</v>
      </c>
      <c r="GS19" s="115">
        <v>0</v>
      </c>
      <c r="GT19" s="115">
        <f t="shared" ca="1" si="98"/>
        <v>0</v>
      </c>
      <c r="GU19" s="115">
        <v>0</v>
      </c>
      <c r="GV19" s="115">
        <f t="shared" ca="1" si="99"/>
        <v>0</v>
      </c>
      <c r="GW19" s="115">
        <v>0</v>
      </c>
      <c r="GX19" s="115">
        <f t="shared" ca="1" si="100"/>
        <v>0</v>
      </c>
      <c r="GY19" s="115">
        <f t="shared" ca="1" si="22"/>
        <v>0</v>
      </c>
      <c r="GZ19" s="115">
        <v>0</v>
      </c>
      <c r="HA19" s="115">
        <f t="shared" ca="1" si="101"/>
        <v>0</v>
      </c>
      <c r="HB19" s="115">
        <v>0</v>
      </c>
      <c r="HC19" s="115">
        <f t="shared" ca="1" si="102"/>
        <v>0</v>
      </c>
      <c r="HD19" s="115">
        <v>2</v>
      </c>
      <c r="HE19" s="115">
        <f t="shared" ca="1" si="103"/>
        <v>150814</v>
      </c>
      <c r="HF19" s="115">
        <v>0</v>
      </c>
      <c r="HG19" s="115">
        <f t="shared" ca="1" si="104"/>
        <v>0</v>
      </c>
      <c r="HH19" s="115">
        <v>0</v>
      </c>
      <c r="HI19" s="115">
        <f t="shared" ca="1" si="105"/>
        <v>0</v>
      </c>
      <c r="HJ19" s="115">
        <v>3</v>
      </c>
      <c r="HK19" s="115">
        <f t="shared" ca="1" si="106"/>
        <v>210060</v>
      </c>
      <c r="HL19" s="115">
        <v>0</v>
      </c>
      <c r="HM19" s="115">
        <f t="shared" ca="1" si="107"/>
        <v>0</v>
      </c>
      <c r="HN19" s="115">
        <v>0</v>
      </c>
      <c r="HO19" s="115">
        <f t="shared" ca="1" si="108"/>
        <v>0</v>
      </c>
      <c r="HP19" s="115">
        <v>0</v>
      </c>
      <c r="HQ19" s="115">
        <f t="shared" ca="1" si="109"/>
        <v>0</v>
      </c>
      <c r="HR19" s="115">
        <f t="shared" ca="1" si="23"/>
        <v>360874</v>
      </c>
      <c r="HS19" s="115">
        <v>0</v>
      </c>
      <c r="HT19" s="115">
        <f t="shared" ca="1" si="110"/>
        <v>0</v>
      </c>
      <c r="HU19" s="115">
        <v>0</v>
      </c>
      <c r="HV19" s="115">
        <v>0</v>
      </c>
      <c r="HW19" s="115">
        <v>0</v>
      </c>
      <c r="HX19" s="115">
        <f t="shared" ca="1" si="111"/>
        <v>0</v>
      </c>
      <c r="HY19" s="115">
        <v>0</v>
      </c>
      <c r="HZ19" s="115">
        <f t="shared" ca="1" si="112"/>
        <v>0</v>
      </c>
      <c r="IA19" s="115">
        <v>0</v>
      </c>
      <c r="IB19" s="115">
        <v>0</v>
      </c>
      <c r="IC19" s="115">
        <v>0</v>
      </c>
      <c r="ID19" s="115">
        <f t="shared" ca="1" si="113"/>
        <v>0</v>
      </c>
      <c r="IE19" s="115">
        <v>0</v>
      </c>
      <c r="IF19" s="115">
        <f t="shared" ca="1" si="114"/>
        <v>0</v>
      </c>
      <c r="IG19" s="115">
        <v>0</v>
      </c>
      <c r="IH19" s="115">
        <v>0</v>
      </c>
      <c r="II19" s="115">
        <v>0</v>
      </c>
      <c r="IJ19" s="115">
        <f t="shared" ca="1" si="115"/>
        <v>0</v>
      </c>
      <c r="IK19" s="115">
        <f t="shared" ca="1" si="13"/>
        <v>0</v>
      </c>
      <c r="IL19" s="115">
        <f t="shared" ca="1" si="14"/>
        <v>176724302</v>
      </c>
      <c r="IM19" s="115">
        <v>0</v>
      </c>
      <c r="IN19" s="115">
        <f t="shared" ca="1" si="116"/>
        <v>0</v>
      </c>
      <c r="IO19" s="115">
        <v>0</v>
      </c>
      <c r="IP19" s="115">
        <f t="shared" ca="1" si="117"/>
        <v>0</v>
      </c>
      <c r="IQ19" s="115">
        <v>0</v>
      </c>
      <c r="IR19" s="115">
        <f t="shared" ca="1" si="118"/>
        <v>0</v>
      </c>
      <c r="IS19" s="115">
        <v>0</v>
      </c>
      <c r="IT19" s="115">
        <f t="shared" ca="1" si="119"/>
        <v>0</v>
      </c>
      <c r="IU19" s="115">
        <v>0</v>
      </c>
      <c r="IV19" s="115">
        <f t="shared" ca="1" si="120"/>
        <v>0</v>
      </c>
      <c r="IW19" s="115">
        <v>0</v>
      </c>
      <c r="IX19" s="115">
        <f t="shared" ca="1" si="121"/>
        <v>0</v>
      </c>
      <c r="IY19" s="115">
        <v>0</v>
      </c>
      <c r="IZ19" s="115">
        <f t="shared" ca="1" si="122"/>
        <v>0</v>
      </c>
      <c r="JA19" s="115">
        <v>0</v>
      </c>
      <c r="JB19" s="115">
        <f t="shared" ca="1" si="123"/>
        <v>0</v>
      </c>
      <c r="JC19" s="115">
        <v>0</v>
      </c>
      <c r="JD19" s="115">
        <f t="shared" ca="1" si="124"/>
        <v>0</v>
      </c>
      <c r="JE19" s="115">
        <v>0</v>
      </c>
      <c r="JF19" s="115">
        <f t="shared" ca="1" si="125"/>
        <v>0</v>
      </c>
      <c r="JG19" s="115">
        <v>0</v>
      </c>
      <c r="JH19" s="115">
        <f t="shared" ca="1" si="126"/>
        <v>0</v>
      </c>
      <c r="JI19" s="115">
        <v>0</v>
      </c>
      <c r="JJ19" s="115">
        <f t="shared" ca="1" si="127"/>
        <v>0</v>
      </c>
      <c r="JK19" s="115">
        <v>0</v>
      </c>
      <c r="JL19" s="115">
        <f t="shared" ca="1" si="128"/>
        <v>0</v>
      </c>
      <c r="JM19" s="115">
        <v>0</v>
      </c>
      <c r="JN19" s="115">
        <f t="shared" ca="1" si="129"/>
        <v>0</v>
      </c>
      <c r="JO19" s="115">
        <v>0</v>
      </c>
      <c r="JP19" s="115">
        <f t="shared" ca="1" si="130"/>
        <v>0</v>
      </c>
      <c r="JQ19" s="115">
        <v>0</v>
      </c>
      <c r="JR19" s="115">
        <f t="shared" ca="1" si="131"/>
        <v>0</v>
      </c>
      <c r="JS19" s="115">
        <v>0</v>
      </c>
      <c r="JT19" s="115">
        <f t="shared" ca="1" si="132"/>
        <v>0</v>
      </c>
      <c r="JU19" s="115">
        <v>0</v>
      </c>
      <c r="JV19" s="115">
        <f t="shared" ca="1" si="133"/>
        <v>0</v>
      </c>
      <c r="JW19" s="115">
        <f t="shared" ca="1" si="166"/>
        <v>0</v>
      </c>
      <c r="JX19" s="115">
        <v>0</v>
      </c>
      <c r="JY19" s="115">
        <f t="shared" ca="1" si="134"/>
        <v>0</v>
      </c>
      <c r="JZ19" s="115">
        <v>0</v>
      </c>
      <c r="KA19" s="115">
        <v>0</v>
      </c>
      <c r="KB19" s="115">
        <v>0</v>
      </c>
      <c r="KC19" s="115">
        <f t="shared" ca="1" si="135"/>
        <v>0</v>
      </c>
      <c r="KD19" s="115">
        <v>0</v>
      </c>
      <c r="KE19" s="115">
        <f t="shared" ca="1" si="136"/>
        <v>0</v>
      </c>
      <c r="KF19" s="115">
        <v>0</v>
      </c>
      <c r="KG19" s="115">
        <f t="shared" ca="1" si="137"/>
        <v>0</v>
      </c>
      <c r="KH19" s="115">
        <v>0</v>
      </c>
      <c r="KI19" s="115">
        <f t="shared" ca="1" si="138"/>
        <v>0</v>
      </c>
      <c r="KJ19" s="115">
        <v>0</v>
      </c>
      <c r="KK19" s="115">
        <f t="shared" ca="1" si="139"/>
        <v>0</v>
      </c>
      <c r="KL19" s="115">
        <v>0</v>
      </c>
      <c r="KM19" s="115">
        <f t="shared" ca="1" si="140"/>
        <v>0</v>
      </c>
      <c r="KN19" s="115">
        <f t="shared" ca="1" si="167"/>
        <v>0</v>
      </c>
      <c r="KO19" s="115">
        <v>0</v>
      </c>
      <c r="KP19" s="115">
        <f t="shared" ca="1" si="141"/>
        <v>0</v>
      </c>
      <c r="KQ19" s="115">
        <v>0</v>
      </c>
      <c r="KR19" s="115">
        <f t="shared" ca="1" si="142"/>
        <v>0</v>
      </c>
      <c r="KS19" s="115">
        <v>0</v>
      </c>
      <c r="KT19" s="115">
        <f t="shared" ca="1" si="143"/>
        <v>0</v>
      </c>
      <c r="KU19" s="115">
        <v>0</v>
      </c>
      <c r="KV19" s="115">
        <f t="shared" ca="1" si="144"/>
        <v>0</v>
      </c>
      <c r="KW19" s="115">
        <v>0</v>
      </c>
      <c r="KX19" s="115">
        <f t="shared" ca="1" si="145"/>
        <v>0</v>
      </c>
      <c r="KY19" s="115">
        <v>0</v>
      </c>
      <c r="KZ19" s="115">
        <f t="shared" ca="1" si="146"/>
        <v>0</v>
      </c>
      <c r="LA19" s="115">
        <v>0</v>
      </c>
      <c r="LB19" s="115">
        <f t="shared" ca="1" si="147"/>
        <v>0</v>
      </c>
      <c r="LC19" s="115">
        <v>0</v>
      </c>
      <c r="LD19" s="115">
        <f t="shared" ca="1" si="148"/>
        <v>0</v>
      </c>
      <c r="LE19" s="115">
        <f t="shared" ca="1" si="168"/>
        <v>0</v>
      </c>
      <c r="LF19" s="115"/>
      <c r="LG19" s="115">
        <f t="shared" ca="1" si="169"/>
        <v>176724302</v>
      </c>
      <c r="LH19" s="115">
        <f t="shared" si="149"/>
        <v>5</v>
      </c>
      <c r="LI19" s="115">
        <f t="shared" ca="1" si="150"/>
        <v>3875</v>
      </c>
      <c r="LJ19" s="115">
        <f t="shared" si="151"/>
        <v>136</v>
      </c>
      <c r="LK19" s="115">
        <f t="shared" ca="1" si="152"/>
        <v>2833016</v>
      </c>
      <c r="LL19" s="115">
        <f t="shared" si="153"/>
        <v>0</v>
      </c>
      <c r="LM19" s="115">
        <f t="shared" ca="1" si="154"/>
        <v>0</v>
      </c>
      <c r="LN19" s="115">
        <f t="shared" ca="1" si="17"/>
        <v>2836891</v>
      </c>
      <c r="LO19" s="115">
        <f t="shared" si="155"/>
        <v>136</v>
      </c>
      <c r="LP19" s="115">
        <f t="shared" ca="1" si="156"/>
        <v>136000</v>
      </c>
      <c r="LQ19" s="115">
        <f t="shared" si="157"/>
        <v>5</v>
      </c>
      <c r="LR19" s="115">
        <f t="shared" ca="1" si="158"/>
        <v>355</v>
      </c>
      <c r="LS19" s="115">
        <f t="shared" ca="1" si="170"/>
        <v>136355</v>
      </c>
      <c r="LT19" s="115">
        <f t="shared" si="159"/>
        <v>2</v>
      </c>
      <c r="LU19" s="115">
        <f t="shared" ca="1" si="160"/>
        <v>4294.2</v>
      </c>
      <c r="LV19" s="115">
        <f t="shared" si="161"/>
        <v>3</v>
      </c>
      <c r="LW19" s="115">
        <f t="shared" ca="1" si="162"/>
        <v>8901.5399999999991</v>
      </c>
      <c r="LX19" s="115">
        <f t="shared" si="163"/>
        <v>0</v>
      </c>
      <c r="LY19" s="115">
        <f t="shared" ca="1" si="164"/>
        <v>0</v>
      </c>
      <c r="LZ19" s="115">
        <v>695</v>
      </c>
      <c r="MA19" s="115">
        <f t="shared" ca="1" si="164"/>
        <v>1492234.5</v>
      </c>
      <c r="MB19" s="115">
        <v>931</v>
      </c>
      <c r="MC19" s="115">
        <f t="shared" ca="1" si="164"/>
        <v>2762444.58</v>
      </c>
      <c r="MD19" s="115">
        <v>146</v>
      </c>
      <c r="ME19" s="115">
        <f t="shared" ca="1" si="164"/>
        <v>505136.64000000001</v>
      </c>
      <c r="MF19" s="115">
        <f t="shared" ca="1" si="171"/>
        <v>4773011.46</v>
      </c>
      <c r="MG19" s="115"/>
      <c r="MH19" s="115">
        <f t="shared" ca="1" si="172"/>
        <v>184470559.46000001</v>
      </c>
      <c r="MJ19" s="116"/>
    </row>
    <row r="20" spans="1:348">
      <c r="A20" s="76" t="s">
        <v>534</v>
      </c>
      <c r="B20" s="114" t="s">
        <v>1348</v>
      </c>
      <c r="C20" s="114" t="s">
        <v>526</v>
      </c>
      <c r="D20" s="114" t="s">
        <v>527</v>
      </c>
      <c r="E20" s="115">
        <v>450</v>
      </c>
      <c r="F20" s="115">
        <f t="shared" ca="1" si="25"/>
        <v>14352750</v>
      </c>
      <c r="G20" s="115">
        <v>0</v>
      </c>
      <c r="H20" s="115">
        <f t="shared" ca="1" si="26"/>
        <v>0</v>
      </c>
      <c r="I20" s="115">
        <v>33</v>
      </c>
      <c r="J20" s="115">
        <f t="shared" ca="1" si="27"/>
        <v>34402203</v>
      </c>
      <c r="K20" s="115">
        <v>473</v>
      </c>
      <c r="L20" s="115">
        <f t="shared" ca="1" si="28"/>
        <v>18941285</v>
      </c>
      <c r="M20" s="115">
        <v>0</v>
      </c>
      <c r="N20" s="115">
        <f t="shared" ca="1" si="29"/>
        <v>0</v>
      </c>
      <c r="O20" s="115">
        <v>49</v>
      </c>
      <c r="P20" s="115">
        <f t="shared" ca="1" si="30"/>
        <v>64111159</v>
      </c>
      <c r="Q20" s="115">
        <v>91</v>
      </c>
      <c r="R20" s="115">
        <f t="shared" ca="1" si="31"/>
        <v>3896256</v>
      </c>
      <c r="S20" s="115">
        <v>0</v>
      </c>
      <c r="T20" s="115">
        <f t="shared" ca="1" si="32"/>
        <v>0</v>
      </c>
      <c r="U20" s="115">
        <v>16</v>
      </c>
      <c r="V20" s="115">
        <f t="shared" ca="1" si="33"/>
        <v>22380752</v>
      </c>
      <c r="W20" s="115">
        <v>175</v>
      </c>
      <c r="X20" s="115">
        <f t="shared" ca="1" si="34"/>
        <v>1901725</v>
      </c>
      <c r="Y20" s="115">
        <v>0</v>
      </c>
      <c r="Z20" s="115">
        <f t="shared" ca="1" si="35"/>
        <v>0</v>
      </c>
      <c r="AA20" s="115">
        <v>0</v>
      </c>
      <c r="AB20" s="115">
        <f t="shared" ca="1" si="36"/>
        <v>0</v>
      </c>
      <c r="AC20" s="115">
        <v>0</v>
      </c>
      <c r="AD20" s="115">
        <f t="shared" ca="1" si="37"/>
        <v>0</v>
      </c>
      <c r="AE20" s="115">
        <v>11</v>
      </c>
      <c r="AF20" s="115">
        <f t="shared" ca="1" si="38"/>
        <v>3899874</v>
      </c>
      <c r="AG20" s="115">
        <v>0</v>
      </c>
      <c r="AH20" s="115">
        <f t="shared" ca="1" si="39"/>
        <v>0</v>
      </c>
      <c r="AI20" s="115">
        <v>298</v>
      </c>
      <c r="AJ20" s="115">
        <f t="shared" ca="1" si="40"/>
        <v>269988</v>
      </c>
      <c r="AK20" s="115">
        <v>0</v>
      </c>
      <c r="AL20" s="115">
        <f t="shared" ca="1" si="41"/>
        <v>0</v>
      </c>
      <c r="AM20" s="115">
        <v>8</v>
      </c>
      <c r="AN20" s="115">
        <f t="shared" ca="1" si="42"/>
        <v>236544</v>
      </c>
      <c r="AO20" s="115">
        <v>404</v>
      </c>
      <c r="AP20" s="115">
        <f t="shared" ca="1" si="43"/>
        <v>1493588</v>
      </c>
      <c r="AQ20" s="115">
        <v>0</v>
      </c>
      <c r="AR20" s="115">
        <f t="shared" ca="1" si="44"/>
        <v>0</v>
      </c>
      <c r="AS20" s="115">
        <v>9</v>
      </c>
      <c r="AT20" s="115">
        <f t="shared" ca="1" si="45"/>
        <v>1085508</v>
      </c>
      <c r="AU20" s="115">
        <v>108</v>
      </c>
      <c r="AV20" s="115">
        <f t="shared" ca="1" si="46"/>
        <v>797796</v>
      </c>
      <c r="AW20" s="115">
        <v>0</v>
      </c>
      <c r="AX20" s="115">
        <f t="shared" ca="1" si="47"/>
        <v>0</v>
      </c>
      <c r="AY20" s="115">
        <v>2</v>
      </c>
      <c r="AZ20" s="115">
        <f t="shared" ca="1" si="47"/>
        <v>482024</v>
      </c>
      <c r="BA20" s="115">
        <f t="shared" ca="1" si="48"/>
        <v>168251452</v>
      </c>
      <c r="BB20" s="115">
        <v>0</v>
      </c>
      <c r="BC20" s="115">
        <f t="shared" ca="1" si="49"/>
        <v>0</v>
      </c>
      <c r="BD20" s="115">
        <v>0</v>
      </c>
      <c r="BE20" s="115">
        <v>0</v>
      </c>
      <c r="BF20" s="115">
        <v>0</v>
      </c>
      <c r="BG20" s="115">
        <f t="shared" ca="1" si="50"/>
        <v>0</v>
      </c>
      <c r="BH20" s="115">
        <v>60</v>
      </c>
      <c r="BI20" s="115">
        <f t="shared" ca="1" si="51"/>
        <v>2888100</v>
      </c>
      <c r="BJ20" s="115">
        <v>0</v>
      </c>
      <c r="BK20" s="115">
        <f t="shared" ca="1" si="52"/>
        <v>0</v>
      </c>
      <c r="BL20" s="115">
        <v>0</v>
      </c>
      <c r="BM20" s="115">
        <f t="shared" ca="1" si="53"/>
        <v>0</v>
      </c>
      <c r="BN20" s="115">
        <v>36</v>
      </c>
      <c r="BO20" s="115">
        <f t="shared" ca="1" si="54"/>
        <v>1847592</v>
      </c>
      <c r="BP20" s="115">
        <v>0</v>
      </c>
      <c r="BQ20" s="115">
        <f t="shared" ca="1" si="55"/>
        <v>0</v>
      </c>
      <c r="BR20" s="115">
        <v>0</v>
      </c>
      <c r="BS20" s="115">
        <f t="shared" ca="1" si="56"/>
        <v>0</v>
      </c>
      <c r="BT20" s="115">
        <v>0</v>
      </c>
      <c r="BU20" s="115">
        <f t="shared" ca="1" si="57"/>
        <v>0</v>
      </c>
      <c r="BV20" s="115">
        <v>0</v>
      </c>
      <c r="BW20" s="115">
        <v>0</v>
      </c>
      <c r="BX20" s="115">
        <v>0</v>
      </c>
      <c r="BY20" s="115">
        <f t="shared" ca="1" si="58"/>
        <v>0</v>
      </c>
      <c r="BZ20" s="115">
        <v>0</v>
      </c>
      <c r="CA20" s="115">
        <f t="shared" ca="1" si="59"/>
        <v>0</v>
      </c>
      <c r="CB20" s="115">
        <v>0</v>
      </c>
      <c r="CC20" s="115">
        <f t="shared" ca="1" si="60"/>
        <v>0</v>
      </c>
      <c r="CD20" s="115">
        <v>0</v>
      </c>
      <c r="CE20" s="115">
        <f t="shared" ca="1" si="61"/>
        <v>0</v>
      </c>
      <c r="CF20" s="115">
        <v>0</v>
      </c>
      <c r="CG20" s="115">
        <v>0</v>
      </c>
      <c r="CH20" s="115">
        <v>0</v>
      </c>
      <c r="CI20" s="115">
        <v>0</v>
      </c>
      <c r="CJ20" s="115">
        <v>0</v>
      </c>
      <c r="CK20" s="115">
        <f t="shared" ca="1" si="62"/>
        <v>0</v>
      </c>
      <c r="CL20" s="115">
        <v>0</v>
      </c>
      <c r="CM20" s="115">
        <v>0</v>
      </c>
      <c r="CN20" s="115">
        <v>0</v>
      </c>
      <c r="CO20" s="115">
        <f t="shared" ca="1" si="63"/>
        <v>0</v>
      </c>
      <c r="CP20" s="115">
        <v>60</v>
      </c>
      <c r="CQ20" s="115">
        <f t="shared" ca="1" si="64"/>
        <v>255120</v>
      </c>
      <c r="CR20" s="115">
        <v>0</v>
      </c>
      <c r="CS20" s="115">
        <f t="shared" ca="1" si="65"/>
        <v>0</v>
      </c>
      <c r="CT20" s="115">
        <v>0</v>
      </c>
      <c r="CU20" s="115">
        <f t="shared" ca="1" si="66"/>
        <v>0</v>
      </c>
      <c r="CV20" s="115">
        <v>25</v>
      </c>
      <c r="CW20" s="115">
        <f t="shared" ca="1" si="67"/>
        <v>212400</v>
      </c>
      <c r="CX20" s="115">
        <v>0</v>
      </c>
      <c r="CY20" s="115">
        <f t="shared" ca="1" si="68"/>
        <v>0</v>
      </c>
      <c r="CZ20" s="115">
        <v>0</v>
      </c>
      <c r="DA20" s="115">
        <f t="shared" ca="1" si="69"/>
        <v>0</v>
      </c>
      <c r="DB20" s="115">
        <f t="shared" ca="1" si="9"/>
        <v>5203212</v>
      </c>
      <c r="DC20" s="115">
        <v>0</v>
      </c>
      <c r="DD20" s="115">
        <f t="shared" ca="1" si="70"/>
        <v>0</v>
      </c>
      <c r="DE20" s="115">
        <v>0</v>
      </c>
      <c r="DF20" s="115">
        <v>0</v>
      </c>
      <c r="DG20" s="115">
        <v>0</v>
      </c>
      <c r="DH20" s="115">
        <v>0</v>
      </c>
      <c r="DI20" s="115">
        <v>0</v>
      </c>
      <c r="DJ20" s="115">
        <f t="shared" ca="1" si="71"/>
        <v>0</v>
      </c>
      <c r="DK20" s="115">
        <v>0</v>
      </c>
      <c r="DL20" s="115">
        <f t="shared" ca="1" si="72"/>
        <v>0</v>
      </c>
      <c r="DM20" s="115">
        <v>0</v>
      </c>
      <c r="DN20" s="115">
        <v>0</v>
      </c>
      <c r="DO20" s="115">
        <v>0</v>
      </c>
      <c r="DP20" s="115">
        <f t="shared" ca="1" si="73"/>
        <v>0</v>
      </c>
      <c r="DQ20" s="115">
        <v>0</v>
      </c>
      <c r="DR20" s="115">
        <v>0</v>
      </c>
      <c r="DS20" s="115">
        <v>0</v>
      </c>
      <c r="DT20" s="115">
        <v>0</v>
      </c>
      <c r="DU20" s="115">
        <v>0</v>
      </c>
      <c r="DV20" s="115">
        <f t="shared" ca="1" si="74"/>
        <v>0</v>
      </c>
      <c r="DW20" s="115">
        <v>0</v>
      </c>
      <c r="DX20" s="115">
        <f t="shared" ca="1" si="75"/>
        <v>0</v>
      </c>
      <c r="DY20" s="115">
        <v>0</v>
      </c>
      <c r="DZ20" s="115">
        <f t="shared" ca="1" si="76"/>
        <v>0</v>
      </c>
      <c r="EA20" s="115">
        <v>0</v>
      </c>
      <c r="EB20" s="115">
        <f t="shared" ca="1" si="77"/>
        <v>0</v>
      </c>
      <c r="EC20" s="115">
        <v>0</v>
      </c>
      <c r="ED20" s="115">
        <f t="shared" ca="1" si="78"/>
        <v>0</v>
      </c>
      <c r="EE20" s="115">
        <v>0</v>
      </c>
      <c r="EF20" s="115">
        <f t="shared" ca="1" si="79"/>
        <v>0</v>
      </c>
      <c r="EG20" s="115">
        <f t="shared" ca="1" si="165"/>
        <v>0</v>
      </c>
      <c r="EH20" s="115">
        <v>0</v>
      </c>
      <c r="EI20" s="115">
        <f t="shared" ca="1" si="80"/>
        <v>0</v>
      </c>
      <c r="EJ20" s="115">
        <v>0</v>
      </c>
      <c r="EK20" s="115">
        <v>0</v>
      </c>
      <c r="EL20" s="115">
        <v>0</v>
      </c>
      <c r="EM20" s="115">
        <v>0</v>
      </c>
      <c r="EN20" s="115">
        <v>0</v>
      </c>
      <c r="EO20" s="115">
        <f t="shared" ca="1" si="81"/>
        <v>0</v>
      </c>
      <c r="EP20" s="115">
        <v>0</v>
      </c>
      <c r="EQ20" s="115">
        <v>0</v>
      </c>
      <c r="ER20" s="115">
        <v>0</v>
      </c>
      <c r="ES20" s="115">
        <v>0</v>
      </c>
      <c r="ET20" s="115">
        <v>0</v>
      </c>
      <c r="EU20" s="115">
        <v>0</v>
      </c>
      <c r="EV20" s="115">
        <v>0</v>
      </c>
      <c r="EW20" s="115">
        <v>0</v>
      </c>
      <c r="EX20" s="115">
        <v>0</v>
      </c>
      <c r="EY20" s="115">
        <v>0</v>
      </c>
      <c r="EZ20" s="115">
        <v>0</v>
      </c>
      <c r="FA20" s="115">
        <f t="shared" ca="1" si="82"/>
        <v>0</v>
      </c>
      <c r="FB20" s="115">
        <v>0</v>
      </c>
      <c r="FC20" s="115">
        <v>0</v>
      </c>
      <c r="FD20" s="115">
        <v>0</v>
      </c>
      <c r="FE20" s="115">
        <v>0</v>
      </c>
      <c r="FF20" s="115">
        <v>0</v>
      </c>
      <c r="FG20" s="115">
        <f t="shared" ca="1" si="83"/>
        <v>0</v>
      </c>
      <c r="FH20" s="115">
        <v>0</v>
      </c>
      <c r="FI20" s="115">
        <f t="shared" ca="1" si="84"/>
        <v>0</v>
      </c>
      <c r="FJ20" s="115">
        <v>0</v>
      </c>
      <c r="FK20" s="115">
        <f t="shared" ca="1" si="85"/>
        <v>0</v>
      </c>
      <c r="FL20" s="115">
        <f t="shared" ca="1" si="10"/>
        <v>0</v>
      </c>
      <c r="FM20" s="115">
        <v>7</v>
      </c>
      <c r="FN20" s="115">
        <f t="shared" ca="1" si="86"/>
        <v>558166</v>
      </c>
      <c r="FO20" s="115">
        <v>0</v>
      </c>
      <c r="FP20" s="115">
        <f t="shared" ca="1" si="87"/>
        <v>0</v>
      </c>
      <c r="FQ20" s="115">
        <v>0</v>
      </c>
      <c r="FR20" s="115">
        <f t="shared" ca="1" si="88"/>
        <v>0</v>
      </c>
      <c r="FS20" s="115">
        <v>18</v>
      </c>
      <c r="FT20" s="115">
        <f t="shared" ca="1" si="89"/>
        <v>1802034</v>
      </c>
      <c r="FU20" s="115">
        <v>0</v>
      </c>
      <c r="FV20" s="115">
        <f t="shared" ca="1" si="90"/>
        <v>0</v>
      </c>
      <c r="FW20" s="115">
        <v>0</v>
      </c>
      <c r="FX20" s="115">
        <f t="shared" ca="1" si="91"/>
        <v>0</v>
      </c>
      <c r="FY20" s="115">
        <v>2</v>
      </c>
      <c r="FZ20" s="115">
        <f t="shared" ca="1" si="92"/>
        <v>214082</v>
      </c>
      <c r="GA20" s="115">
        <v>0</v>
      </c>
      <c r="GB20" s="115">
        <v>0</v>
      </c>
      <c r="GC20" s="115">
        <v>0</v>
      </c>
      <c r="GD20" s="115">
        <f t="shared" ca="1" si="93"/>
        <v>0</v>
      </c>
      <c r="GE20" s="115">
        <v>5</v>
      </c>
      <c r="GF20" s="115">
        <f t="shared" ca="1" si="94"/>
        <v>135840</v>
      </c>
      <c r="GG20" s="115">
        <v>0</v>
      </c>
      <c r="GH20" s="115">
        <v>0</v>
      </c>
      <c r="GI20" s="115">
        <v>0</v>
      </c>
      <c r="GJ20" s="115">
        <f t="shared" ca="1" si="95"/>
        <v>0</v>
      </c>
      <c r="GK20" s="115">
        <v>0</v>
      </c>
      <c r="GL20" s="115">
        <f t="shared" ca="1" si="96"/>
        <v>0</v>
      </c>
      <c r="GM20" s="115">
        <v>0</v>
      </c>
      <c r="GN20" s="115">
        <v>0</v>
      </c>
      <c r="GO20" s="115">
        <v>0</v>
      </c>
      <c r="GP20" s="115">
        <f t="shared" ca="1" si="97"/>
        <v>0</v>
      </c>
      <c r="GQ20" s="115">
        <f t="shared" ca="1" si="11"/>
        <v>2710122</v>
      </c>
      <c r="GR20" s="115">
        <f t="shared" ca="1" si="12"/>
        <v>2710122</v>
      </c>
      <c r="GS20" s="115">
        <v>0</v>
      </c>
      <c r="GT20" s="115">
        <f t="shared" ca="1" si="98"/>
        <v>0</v>
      </c>
      <c r="GU20" s="115">
        <v>0</v>
      </c>
      <c r="GV20" s="115">
        <f t="shared" ca="1" si="99"/>
        <v>0</v>
      </c>
      <c r="GW20" s="115">
        <v>0</v>
      </c>
      <c r="GX20" s="115">
        <f t="shared" ca="1" si="100"/>
        <v>0</v>
      </c>
      <c r="GY20" s="115">
        <f t="shared" ca="1" si="22"/>
        <v>0</v>
      </c>
      <c r="GZ20" s="115">
        <v>2</v>
      </c>
      <c r="HA20" s="115">
        <f t="shared" ca="1" si="101"/>
        <v>120650</v>
      </c>
      <c r="HB20" s="115">
        <v>0</v>
      </c>
      <c r="HC20" s="115">
        <f t="shared" ca="1" si="102"/>
        <v>0</v>
      </c>
      <c r="HD20" s="115">
        <v>2</v>
      </c>
      <c r="HE20" s="115">
        <f t="shared" ca="1" si="103"/>
        <v>150814</v>
      </c>
      <c r="HF20" s="115">
        <v>3</v>
      </c>
      <c r="HG20" s="115">
        <f t="shared" ca="1" si="104"/>
        <v>168048</v>
      </c>
      <c r="HH20" s="115">
        <v>0</v>
      </c>
      <c r="HI20" s="115">
        <f t="shared" ca="1" si="105"/>
        <v>0</v>
      </c>
      <c r="HJ20" s="115">
        <v>2</v>
      </c>
      <c r="HK20" s="115">
        <f t="shared" ca="1" si="106"/>
        <v>140040</v>
      </c>
      <c r="HL20" s="115">
        <v>2</v>
      </c>
      <c r="HM20" s="115">
        <f t="shared" ca="1" si="107"/>
        <v>137886</v>
      </c>
      <c r="HN20" s="115">
        <v>0</v>
      </c>
      <c r="HO20" s="115">
        <f t="shared" ca="1" si="108"/>
        <v>0</v>
      </c>
      <c r="HP20" s="115">
        <v>1</v>
      </c>
      <c r="HQ20" s="115">
        <f t="shared" ca="1" si="109"/>
        <v>86179</v>
      </c>
      <c r="HR20" s="115">
        <f t="shared" ca="1" si="23"/>
        <v>803617</v>
      </c>
      <c r="HS20" s="115">
        <v>5</v>
      </c>
      <c r="HT20" s="115">
        <f t="shared" ca="1" si="110"/>
        <v>7470</v>
      </c>
      <c r="HU20" s="115">
        <v>0</v>
      </c>
      <c r="HV20" s="115">
        <v>0</v>
      </c>
      <c r="HW20" s="115">
        <v>2</v>
      </c>
      <c r="HX20" s="115">
        <f t="shared" ca="1" si="111"/>
        <v>3736</v>
      </c>
      <c r="HY20" s="115">
        <v>2</v>
      </c>
      <c r="HZ20" s="115">
        <f t="shared" ca="1" si="112"/>
        <v>4618</v>
      </c>
      <c r="IA20" s="115">
        <v>0</v>
      </c>
      <c r="IB20" s="115">
        <v>0</v>
      </c>
      <c r="IC20" s="115">
        <v>0</v>
      </c>
      <c r="ID20" s="115">
        <f t="shared" ca="1" si="113"/>
        <v>0</v>
      </c>
      <c r="IE20" s="115">
        <v>0</v>
      </c>
      <c r="IF20" s="115">
        <f t="shared" ca="1" si="114"/>
        <v>0</v>
      </c>
      <c r="IG20" s="115">
        <v>0</v>
      </c>
      <c r="IH20" s="115">
        <v>0</v>
      </c>
      <c r="II20" s="115">
        <v>0</v>
      </c>
      <c r="IJ20" s="115">
        <f t="shared" ca="1" si="115"/>
        <v>0</v>
      </c>
      <c r="IK20" s="115">
        <f t="shared" ca="1" si="13"/>
        <v>15824</v>
      </c>
      <c r="IL20" s="115">
        <f t="shared" ca="1" si="14"/>
        <v>176984227</v>
      </c>
      <c r="IM20" s="115">
        <v>0</v>
      </c>
      <c r="IN20" s="115">
        <f t="shared" ca="1" si="116"/>
        <v>0</v>
      </c>
      <c r="IO20" s="115">
        <v>0</v>
      </c>
      <c r="IP20" s="115">
        <f t="shared" ca="1" si="117"/>
        <v>0</v>
      </c>
      <c r="IQ20" s="115">
        <v>0</v>
      </c>
      <c r="IR20" s="115">
        <f t="shared" ca="1" si="118"/>
        <v>0</v>
      </c>
      <c r="IS20" s="115">
        <v>0</v>
      </c>
      <c r="IT20" s="115">
        <f t="shared" ca="1" si="119"/>
        <v>0</v>
      </c>
      <c r="IU20" s="115">
        <v>0</v>
      </c>
      <c r="IV20" s="115">
        <f t="shared" ca="1" si="120"/>
        <v>0</v>
      </c>
      <c r="IW20" s="115">
        <v>0</v>
      </c>
      <c r="IX20" s="115">
        <f t="shared" ca="1" si="121"/>
        <v>0</v>
      </c>
      <c r="IY20" s="115">
        <v>0</v>
      </c>
      <c r="IZ20" s="115">
        <f t="shared" ca="1" si="122"/>
        <v>0</v>
      </c>
      <c r="JA20" s="115">
        <v>5</v>
      </c>
      <c r="JB20" s="115">
        <f t="shared" ca="1" si="123"/>
        <v>126875</v>
      </c>
      <c r="JC20" s="115">
        <v>0</v>
      </c>
      <c r="JD20" s="115">
        <f t="shared" ca="1" si="124"/>
        <v>0</v>
      </c>
      <c r="JE20" s="115">
        <v>0</v>
      </c>
      <c r="JF20" s="115">
        <f t="shared" ca="1" si="125"/>
        <v>0</v>
      </c>
      <c r="JG20" s="115">
        <v>0</v>
      </c>
      <c r="JH20" s="115">
        <f t="shared" ca="1" si="126"/>
        <v>0</v>
      </c>
      <c r="JI20" s="115">
        <v>0</v>
      </c>
      <c r="JJ20" s="115">
        <f t="shared" ca="1" si="127"/>
        <v>0</v>
      </c>
      <c r="JK20" s="115">
        <v>1</v>
      </c>
      <c r="JL20" s="115">
        <f t="shared" ca="1" si="128"/>
        <v>1212506</v>
      </c>
      <c r="JM20" s="115">
        <v>3</v>
      </c>
      <c r="JN20" s="115">
        <f t="shared" ca="1" si="129"/>
        <v>128595</v>
      </c>
      <c r="JO20" s="115">
        <v>0</v>
      </c>
      <c r="JP20" s="115">
        <f t="shared" ca="1" si="130"/>
        <v>0</v>
      </c>
      <c r="JQ20" s="115">
        <v>0</v>
      </c>
      <c r="JR20" s="115">
        <f t="shared" ca="1" si="131"/>
        <v>0</v>
      </c>
      <c r="JS20" s="115">
        <v>0</v>
      </c>
      <c r="JT20" s="115">
        <f t="shared" ca="1" si="132"/>
        <v>0</v>
      </c>
      <c r="JU20" s="115">
        <v>0</v>
      </c>
      <c r="JV20" s="115">
        <f t="shared" ca="1" si="133"/>
        <v>0</v>
      </c>
      <c r="JW20" s="115">
        <f t="shared" ca="1" si="166"/>
        <v>1467976</v>
      </c>
      <c r="JX20" s="115">
        <v>0</v>
      </c>
      <c r="JY20" s="115">
        <f t="shared" ca="1" si="134"/>
        <v>0</v>
      </c>
      <c r="JZ20" s="115">
        <v>0</v>
      </c>
      <c r="KA20" s="115">
        <v>0</v>
      </c>
      <c r="KB20" s="115">
        <v>0</v>
      </c>
      <c r="KC20" s="115">
        <f t="shared" ca="1" si="135"/>
        <v>0</v>
      </c>
      <c r="KD20" s="115">
        <v>0</v>
      </c>
      <c r="KE20" s="115">
        <f t="shared" ca="1" si="136"/>
        <v>0</v>
      </c>
      <c r="KF20" s="115">
        <v>0</v>
      </c>
      <c r="KG20" s="115">
        <f t="shared" ca="1" si="137"/>
        <v>0</v>
      </c>
      <c r="KH20" s="115">
        <v>0</v>
      </c>
      <c r="KI20" s="115">
        <f t="shared" ca="1" si="138"/>
        <v>0</v>
      </c>
      <c r="KJ20" s="115">
        <v>0</v>
      </c>
      <c r="KK20" s="115">
        <f t="shared" ca="1" si="139"/>
        <v>0</v>
      </c>
      <c r="KL20" s="115">
        <v>0</v>
      </c>
      <c r="KM20" s="115">
        <f t="shared" ca="1" si="140"/>
        <v>0</v>
      </c>
      <c r="KN20" s="115">
        <f t="shared" ca="1" si="167"/>
        <v>0</v>
      </c>
      <c r="KO20" s="115">
        <v>0</v>
      </c>
      <c r="KP20" s="115">
        <f t="shared" ca="1" si="141"/>
        <v>0</v>
      </c>
      <c r="KQ20" s="115">
        <v>0</v>
      </c>
      <c r="KR20" s="115">
        <f t="shared" ca="1" si="142"/>
        <v>0</v>
      </c>
      <c r="KS20" s="115">
        <v>0</v>
      </c>
      <c r="KT20" s="115">
        <f t="shared" ca="1" si="143"/>
        <v>0</v>
      </c>
      <c r="KU20" s="115">
        <v>0</v>
      </c>
      <c r="KV20" s="115">
        <f t="shared" ca="1" si="144"/>
        <v>0</v>
      </c>
      <c r="KW20" s="115">
        <v>0</v>
      </c>
      <c r="KX20" s="115">
        <f t="shared" ca="1" si="145"/>
        <v>0</v>
      </c>
      <c r="KY20" s="115">
        <v>0</v>
      </c>
      <c r="KZ20" s="115">
        <f t="shared" ca="1" si="146"/>
        <v>0</v>
      </c>
      <c r="LA20" s="115">
        <v>0</v>
      </c>
      <c r="LB20" s="115">
        <f t="shared" ca="1" si="147"/>
        <v>0</v>
      </c>
      <c r="LC20" s="115">
        <v>0</v>
      </c>
      <c r="LD20" s="115">
        <f t="shared" ca="1" si="148"/>
        <v>0</v>
      </c>
      <c r="LE20" s="115">
        <f t="shared" ca="1" si="168"/>
        <v>0</v>
      </c>
      <c r="LF20" s="115"/>
      <c r="LG20" s="115">
        <f t="shared" ca="1" si="169"/>
        <v>178452203</v>
      </c>
      <c r="LH20" s="115">
        <f t="shared" si="149"/>
        <v>1166</v>
      </c>
      <c r="LI20" s="115">
        <f t="shared" ca="1" si="150"/>
        <v>903650</v>
      </c>
      <c r="LJ20" s="115">
        <f t="shared" si="151"/>
        <v>99</v>
      </c>
      <c r="LK20" s="115">
        <f t="shared" ca="1" si="152"/>
        <v>2062269</v>
      </c>
      <c r="LL20" s="115">
        <f t="shared" si="153"/>
        <v>0</v>
      </c>
      <c r="LM20" s="115">
        <f t="shared" ca="1" si="154"/>
        <v>0</v>
      </c>
      <c r="LN20" s="115">
        <f t="shared" ca="1" si="17"/>
        <v>2965919</v>
      </c>
      <c r="LO20" s="115">
        <f t="shared" si="155"/>
        <v>99</v>
      </c>
      <c r="LP20" s="115">
        <f t="shared" ca="1" si="156"/>
        <v>99000</v>
      </c>
      <c r="LQ20" s="115">
        <f t="shared" si="157"/>
        <v>1166</v>
      </c>
      <c r="LR20" s="115">
        <f t="shared" ca="1" si="158"/>
        <v>82786</v>
      </c>
      <c r="LS20" s="115">
        <f t="shared" ca="1" si="170"/>
        <v>181786</v>
      </c>
      <c r="LT20" s="115">
        <f t="shared" si="159"/>
        <v>468</v>
      </c>
      <c r="LU20" s="115">
        <f t="shared" ca="1" si="160"/>
        <v>1004842.7999999999</v>
      </c>
      <c r="LV20" s="115">
        <f t="shared" si="161"/>
        <v>566</v>
      </c>
      <c r="LW20" s="115">
        <f t="shared" ca="1" si="162"/>
        <v>1679423.88</v>
      </c>
      <c r="LX20" s="115">
        <f t="shared" si="163"/>
        <v>132</v>
      </c>
      <c r="LY20" s="115">
        <f t="shared" ca="1" si="164"/>
        <v>456698.88</v>
      </c>
      <c r="LZ20" s="115">
        <v>419</v>
      </c>
      <c r="MA20" s="115">
        <f t="shared" ca="1" si="164"/>
        <v>899634.89999999991</v>
      </c>
      <c r="MB20" s="115">
        <v>515</v>
      </c>
      <c r="MC20" s="115">
        <f t="shared" ca="1" si="164"/>
        <v>1528097.7</v>
      </c>
      <c r="MD20" s="115">
        <v>121</v>
      </c>
      <c r="ME20" s="115">
        <f t="shared" ca="1" si="164"/>
        <v>418640.64000000001</v>
      </c>
      <c r="MF20" s="115">
        <f t="shared" ca="1" si="171"/>
        <v>5987338.7999999989</v>
      </c>
      <c r="MG20" s="115"/>
      <c r="MH20" s="115">
        <f t="shared" ca="1" si="172"/>
        <v>187587246.80000001</v>
      </c>
      <c r="MJ20" s="116"/>
    </row>
    <row r="21" spans="1:348">
      <c r="A21" s="76" t="s">
        <v>536</v>
      </c>
      <c r="B21" s="114" t="s">
        <v>537</v>
      </c>
      <c r="C21" s="114" t="s">
        <v>526</v>
      </c>
      <c r="D21" s="114" t="s">
        <v>527</v>
      </c>
      <c r="E21" s="115">
        <v>718</v>
      </c>
      <c r="F21" s="115">
        <f t="shared" ca="1" si="25"/>
        <v>22900610</v>
      </c>
      <c r="G21" s="115">
        <v>0</v>
      </c>
      <c r="H21" s="115">
        <f t="shared" ca="1" si="26"/>
        <v>0</v>
      </c>
      <c r="I21" s="115">
        <v>27</v>
      </c>
      <c r="J21" s="115">
        <f t="shared" ca="1" si="27"/>
        <v>28147257</v>
      </c>
      <c r="K21" s="115">
        <v>856</v>
      </c>
      <c r="L21" s="115">
        <f t="shared" ca="1" si="28"/>
        <v>34278520</v>
      </c>
      <c r="M21" s="115">
        <v>0</v>
      </c>
      <c r="N21" s="115">
        <f t="shared" ca="1" si="29"/>
        <v>0</v>
      </c>
      <c r="O21" s="115">
        <v>50</v>
      </c>
      <c r="P21" s="115">
        <f t="shared" ca="1" si="30"/>
        <v>65419550</v>
      </c>
      <c r="Q21" s="115">
        <v>147</v>
      </c>
      <c r="R21" s="115">
        <f t="shared" ca="1" si="31"/>
        <v>6293952</v>
      </c>
      <c r="S21" s="115">
        <v>0</v>
      </c>
      <c r="T21" s="115">
        <f t="shared" ca="1" si="32"/>
        <v>0</v>
      </c>
      <c r="U21" s="115">
        <v>8</v>
      </c>
      <c r="V21" s="115">
        <f t="shared" ca="1" si="33"/>
        <v>11190376</v>
      </c>
      <c r="W21" s="115">
        <v>25</v>
      </c>
      <c r="X21" s="115">
        <f t="shared" ca="1" si="34"/>
        <v>271675</v>
      </c>
      <c r="Y21" s="115">
        <v>0</v>
      </c>
      <c r="Z21" s="115">
        <f t="shared" ca="1" si="35"/>
        <v>0</v>
      </c>
      <c r="AA21" s="115">
        <v>0</v>
      </c>
      <c r="AB21" s="115">
        <f t="shared" ca="1" si="36"/>
        <v>0</v>
      </c>
      <c r="AC21" s="115">
        <v>0</v>
      </c>
      <c r="AD21" s="115">
        <f t="shared" ca="1" si="37"/>
        <v>0</v>
      </c>
      <c r="AE21" s="115">
        <v>5</v>
      </c>
      <c r="AF21" s="115">
        <f t="shared" ca="1" si="38"/>
        <v>1772670</v>
      </c>
      <c r="AG21" s="115">
        <v>0</v>
      </c>
      <c r="AH21" s="115">
        <f t="shared" ca="1" si="39"/>
        <v>0</v>
      </c>
      <c r="AI21" s="115">
        <v>501</v>
      </c>
      <c r="AJ21" s="115">
        <f t="shared" ca="1" si="40"/>
        <v>453906</v>
      </c>
      <c r="AK21" s="115">
        <v>0</v>
      </c>
      <c r="AL21" s="115">
        <f t="shared" ca="1" si="41"/>
        <v>0</v>
      </c>
      <c r="AM21" s="115">
        <v>0</v>
      </c>
      <c r="AN21" s="115">
        <f t="shared" ca="1" si="42"/>
        <v>0</v>
      </c>
      <c r="AO21" s="115">
        <v>541</v>
      </c>
      <c r="AP21" s="115">
        <f t="shared" ca="1" si="43"/>
        <v>2000077</v>
      </c>
      <c r="AQ21" s="115">
        <v>0</v>
      </c>
      <c r="AR21" s="115">
        <f t="shared" ca="1" si="44"/>
        <v>0</v>
      </c>
      <c r="AS21" s="115">
        <v>0</v>
      </c>
      <c r="AT21" s="115">
        <f t="shared" ca="1" si="45"/>
        <v>0</v>
      </c>
      <c r="AU21" s="115">
        <v>0</v>
      </c>
      <c r="AV21" s="115">
        <f t="shared" ca="1" si="46"/>
        <v>0</v>
      </c>
      <c r="AW21" s="115">
        <v>0</v>
      </c>
      <c r="AX21" s="115">
        <f t="shared" ca="1" si="47"/>
        <v>0</v>
      </c>
      <c r="AY21" s="115">
        <v>0</v>
      </c>
      <c r="AZ21" s="115">
        <f t="shared" ca="1" si="47"/>
        <v>0</v>
      </c>
      <c r="BA21" s="115">
        <f t="shared" ca="1" si="48"/>
        <v>172728593</v>
      </c>
      <c r="BB21" s="115">
        <v>0</v>
      </c>
      <c r="BC21" s="115">
        <f t="shared" ca="1" si="49"/>
        <v>0</v>
      </c>
      <c r="BD21" s="115">
        <v>0</v>
      </c>
      <c r="BE21" s="115">
        <v>0</v>
      </c>
      <c r="BF21" s="115">
        <v>0</v>
      </c>
      <c r="BG21" s="115">
        <f t="shared" ca="1" si="50"/>
        <v>0</v>
      </c>
      <c r="BH21" s="115">
        <v>0</v>
      </c>
      <c r="BI21" s="115">
        <f t="shared" ca="1" si="51"/>
        <v>0</v>
      </c>
      <c r="BJ21" s="115">
        <v>0</v>
      </c>
      <c r="BK21" s="115">
        <f t="shared" ca="1" si="52"/>
        <v>0</v>
      </c>
      <c r="BL21" s="115">
        <v>0</v>
      </c>
      <c r="BM21" s="115">
        <f t="shared" ca="1" si="53"/>
        <v>0</v>
      </c>
      <c r="BN21" s="115">
        <v>0</v>
      </c>
      <c r="BO21" s="115">
        <f t="shared" ca="1" si="54"/>
        <v>0</v>
      </c>
      <c r="BP21" s="115">
        <v>0</v>
      </c>
      <c r="BQ21" s="115">
        <f t="shared" ca="1" si="55"/>
        <v>0</v>
      </c>
      <c r="BR21" s="115">
        <v>2</v>
      </c>
      <c r="BS21" s="115">
        <f t="shared" ca="1" si="56"/>
        <v>3353138</v>
      </c>
      <c r="BT21" s="115">
        <v>0</v>
      </c>
      <c r="BU21" s="115">
        <f t="shared" ca="1" si="57"/>
        <v>0</v>
      </c>
      <c r="BV21" s="115">
        <v>0</v>
      </c>
      <c r="BW21" s="115">
        <v>0</v>
      </c>
      <c r="BX21" s="115">
        <v>0</v>
      </c>
      <c r="BY21" s="115">
        <f t="shared" ca="1" si="58"/>
        <v>0</v>
      </c>
      <c r="BZ21" s="115">
        <v>0</v>
      </c>
      <c r="CA21" s="115">
        <f t="shared" ca="1" si="59"/>
        <v>0</v>
      </c>
      <c r="CB21" s="115">
        <v>0</v>
      </c>
      <c r="CC21" s="115">
        <f t="shared" ca="1" si="60"/>
        <v>0</v>
      </c>
      <c r="CD21" s="115">
        <v>0</v>
      </c>
      <c r="CE21" s="115">
        <f t="shared" ca="1" si="61"/>
        <v>0</v>
      </c>
      <c r="CF21" s="115">
        <v>0</v>
      </c>
      <c r="CG21" s="115">
        <v>0</v>
      </c>
      <c r="CH21" s="115">
        <v>0</v>
      </c>
      <c r="CI21" s="115">
        <v>0</v>
      </c>
      <c r="CJ21" s="115">
        <v>0</v>
      </c>
      <c r="CK21" s="115">
        <f t="shared" ca="1" si="62"/>
        <v>0</v>
      </c>
      <c r="CL21" s="115">
        <v>0</v>
      </c>
      <c r="CM21" s="115">
        <v>0</v>
      </c>
      <c r="CN21" s="115">
        <v>0</v>
      </c>
      <c r="CO21" s="115">
        <f t="shared" ca="1" si="63"/>
        <v>0</v>
      </c>
      <c r="CP21" s="115">
        <v>0</v>
      </c>
      <c r="CQ21" s="115">
        <f t="shared" ca="1" si="64"/>
        <v>0</v>
      </c>
      <c r="CR21" s="115">
        <v>0</v>
      </c>
      <c r="CS21" s="115">
        <f t="shared" ca="1" si="65"/>
        <v>0</v>
      </c>
      <c r="CT21" s="115">
        <v>0</v>
      </c>
      <c r="CU21" s="115">
        <f t="shared" ca="1" si="66"/>
        <v>0</v>
      </c>
      <c r="CV21" s="115">
        <v>0</v>
      </c>
      <c r="CW21" s="115">
        <f t="shared" ca="1" si="67"/>
        <v>0</v>
      </c>
      <c r="CX21" s="115">
        <v>0</v>
      </c>
      <c r="CY21" s="115">
        <f t="shared" ca="1" si="68"/>
        <v>0</v>
      </c>
      <c r="CZ21" s="115">
        <v>0</v>
      </c>
      <c r="DA21" s="115">
        <f t="shared" ca="1" si="69"/>
        <v>0</v>
      </c>
      <c r="DB21" s="115">
        <f t="shared" ca="1" si="9"/>
        <v>3353138</v>
      </c>
      <c r="DC21" s="115">
        <v>0</v>
      </c>
      <c r="DD21" s="115">
        <f t="shared" ca="1" si="70"/>
        <v>0</v>
      </c>
      <c r="DE21" s="115">
        <v>0</v>
      </c>
      <c r="DF21" s="115">
        <v>0</v>
      </c>
      <c r="DG21" s="115">
        <v>0</v>
      </c>
      <c r="DH21" s="115">
        <v>0</v>
      </c>
      <c r="DI21" s="115">
        <v>0</v>
      </c>
      <c r="DJ21" s="115">
        <f t="shared" ca="1" si="71"/>
        <v>0</v>
      </c>
      <c r="DK21" s="115">
        <v>0</v>
      </c>
      <c r="DL21" s="115">
        <f t="shared" ca="1" si="72"/>
        <v>0</v>
      </c>
      <c r="DM21" s="115">
        <v>0</v>
      </c>
      <c r="DN21" s="115">
        <v>0</v>
      </c>
      <c r="DO21" s="115">
        <v>0</v>
      </c>
      <c r="DP21" s="115">
        <f t="shared" ca="1" si="73"/>
        <v>0</v>
      </c>
      <c r="DQ21" s="115">
        <v>0</v>
      </c>
      <c r="DR21" s="115">
        <v>0</v>
      </c>
      <c r="DS21" s="115">
        <v>0</v>
      </c>
      <c r="DT21" s="115">
        <v>0</v>
      </c>
      <c r="DU21" s="115">
        <v>0</v>
      </c>
      <c r="DV21" s="115">
        <f t="shared" ca="1" si="74"/>
        <v>0</v>
      </c>
      <c r="DW21" s="115">
        <v>0</v>
      </c>
      <c r="DX21" s="115">
        <f t="shared" ca="1" si="75"/>
        <v>0</v>
      </c>
      <c r="DY21" s="115">
        <v>0</v>
      </c>
      <c r="DZ21" s="115">
        <f t="shared" ca="1" si="76"/>
        <v>0</v>
      </c>
      <c r="EA21" s="115">
        <v>0</v>
      </c>
      <c r="EB21" s="115">
        <f t="shared" ca="1" si="77"/>
        <v>0</v>
      </c>
      <c r="EC21" s="115">
        <v>0</v>
      </c>
      <c r="ED21" s="115">
        <f t="shared" ca="1" si="78"/>
        <v>0</v>
      </c>
      <c r="EE21" s="115">
        <v>0</v>
      </c>
      <c r="EF21" s="115">
        <f t="shared" ca="1" si="79"/>
        <v>0</v>
      </c>
      <c r="EG21" s="115">
        <f t="shared" ca="1" si="165"/>
        <v>0</v>
      </c>
      <c r="EH21" s="115">
        <v>0</v>
      </c>
      <c r="EI21" s="115">
        <f t="shared" ca="1" si="80"/>
        <v>0</v>
      </c>
      <c r="EJ21" s="115">
        <v>0</v>
      </c>
      <c r="EK21" s="115">
        <v>0</v>
      </c>
      <c r="EL21" s="115">
        <v>0</v>
      </c>
      <c r="EM21" s="115">
        <v>0</v>
      </c>
      <c r="EN21" s="115">
        <v>0</v>
      </c>
      <c r="EO21" s="115">
        <f t="shared" ca="1" si="81"/>
        <v>0</v>
      </c>
      <c r="EP21" s="115">
        <v>0</v>
      </c>
      <c r="EQ21" s="115">
        <v>0</v>
      </c>
      <c r="ER21" s="115">
        <v>0</v>
      </c>
      <c r="ES21" s="115">
        <v>0</v>
      </c>
      <c r="ET21" s="115">
        <v>0</v>
      </c>
      <c r="EU21" s="115">
        <v>0</v>
      </c>
      <c r="EV21" s="115">
        <v>0</v>
      </c>
      <c r="EW21" s="115">
        <v>0</v>
      </c>
      <c r="EX21" s="115">
        <v>0</v>
      </c>
      <c r="EY21" s="115">
        <v>0</v>
      </c>
      <c r="EZ21" s="115">
        <v>0</v>
      </c>
      <c r="FA21" s="115">
        <f t="shared" ca="1" si="82"/>
        <v>0</v>
      </c>
      <c r="FB21" s="115">
        <v>0</v>
      </c>
      <c r="FC21" s="115">
        <v>0</v>
      </c>
      <c r="FD21" s="115">
        <v>0</v>
      </c>
      <c r="FE21" s="115">
        <v>0</v>
      </c>
      <c r="FF21" s="115">
        <v>0</v>
      </c>
      <c r="FG21" s="115">
        <f t="shared" ca="1" si="83"/>
        <v>0</v>
      </c>
      <c r="FH21" s="115">
        <v>0</v>
      </c>
      <c r="FI21" s="115">
        <f t="shared" ca="1" si="84"/>
        <v>0</v>
      </c>
      <c r="FJ21" s="115">
        <v>0</v>
      </c>
      <c r="FK21" s="115">
        <f t="shared" ca="1" si="85"/>
        <v>0</v>
      </c>
      <c r="FL21" s="115">
        <f t="shared" ca="1" si="10"/>
        <v>0</v>
      </c>
      <c r="FM21" s="115">
        <v>41</v>
      </c>
      <c r="FN21" s="115">
        <f t="shared" ca="1" si="86"/>
        <v>3269258</v>
      </c>
      <c r="FO21" s="115">
        <v>0</v>
      </c>
      <c r="FP21" s="115">
        <f t="shared" ca="1" si="87"/>
        <v>0</v>
      </c>
      <c r="FQ21" s="115">
        <v>0</v>
      </c>
      <c r="FR21" s="115">
        <f t="shared" ca="1" si="88"/>
        <v>0</v>
      </c>
      <c r="FS21" s="115">
        <v>48</v>
      </c>
      <c r="FT21" s="115">
        <f t="shared" ca="1" si="89"/>
        <v>4805424</v>
      </c>
      <c r="FU21" s="115">
        <v>0</v>
      </c>
      <c r="FV21" s="115">
        <f t="shared" ca="1" si="90"/>
        <v>0</v>
      </c>
      <c r="FW21" s="115">
        <v>0</v>
      </c>
      <c r="FX21" s="115">
        <f t="shared" ca="1" si="91"/>
        <v>0</v>
      </c>
      <c r="FY21" s="115">
        <v>0</v>
      </c>
      <c r="FZ21" s="115">
        <f t="shared" ca="1" si="92"/>
        <v>0</v>
      </c>
      <c r="GA21" s="115">
        <v>0</v>
      </c>
      <c r="GB21" s="115">
        <v>0</v>
      </c>
      <c r="GC21" s="115">
        <v>0</v>
      </c>
      <c r="GD21" s="115">
        <f t="shared" ca="1" si="93"/>
        <v>0</v>
      </c>
      <c r="GE21" s="115">
        <v>0</v>
      </c>
      <c r="GF21" s="115">
        <f t="shared" ca="1" si="94"/>
        <v>0</v>
      </c>
      <c r="GG21" s="115">
        <v>0</v>
      </c>
      <c r="GH21" s="115">
        <v>0</v>
      </c>
      <c r="GI21" s="115">
        <v>0</v>
      </c>
      <c r="GJ21" s="115">
        <f t="shared" ca="1" si="95"/>
        <v>0</v>
      </c>
      <c r="GK21" s="115">
        <v>0</v>
      </c>
      <c r="GL21" s="115">
        <f t="shared" ca="1" si="96"/>
        <v>0</v>
      </c>
      <c r="GM21" s="115">
        <v>0</v>
      </c>
      <c r="GN21" s="115">
        <v>0</v>
      </c>
      <c r="GO21" s="115">
        <v>0</v>
      </c>
      <c r="GP21" s="115">
        <f t="shared" ca="1" si="97"/>
        <v>0</v>
      </c>
      <c r="GQ21" s="115">
        <f t="shared" ca="1" si="11"/>
        <v>8074682</v>
      </c>
      <c r="GR21" s="115">
        <f t="shared" ca="1" si="12"/>
        <v>8074682</v>
      </c>
      <c r="GS21" s="115">
        <v>0</v>
      </c>
      <c r="GT21" s="115">
        <f t="shared" ca="1" si="98"/>
        <v>0</v>
      </c>
      <c r="GU21" s="115">
        <v>0</v>
      </c>
      <c r="GV21" s="115">
        <f t="shared" ca="1" si="99"/>
        <v>0</v>
      </c>
      <c r="GW21" s="115">
        <v>0</v>
      </c>
      <c r="GX21" s="115">
        <f t="shared" ca="1" si="100"/>
        <v>0</v>
      </c>
      <c r="GY21" s="115">
        <f t="shared" ca="1" si="22"/>
        <v>0</v>
      </c>
      <c r="GZ21" s="115">
        <v>7</v>
      </c>
      <c r="HA21" s="115">
        <f t="shared" ca="1" si="101"/>
        <v>422275</v>
      </c>
      <c r="HB21" s="115">
        <v>0</v>
      </c>
      <c r="HC21" s="115">
        <f t="shared" ca="1" si="102"/>
        <v>0</v>
      </c>
      <c r="HD21" s="115">
        <v>0</v>
      </c>
      <c r="HE21" s="115">
        <f t="shared" ca="1" si="103"/>
        <v>0</v>
      </c>
      <c r="HF21" s="115">
        <v>8</v>
      </c>
      <c r="HG21" s="115">
        <f t="shared" ca="1" si="104"/>
        <v>448128</v>
      </c>
      <c r="HH21" s="115">
        <v>0</v>
      </c>
      <c r="HI21" s="115">
        <f t="shared" ca="1" si="105"/>
        <v>0</v>
      </c>
      <c r="HJ21" s="115">
        <v>1</v>
      </c>
      <c r="HK21" s="115">
        <f t="shared" ca="1" si="106"/>
        <v>70020</v>
      </c>
      <c r="HL21" s="115">
        <v>4</v>
      </c>
      <c r="HM21" s="115">
        <f t="shared" ca="1" si="107"/>
        <v>275772</v>
      </c>
      <c r="HN21" s="115">
        <v>0</v>
      </c>
      <c r="HO21" s="115">
        <f t="shared" ca="1" si="108"/>
        <v>0</v>
      </c>
      <c r="HP21" s="115">
        <v>0</v>
      </c>
      <c r="HQ21" s="115">
        <f t="shared" ca="1" si="109"/>
        <v>0</v>
      </c>
      <c r="HR21" s="115">
        <f t="shared" ca="1" si="23"/>
        <v>1216195</v>
      </c>
      <c r="HS21" s="115">
        <v>0</v>
      </c>
      <c r="HT21" s="115">
        <f t="shared" ca="1" si="110"/>
        <v>0</v>
      </c>
      <c r="HU21" s="115">
        <v>0</v>
      </c>
      <c r="HV21" s="115">
        <v>0</v>
      </c>
      <c r="HW21" s="115">
        <v>1</v>
      </c>
      <c r="HX21" s="115">
        <f t="shared" ca="1" si="111"/>
        <v>1868</v>
      </c>
      <c r="HY21" s="115">
        <v>0</v>
      </c>
      <c r="HZ21" s="115">
        <f t="shared" ca="1" si="112"/>
        <v>0</v>
      </c>
      <c r="IA21" s="115">
        <v>0</v>
      </c>
      <c r="IB21" s="115">
        <v>0</v>
      </c>
      <c r="IC21" s="115">
        <v>1</v>
      </c>
      <c r="ID21" s="115">
        <f t="shared" ca="1" si="113"/>
        <v>2887</v>
      </c>
      <c r="IE21" s="115">
        <v>0</v>
      </c>
      <c r="IF21" s="115">
        <f t="shared" ca="1" si="114"/>
        <v>0</v>
      </c>
      <c r="IG21" s="115">
        <v>0</v>
      </c>
      <c r="IH21" s="115">
        <v>0</v>
      </c>
      <c r="II21" s="115">
        <v>0</v>
      </c>
      <c r="IJ21" s="115">
        <f t="shared" ca="1" si="115"/>
        <v>0</v>
      </c>
      <c r="IK21" s="115">
        <f t="shared" ca="1" si="13"/>
        <v>4755</v>
      </c>
      <c r="IL21" s="115">
        <f t="shared" ca="1" si="14"/>
        <v>185377363</v>
      </c>
      <c r="IM21" s="115">
        <v>0</v>
      </c>
      <c r="IN21" s="115">
        <f t="shared" ca="1" si="116"/>
        <v>0</v>
      </c>
      <c r="IO21" s="115">
        <v>0</v>
      </c>
      <c r="IP21" s="115">
        <f t="shared" ca="1" si="117"/>
        <v>0</v>
      </c>
      <c r="IQ21" s="115">
        <v>0</v>
      </c>
      <c r="IR21" s="115">
        <f t="shared" ca="1" si="118"/>
        <v>0</v>
      </c>
      <c r="IS21" s="115">
        <v>0</v>
      </c>
      <c r="IT21" s="115">
        <f t="shared" ca="1" si="119"/>
        <v>0</v>
      </c>
      <c r="IU21" s="115">
        <v>0</v>
      </c>
      <c r="IV21" s="115">
        <f t="shared" ca="1" si="120"/>
        <v>0</v>
      </c>
      <c r="IW21" s="115">
        <v>0</v>
      </c>
      <c r="IX21" s="115">
        <f t="shared" ca="1" si="121"/>
        <v>0</v>
      </c>
      <c r="IY21" s="115">
        <v>0</v>
      </c>
      <c r="IZ21" s="115">
        <f t="shared" ca="1" si="122"/>
        <v>0</v>
      </c>
      <c r="JA21" s="115">
        <v>0</v>
      </c>
      <c r="JB21" s="115">
        <f t="shared" ca="1" si="123"/>
        <v>0</v>
      </c>
      <c r="JC21" s="115">
        <v>0</v>
      </c>
      <c r="JD21" s="115">
        <f t="shared" ca="1" si="124"/>
        <v>0</v>
      </c>
      <c r="JE21" s="115">
        <v>0</v>
      </c>
      <c r="JF21" s="115">
        <f t="shared" ca="1" si="125"/>
        <v>0</v>
      </c>
      <c r="JG21" s="115">
        <v>0</v>
      </c>
      <c r="JH21" s="115">
        <f t="shared" ca="1" si="126"/>
        <v>0</v>
      </c>
      <c r="JI21" s="115">
        <v>0</v>
      </c>
      <c r="JJ21" s="115">
        <f t="shared" ca="1" si="127"/>
        <v>0</v>
      </c>
      <c r="JK21" s="115">
        <v>0</v>
      </c>
      <c r="JL21" s="115">
        <f t="shared" ca="1" si="128"/>
        <v>0</v>
      </c>
      <c r="JM21" s="115">
        <v>5</v>
      </c>
      <c r="JN21" s="115">
        <f t="shared" ca="1" si="129"/>
        <v>214325</v>
      </c>
      <c r="JO21" s="115">
        <v>0</v>
      </c>
      <c r="JP21" s="115">
        <f t="shared" ca="1" si="130"/>
        <v>0</v>
      </c>
      <c r="JQ21" s="115">
        <v>30</v>
      </c>
      <c r="JR21" s="115">
        <f t="shared" ca="1" si="131"/>
        <v>1285950</v>
      </c>
      <c r="JS21" s="115">
        <v>0</v>
      </c>
      <c r="JT21" s="115">
        <f t="shared" ca="1" si="132"/>
        <v>0</v>
      </c>
      <c r="JU21" s="115">
        <v>0</v>
      </c>
      <c r="JV21" s="115">
        <f t="shared" ca="1" si="133"/>
        <v>0</v>
      </c>
      <c r="JW21" s="115">
        <f t="shared" ca="1" si="166"/>
        <v>1500275</v>
      </c>
      <c r="JX21" s="115">
        <v>0</v>
      </c>
      <c r="JY21" s="115">
        <f t="shared" ca="1" si="134"/>
        <v>0</v>
      </c>
      <c r="JZ21" s="115">
        <v>0</v>
      </c>
      <c r="KA21" s="115">
        <v>0</v>
      </c>
      <c r="KB21" s="115">
        <v>0</v>
      </c>
      <c r="KC21" s="115">
        <f t="shared" ca="1" si="135"/>
        <v>0</v>
      </c>
      <c r="KD21" s="115">
        <v>0</v>
      </c>
      <c r="KE21" s="115">
        <f t="shared" ca="1" si="136"/>
        <v>0</v>
      </c>
      <c r="KF21" s="115">
        <v>31</v>
      </c>
      <c r="KG21" s="115">
        <f t="shared" ca="1" si="137"/>
        <v>2160917</v>
      </c>
      <c r="KH21" s="115">
        <v>0</v>
      </c>
      <c r="KI21" s="115">
        <f t="shared" ca="1" si="138"/>
        <v>0</v>
      </c>
      <c r="KJ21" s="115">
        <v>0</v>
      </c>
      <c r="KK21" s="115">
        <f t="shared" ca="1" si="139"/>
        <v>0</v>
      </c>
      <c r="KL21" s="115">
        <v>141</v>
      </c>
      <c r="KM21" s="115">
        <f t="shared" ca="1" si="140"/>
        <v>10712757</v>
      </c>
      <c r="KN21" s="115">
        <f t="shared" ca="1" si="167"/>
        <v>12873674</v>
      </c>
      <c r="KO21" s="115">
        <v>0</v>
      </c>
      <c r="KP21" s="115">
        <f t="shared" ca="1" si="141"/>
        <v>0</v>
      </c>
      <c r="KQ21" s="115">
        <v>0</v>
      </c>
      <c r="KR21" s="115">
        <f t="shared" ca="1" si="142"/>
        <v>0</v>
      </c>
      <c r="KS21" s="115">
        <v>0</v>
      </c>
      <c r="KT21" s="115">
        <f t="shared" ca="1" si="143"/>
        <v>0</v>
      </c>
      <c r="KU21" s="115">
        <v>0</v>
      </c>
      <c r="KV21" s="115">
        <f t="shared" ca="1" si="144"/>
        <v>0</v>
      </c>
      <c r="KW21" s="115">
        <v>0</v>
      </c>
      <c r="KX21" s="115">
        <f t="shared" ca="1" si="145"/>
        <v>0</v>
      </c>
      <c r="KY21" s="115">
        <v>0</v>
      </c>
      <c r="KZ21" s="115">
        <f t="shared" ca="1" si="146"/>
        <v>0</v>
      </c>
      <c r="LA21" s="115">
        <v>0</v>
      </c>
      <c r="LB21" s="115">
        <f t="shared" ca="1" si="147"/>
        <v>0</v>
      </c>
      <c r="LC21" s="115">
        <v>0</v>
      </c>
      <c r="LD21" s="115">
        <f t="shared" ca="1" si="148"/>
        <v>0</v>
      </c>
      <c r="LE21" s="115">
        <f t="shared" ca="1" si="168"/>
        <v>0</v>
      </c>
      <c r="LF21" s="115"/>
      <c r="LG21" s="115">
        <f t="shared" ca="1" si="169"/>
        <v>199751312</v>
      </c>
      <c r="LH21" s="115">
        <f t="shared" si="149"/>
        <v>1867</v>
      </c>
      <c r="LI21" s="115">
        <f t="shared" ca="1" si="150"/>
        <v>1446925</v>
      </c>
      <c r="LJ21" s="115">
        <f t="shared" si="151"/>
        <v>87</v>
      </c>
      <c r="LK21" s="115">
        <f t="shared" ca="1" si="152"/>
        <v>1812297</v>
      </c>
      <c r="LL21" s="115">
        <f t="shared" si="153"/>
        <v>172</v>
      </c>
      <c r="LM21" s="115">
        <f t="shared" ca="1" si="154"/>
        <v>75336</v>
      </c>
      <c r="LN21" s="115">
        <f t="shared" ca="1" si="17"/>
        <v>3334558</v>
      </c>
      <c r="LO21" s="115">
        <f t="shared" si="155"/>
        <v>87</v>
      </c>
      <c r="LP21" s="115">
        <f t="shared" ca="1" si="156"/>
        <v>87000</v>
      </c>
      <c r="LQ21" s="115">
        <f t="shared" si="157"/>
        <v>2039</v>
      </c>
      <c r="LR21" s="115">
        <f t="shared" ca="1" si="158"/>
        <v>144769</v>
      </c>
      <c r="LS21" s="115">
        <f t="shared" ca="1" si="170"/>
        <v>231769</v>
      </c>
      <c r="LT21" s="115">
        <f t="shared" si="159"/>
        <v>767</v>
      </c>
      <c r="LU21" s="115">
        <f t="shared" ca="1" si="160"/>
        <v>1646825.7</v>
      </c>
      <c r="LV21" s="115">
        <f t="shared" si="161"/>
        <v>950</v>
      </c>
      <c r="LW21" s="115">
        <f t="shared" ca="1" si="162"/>
        <v>2818821</v>
      </c>
      <c r="LX21" s="115">
        <f t="shared" si="163"/>
        <v>322</v>
      </c>
      <c r="LY21" s="115">
        <f t="shared" ca="1" si="164"/>
        <v>1114068.48</v>
      </c>
      <c r="LZ21" s="115">
        <v>248</v>
      </c>
      <c r="MA21" s="115">
        <f t="shared" ca="1" si="164"/>
        <v>532480.79999999993</v>
      </c>
      <c r="MB21" s="115">
        <v>365</v>
      </c>
      <c r="MC21" s="115">
        <f t="shared" ca="1" si="164"/>
        <v>1083020.7</v>
      </c>
      <c r="MD21" s="115">
        <v>52</v>
      </c>
      <c r="ME21" s="115">
        <f t="shared" ca="1" si="164"/>
        <v>179911.67999999999</v>
      </c>
      <c r="MF21" s="115">
        <f t="shared" ca="1" si="171"/>
        <v>7375128.3599999994</v>
      </c>
      <c r="MG21" s="115"/>
      <c r="MH21" s="115">
        <f t="shared" ca="1" si="172"/>
        <v>210692767.36000001</v>
      </c>
      <c r="MJ21" s="116"/>
    </row>
    <row r="22" spans="1:348">
      <c r="A22" s="76" t="s">
        <v>538</v>
      </c>
      <c r="B22" s="114" t="s">
        <v>539</v>
      </c>
      <c r="C22" s="114" t="s">
        <v>526</v>
      </c>
      <c r="D22" s="114" t="s">
        <v>527</v>
      </c>
      <c r="E22" s="115">
        <v>0</v>
      </c>
      <c r="F22" s="115">
        <f t="shared" ca="1" si="25"/>
        <v>0</v>
      </c>
      <c r="G22" s="115">
        <v>422</v>
      </c>
      <c r="H22" s="115">
        <f t="shared" ca="1" si="26"/>
        <v>14291030</v>
      </c>
      <c r="I22" s="115">
        <v>28</v>
      </c>
      <c r="J22" s="115">
        <f t="shared" ca="1" si="27"/>
        <v>29189748</v>
      </c>
      <c r="K22" s="115">
        <v>0</v>
      </c>
      <c r="L22" s="115">
        <f t="shared" ca="1" si="28"/>
        <v>0</v>
      </c>
      <c r="M22" s="115">
        <v>581</v>
      </c>
      <c r="N22" s="115">
        <f t="shared" ca="1" si="29"/>
        <v>24822644</v>
      </c>
      <c r="O22" s="115">
        <v>36</v>
      </c>
      <c r="P22" s="115">
        <f t="shared" ca="1" si="30"/>
        <v>47102076</v>
      </c>
      <c r="Q22" s="115">
        <v>0</v>
      </c>
      <c r="R22" s="115">
        <f t="shared" ca="1" si="31"/>
        <v>0</v>
      </c>
      <c r="S22" s="115">
        <v>0</v>
      </c>
      <c r="T22" s="115">
        <f t="shared" ca="1" si="32"/>
        <v>0</v>
      </c>
      <c r="U22" s="115">
        <v>0</v>
      </c>
      <c r="V22" s="115">
        <f t="shared" ca="1" si="33"/>
        <v>0</v>
      </c>
      <c r="W22" s="115">
        <v>0</v>
      </c>
      <c r="X22" s="115">
        <f t="shared" ca="1" si="34"/>
        <v>0</v>
      </c>
      <c r="Y22" s="115">
        <v>0</v>
      </c>
      <c r="Z22" s="115">
        <f t="shared" ca="1" si="35"/>
        <v>0</v>
      </c>
      <c r="AA22" s="115">
        <v>0</v>
      </c>
      <c r="AB22" s="115">
        <f t="shared" ca="1" si="36"/>
        <v>0</v>
      </c>
      <c r="AC22" s="115">
        <v>0</v>
      </c>
      <c r="AD22" s="115">
        <f t="shared" ca="1" si="37"/>
        <v>0</v>
      </c>
      <c r="AE22" s="115">
        <v>8</v>
      </c>
      <c r="AF22" s="115">
        <f t="shared" ca="1" si="38"/>
        <v>2836272</v>
      </c>
      <c r="AG22" s="115">
        <v>0</v>
      </c>
      <c r="AH22" s="115">
        <f t="shared" ca="1" si="39"/>
        <v>0</v>
      </c>
      <c r="AI22" s="115">
        <v>0</v>
      </c>
      <c r="AJ22" s="115">
        <f t="shared" ca="1" si="40"/>
        <v>0</v>
      </c>
      <c r="AK22" s="115">
        <v>134</v>
      </c>
      <c r="AL22" s="115">
        <f t="shared" ca="1" si="41"/>
        <v>131990</v>
      </c>
      <c r="AM22" s="115">
        <v>0</v>
      </c>
      <c r="AN22" s="115">
        <f t="shared" ca="1" si="42"/>
        <v>0</v>
      </c>
      <c r="AO22" s="115">
        <v>0</v>
      </c>
      <c r="AP22" s="115">
        <f t="shared" ca="1" si="43"/>
        <v>0</v>
      </c>
      <c r="AQ22" s="115">
        <v>193</v>
      </c>
      <c r="AR22" s="115">
        <f t="shared" ca="1" si="44"/>
        <v>775474</v>
      </c>
      <c r="AS22" s="115">
        <v>1</v>
      </c>
      <c r="AT22" s="115">
        <f t="shared" ca="1" si="45"/>
        <v>120612</v>
      </c>
      <c r="AU22" s="115">
        <v>0</v>
      </c>
      <c r="AV22" s="115">
        <f t="shared" ca="1" si="46"/>
        <v>0</v>
      </c>
      <c r="AW22" s="115">
        <v>0</v>
      </c>
      <c r="AX22" s="115">
        <f t="shared" ca="1" si="47"/>
        <v>0</v>
      </c>
      <c r="AY22" s="115">
        <v>0</v>
      </c>
      <c r="AZ22" s="115">
        <f t="shared" ca="1" si="47"/>
        <v>0</v>
      </c>
      <c r="BA22" s="115">
        <f t="shared" ca="1" si="48"/>
        <v>119269846</v>
      </c>
      <c r="BB22" s="115">
        <v>0</v>
      </c>
      <c r="BC22" s="115">
        <f t="shared" ca="1" si="49"/>
        <v>0</v>
      </c>
      <c r="BD22" s="115">
        <v>0</v>
      </c>
      <c r="BE22" s="115">
        <v>0</v>
      </c>
      <c r="BF22" s="115">
        <v>0</v>
      </c>
      <c r="BG22" s="115">
        <f t="shared" ca="1" si="50"/>
        <v>0</v>
      </c>
      <c r="BH22" s="115">
        <v>0</v>
      </c>
      <c r="BI22" s="115">
        <f t="shared" ca="1" si="51"/>
        <v>0</v>
      </c>
      <c r="BJ22" s="115">
        <v>0</v>
      </c>
      <c r="BK22" s="115">
        <f t="shared" ca="1" si="52"/>
        <v>0</v>
      </c>
      <c r="BL22" s="115">
        <v>0</v>
      </c>
      <c r="BM22" s="115">
        <f t="shared" ca="1" si="53"/>
        <v>0</v>
      </c>
      <c r="BN22" s="115">
        <v>0</v>
      </c>
      <c r="BO22" s="115">
        <f t="shared" ca="1" si="54"/>
        <v>0</v>
      </c>
      <c r="BP22" s="115">
        <v>84</v>
      </c>
      <c r="BQ22" s="115">
        <f t="shared" ca="1" si="55"/>
        <v>4593120</v>
      </c>
      <c r="BR22" s="115">
        <v>10</v>
      </c>
      <c r="BS22" s="115">
        <f t="shared" ca="1" si="56"/>
        <v>16765690</v>
      </c>
      <c r="BT22" s="115">
        <v>0</v>
      </c>
      <c r="BU22" s="115">
        <f t="shared" ca="1" si="57"/>
        <v>0</v>
      </c>
      <c r="BV22" s="115">
        <v>0</v>
      </c>
      <c r="BW22" s="115">
        <v>0</v>
      </c>
      <c r="BX22" s="115">
        <v>0</v>
      </c>
      <c r="BY22" s="115">
        <f t="shared" ca="1" si="58"/>
        <v>0</v>
      </c>
      <c r="BZ22" s="115">
        <v>0</v>
      </c>
      <c r="CA22" s="115">
        <f t="shared" ca="1" si="59"/>
        <v>0</v>
      </c>
      <c r="CB22" s="115">
        <v>0</v>
      </c>
      <c r="CC22" s="115">
        <f t="shared" ca="1" si="60"/>
        <v>0</v>
      </c>
      <c r="CD22" s="115">
        <v>0</v>
      </c>
      <c r="CE22" s="115">
        <f t="shared" ca="1" si="61"/>
        <v>0</v>
      </c>
      <c r="CF22" s="115">
        <v>0</v>
      </c>
      <c r="CG22" s="115">
        <v>0</v>
      </c>
      <c r="CH22" s="115">
        <v>0</v>
      </c>
      <c r="CI22" s="115">
        <v>0</v>
      </c>
      <c r="CJ22" s="115">
        <v>0</v>
      </c>
      <c r="CK22" s="115">
        <f t="shared" ca="1" si="62"/>
        <v>0</v>
      </c>
      <c r="CL22" s="115">
        <v>0</v>
      </c>
      <c r="CM22" s="115">
        <v>0</v>
      </c>
      <c r="CN22" s="115">
        <v>0</v>
      </c>
      <c r="CO22" s="115">
        <f t="shared" ca="1" si="63"/>
        <v>0</v>
      </c>
      <c r="CP22" s="115">
        <v>0</v>
      </c>
      <c r="CQ22" s="115">
        <f t="shared" ca="1" si="64"/>
        <v>0</v>
      </c>
      <c r="CR22" s="115">
        <v>0</v>
      </c>
      <c r="CS22" s="115">
        <f t="shared" ca="1" si="65"/>
        <v>0</v>
      </c>
      <c r="CT22" s="115">
        <v>0</v>
      </c>
      <c r="CU22" s="115">
        <f t="shared" ca="1" si="66"/>
        <v>0</v>
      </c>
      <c r="CV22" s="115">
        <v>0</v>
      </c>
      <c r="CW22" s="115">
        <f t="shared" ca="1" si="67"/>
        <v>0</v>
      </c>
      <c r="CX22" s="115">
        <v>0</v>
      </c>
      <c r="CY22" s="115">
        <f t="shared" ca="1" si="68"/>
        <v>0</v>
      </c>
      <c r="CZ22" s="115">
        <v>0</v>
      </c>
      <c r="DA22" s="115">
        <f t="shared" ca="1" si="69"/>
        <v>0</v>
      </c>
      <c r="DB22" s="115">
        <f t="shared" ca="1" si="9"/>
        <v>21358810</v>
      </c>
      <c r="DC22" s="115">
        <v>0</v>
      </c>
      <c r="DD22" s="115">
        <f t="shared" ca="1" si="70"/>
        <v>0</v>
      </c>
      <c r="DE22" s="115">
        <v>0</v>
      </c>
      <c r="DF22" s="115">
        <v>0</v>
      </c>
      <c r="DG22" s="115">
        <v>0</v>
      </c>
      <c r="DH22" s="115">
        <v>0</v>
      </c>
      <c r="DI22" s="115">
        <v>0</v>
      </c>
      <c r="DJ22" s="115">
        <f t="shared" ca="1" si="71"/>
        <v>0</v>
      </c>
      <c r="DK22" s="115">
        <v>0</v>
      </c>
      <c r="DL22" s="115">
        <f t="shared" ca="1" si="72"/>
        <v>0</v>
      </c>
      <c r="DM22" s="115">
        <v>0</v>
      </c>
      <c r="DN22" s="115">
        <v>0</v>
      </c>
      <c r="DO22" s="115">
        <v>0</v>
      </c>
      <c r="DP22" s="115">
        <f t="shared" ca="1" si="73"/>
        <v>0</v>
      </c>
      <c r="DQ22" s="115">
        <v>0</v>
      </c>
      <c r="DR22" s="115">
        <v>0</v>
      </c>
      <c r="DS22" s="115">
        <v>0</v>
      </c>
      <c r="DT22" s="115">
        <v>0</v>
      </c>
      <c r="DU22" s="115">
        <v>0</v>
      </c>
      <c r="DV22" s="115">
        <f t="shared" ca="1" si="74"/>
        <v>0</v>
      </c>
      <c r="DW22" s="115">
        <v>0</v>
      </c>
      <c r="DX22" s="115">
        <f t="shared" ca="1" si="75"/>
        <v>0</v>
      </c>
      <c r="DY22" s="115">
        <v>0</v>
      </c>
      <c r="DZ22" s="115">
        <f t="shared" ca="1" si="76"/>
        <v>0</v>
      </c>
      <c r="EA22" s="115">
        <v>0</v>
      </c>
      <c r="EB22" s="115">
        <f t="shared" ca="1" si="77"/>
        <v>0</v>
      </c>
      <c r="EC22" s="115">
        <v>0</v>
      </c>
      <c r="ED22" s="115">
        <f t="shared" ca="1" si="78"/>
        <v>0</v>
      </c>
      <c r="EE22" s="115">
        <v>0</v>
      </c>
      <c r="EF22" s="115">
        <f t="shared" ca="1" si="79"/>
        <v>0</v>
      </c>
      <c r="EG22" s="115">
        <f t="shared" ca="1" si="165"/>
        <v>0</v>
      </c>
      <c r="EH22" s="115">
        <v>0</v>
      </c>
      <c r="EI22" s="115">
        <f t="shared" ca="1" si="80"/>
        <v>0</v>
      </c>
      <c r="EJ22" s="115">
        <v>0</v>
      </c>
      <c r="EK22" s="115">
        <v>0</v>
      </c>
      <c r="EL22" s="115">
        <v>0</v>
      </c>
      <c r="EM22" s="115">
        <v>0</v>
      </c>
      <c r="EN22" s="115">
        <v>0</v>
      </c>
      <c r="EO22" s="115">
        <f t="shared" ca="1" si="81"/>
        <v>0</v>
      </c>
      <c r="EP22" s="115">
        <v>0</v>
      </c>
      <c r="EQ22" s="115">
        <v>0</v>
      </c>
      <c r="ER22" s="115">
        <v>0</v>
      </c>
      <c r="ES22" s="115">
        <v>0</v>
      </c>
      <c r="ET22" s="115">
        <v>0</v>
      </c>
      <c r="EU22" s="115">
        <v>0</v>
      </c>
      <c r="EV22" s="115">
        <v>0</v>
      </c>
      <c r="EW22" s="115">
        <v>0</v>
      </c>
      <c r="EX22" s="115">
        <v>0</v>
      </c>
      <c r="EY22" s="115">
        <v>0</v>
      </c>
      <c r="EZ22" s="115">
        <v>0</v>
      </c>
      <c r="FA22" s="115">
        <f t="shared" ca="1" si="82"/>
        <v>0</v>
      </c>
      <c r="FB22" s="115">
        <v>0</v>
      </c>
      <c r="FC22" s="115">
        <v>0</v>
      </c>
      <c r="FD22" s="115">
        <v>0</v>
      </c>
      <c r="FE22" s="115">
        <v>0</v>
      </c>
      <c r="FF22" s="115">
        <v>0</v>
      </c>
      <c r="FG22" s="115">
        <f t="shared" ca="1" si="83"/>
        <v>0</v>
      </c>
      <c r="FH22" s="115">
        <v>0</v>
      </c>
      <c r="FI22" s="115">
        <f t="shared" ca="1" si="84"/>
        <v>0</v>
      </c>
      <c r="FJ22" s="115">
        <v>0</v>
      </c>
      <c r="FK22" s="115">
        <f t="shared" ca="1" si="85"/>
        <v>0</v>
      </c>
      <c r="FL22" s="115">
        <f t="shared" ca="1" si="10"/>
        <v>0</v>
      </c>
      <c r="FM22" s="115">
        <v>0</v>
      </c>
      <c r="FN22" s="115">
        <f t="shared" ca="1" si="86"/>
        <v>0</v>
      </c>
      <c r="FO22" s="115">
        <v>0</v>
      </c>
      <c r="FP22" s="115">
        <f t="shared" ca="1" si="87"/>
        <v>0</v>
      </c>
      <c r="FQ22" s="115">
        <v>0</v>
      </c>
      <c r="FR22" s="115">
        <f t="shared" ca="1" si="88"/>
        <v>0</v>
      </c>
      <c r="FS22" s="115">
        <v>0</v>
      </c>
      <c r="FT22" s="115">
        <f t="shared" ca="1" si="89"/>
        <v>0</v>
      </c>
      <c r="FU22" s="115">
        <v>0</v>
      </c>
      <c r="FV22" s="115">
        <f t="shared" ca="1" si="90"/>
        <v>0</v>
      </c>
      <c r="FW22" s="115">
        <v>0</v>
      </c>
      <c r="FX22" s="115">
        <f t="shared" ca="1" si="91"/>
        <v>0</v>
      </c>
      <c r="FY22" s="115">
        <v>0</v>
      </c>
      <c r="FZ22" s="115">
        <f t="shared" ca="1" si="92"/>
        <v>0</v>
      </c>
      <c r="GA22" s="115">
        <v>0</v>
      </c>
      <c r="GB22" s="115">
        <v>0</v>
      </c>
      <c r="GC22" s="115">
        <v>0</v>
      </c>
      <c r="GD22" s="115">
        <f t="shared" ca="1" si="93"/>
        <v>0</v>
      </c>
      <c r="GE22" s="115">
        <v>0</v>
      </c>
      <c r="GF22" s="115">
        <f t="shared" ca="1" si="94"/>
        <v>0</v>
      </c>
      <c r="GG22" s="115">
        <v>0</v>
      </c>
      <c r="GH22" s="115">
        <v>0</v>
      </c>
      <c r="GI22" s="115">
        <v>0</v>
      </c>
      <c r="GJ22" s="115">
        <f t="shared" ca="1" si="95"/>
        <v>0</v>
      </c>
      <c r="GK22" s="115">
        <v>0</v>
      </c>
      <c r="GL22" s="115">
        <f t="shared" ca="1" si="96"/>
        <v>0</v>
      </c>
      <c r="GM22" s="115">
        <v>0</v>
      </c>
      <c r="GN22" s="115">
        <v>0</v>
      </c>
      <c r="GO22" s="115">
        <v>0</v>
      </c>
      <c r="GP22" s="115">
        <f t="shared" ca="1" si="97"/>
        <v>0</v>
      </c>
      <c r="GQ22" s="115">
        <f t="shared" ca="1" si="11"/>
        <v>0</v>
      </c>
      <c r="GR22" s="115">
        <f t="shared" ca="1" si="12"/>
        <v>0</v>
      </c>
      <c r="GS22" s="115">
        <v>0</v>
      </c>
      <c r="GT22" s="115">
        <f t="shared" ca="1" si="98"/>
        <v>0</v>
      </c>
      <c r="GU22" s="115">
        <v>0</v>
      </c>
      <c r="GV22" s="115">
        <f t="shared" ca="1" si="99"/>
        <v>0</v>
      </c>
      <c r="GW22" s="115">
        <v>0</v>
      </c>
      <c r="GX22" s="115">
        <f t="shared" ca="1" si="100"/>
        <v>0</v>
      </c>
      <c r="GY22" s="115">
        <f t="shared" ca="1" si="22"/>
        <v>0</v>
      </c>
      <c r="GZ22" s="115">
        <v>0</v>
      </c>
      <c r="HA22" s="115">
        <f t="shared" ca="1" si="101"/>
        <v>0</v>
      </c>
      <c r="HB22" s="115">
        <v>30</v>
      </c>
      <c r="HC22" s="115">
        <f t="shared" ca="1" si="102"/>
        <v>1809750</v>
      </c>
      <c r="HD22" s="115">
        <v>0</v>
      </c>
      <c r="HE22" s="115">
        <f t="shared" ca="1" si="103"/>
        <v>0</v>
      </c>
      <c r="HF22" s="115">
        <v>0</v>
      </c>
      <c r="HG22" s="115">
        <f t="shared" ca="1" si="104"/>
        <v>0</v>
      </c>
      <c r="HH22" s="115">
        <v>28</v>
      </c>
      <c r="HI22" s="115">
        <f t="shared" ca="1" si="105"/>
        <v>1568448</v>
      </c>
      <c r="HJ22" s="115">
        <v>0</v>
      </c>
      <c r="HK22" s="115">
        <f t="shared" ca="1" si="106"/>
        <v>0</v>
      </c>
      <c r="HL22" s="115">
        <v>0</v>
      </c>
      <c r="HM22" s="115">
        <f t="shared" ca="1" si="107"/>
        <v>0</v>
      </c>
      <c r="HN22" s="115">
        <v>1</v>
      </c>
      <c r="HO22" s="115">
        <f t="shared" ca="1" si="108"/>
        <v>68943</v>
      </c>
      <c r="HP22" s="115">
        <v>0</v>
      </c>
      <c r="HQ22" s="115">
        <f t="shared" ca="1" si="109"/>
        <v>0</v>
      </c>
      <c r="HR22" s="115">
        <f t="shared" ca="1" si="23"/>
        <v>3447141</v>
      </c>
      <c r="HS22" s="115">
        <v>0</v>
      </c>
      <c r="HT22" s="115">
        <f t="shared" ca="1" si="110"/>
        <v>0</v>
      </c>
      <c r="HU22" s="115">
        <v>0</v>
      </c>
      <c r="HV22" s="115">
        <v>0</v>
      </c>
      <c r="HW22" s="115">
        <v>0</v>
      </c>
      <c r="HX22" s="115">
        <f t="shared" ca="1" si="111"/>
        <v>0</v>
      </c>
      <c r="HY22" s="115">
        <v>0</v>
      </c>
      <c r="HZ22" s="115">
        <f t="shared" ca="1" si="112"/>
        <v>0</v>
      </c>
      <c r="IA22" s="115">
        <v>0</v>
      </c>
      <c r="IB22" s="115">
        <v>0</v>
      </c>
      <c r="IC22" s="115">
        <v>0</v>
      </c>
      <c r="ID22" s="115">
        <f t="shared" ca="1" si="113"/>
        <v>0</v>
      </c>
      <c r="IE22" s="115">
        <v>0</v>
      </c>
      <c r="IF22" s="115">
        <f t="shared" ca="1" si="114"/>
        <v>0</v>
      </c>
      <c r="IG22" s="115">
        <v>0</v>
      </c>
      <c r="IH22" s="115">
        <v>0</v>
      </c>
      <c r="II22" s="115">
        <v>0</v>
      </c>
      <c r="IJ22" s="115">
        <f t="shared" ca="1" si="115"/>
        <v>0</v>
      </c>
      <c r="IK22" s="115">
        <f t="shared" ca="1" si="13"/>
        <v>0</v>
      </c>
      <c r="IL22" s="115">
        <f t="shared" ca="1" si="14"/>
        <v>144075797</v>
      </c>
      <c r="IM22" s="115">
        <v>0</v>
      </c>
      <c r="IN22" s="115">
        <f t="shared" ca="1" si="116"/>
        <v>0</v>
      </c>
      <c r="IO22" s="115">
        <v>0</v>
      </c>
      <c r="IP22" s="115">
        <f t="shared" ca="1" si="117"/>
        <v>0</v>
      </c>
      <c r="IQ22" s="115">
        <v>0</v>
      </c>
      <c r="IR22" s="115">
        <f t="shared" ca="1" si="118"/>
        <v>0</v>
      </c>
      <c r="IS22" s="115">
        <v>0</v>
      </c>
      <c r="IT22" s="115">
        <f t="shared" ca="1" si="119"/>
        <v>0</v>
      </c>
      <c r="IU22" s="115">
        <v>0</v>
      </c>
      <c r="IV22" s="115">
        <f t="shared" ca="1" si="120"/>
        <v>0</v>
      </c>
      <c r="IW22" s="115">
        <v>0</v>
      </c>
      <c r="IX22" s="115">
        <f t="shared" ca="1" si="121"/>
        <v>0</v>
      </c>
      <c r="IY22" s="115">
        <v>0</v>
      </c>
      <c r="IZ22" s="115">
        <f t="shared" ca="1" si="122"/>
        <v>0</v>
      </c>
      <c r="JA22" s="115">
        <v>0</v>
      </c>
      <c r="JB22" s="115">
        <f t="shared" ca="1" si="123"/>
        <v>0</v>
      </c>
      <c r="JC22" s="115">
        <v>0</v>
      </c>
      <c r="JD22" s="115">
        <f t="shared" ca="1" si="124"/>
        <v>0</v>
      </c>
      <c r="JE22" s="115">
        <v>0</v>
      </c>
      <c r="JF22" s="115">
        <f t="shared" ca="1" si="125"/>
        <v>0</v>
      </c>
      <c r="JG22" s="115">
        <v>0</v>
      </c>
      <c r="JH22" s="115">
        <f t="shared" ca="1" si="126"/>
        <v>0</v>
      </c>
      <c r="JI22" s="115">
        <v>0</v>
      </c>
      <c r="JJ22" s="115">
        <f t="shared" ca="1" si="127"/>
        <v>0</v>
      </c>
      <c r="JK22" s="115">
        <v>0</v>
      </c>
      <c r="JL22" s="115">
        <f t="shared" ca="1" si="128"/>
        <v>0</v>
      </c>
      <c r="JM22" s="115">
        <v>0</v>
      </c>
      <c r="JN22" s="115">
        <f t="shared" ca="1" si="129"/>
        <v>0</v>
      </c>
      <c r="JO22" s="115">
        <v>0</v>
      </c>
      <c r="JP22" s="115">
        <f t="shared" ca="1" si="130"/>
        <v>0</v>
      </c>
      <c r="JQ22" s="115">
        <v>0</v>
      </c>
      <c r="JR22" s="115">
        <f t="shared" ca="1" si="131"/>
        <v>0</v>
      </c>
      <c r="JS22" s="115">
        <v>0</v>
      </c>
      <c r="JT22" s="115">
        <f t="shared" ca="1" si="132"/>
        <v>0</v>
      </c>
      <c r="JU22" s="115">
        <v>0</v>
      </c>
      <c r="JV22" s="115">
        <f t="shared" ca="1" si="133"/>
        <v>0</v>
      </c>
      <c r="JW22" s="115">
        <f t="shared" ca="1" si="166"/>
        <v>0</v>
      </c>
      <c r="JX22" s="115">
        <v>0</v>
      </c>
      <c r="JY22" s="115">
        <f t="shared" ca="1" si="134"/>
        <v>0</v>
      </c>
      <c r="JZ22" s="115">
        <v>0</v>
      </c>
      <c r="KA22" s="115">
        <v>0</v>
      </c>
      <c r="KB22" s="115">
        <v>0</v>
      </c>
      <c r="KC22" s="115">
        <f t="shared" ca="1" si="135"/>
        <v>0</v>
      </c>
      <c r="KD22" s="115">
        <v>0</v>
      </c>
      <c r="KE22" s="115">
        <f t="shared" ca="1" si="136"/>
        <v>0</v>
      </c>
      <c r="KF22" s="115">
        <v>0</v>
      </c>
      <c r="KG22" s="115">
        <f t="shared" ca="1" si="137"/>
        <v>0</v>
      </c>
      <c r="KH22" s="115">
        <v>0</v>
      </c>
      <c r="KI22" s="115">
        <f t="shared" ca="1" si="138"/>
        <v>0</v>
      </c>
      <c r="KJ22" s="115">
        <v>0</v>
      </c>
      <c r="KK22" s="115">
        <f t="shared" ca="1" si="139"/>
        <v>0</v>
      </c>
      <c r="KL22" s="115">
        <v>0</v>
      </c>
      <c r="KM22" s="115">
        <f t="shared" ca="1" si="140"/>
        <v>0</v>
      </c>
      <c r="KN22" s="115">
        <f t="shared" ca="1" si="167"/>
        <v>0</v>
      </c>
      <c r="KO22" s="115">
        <v>0</v>
      </c>
      <c r="KP22" s="115">
        <f t="shared" ca="1" si="141"/>
        <v>0</v>
      </c>
      <c r="KQ22" s="115">
        <v>0</v>
      </c>
      <c r="KR22" s="115">
        <f t="shared" ca="1" si="142"/>
        <v>0</v>
      </c>
      <c r="KS22" s="115">
        <v>0</v>
      </c>
      <c r="KT22" s="115">
        <f t="shared" ca="1" si="143"/>
        <v>0</v>
      </c>
      <c r="KU22" s="115">
        <v>0</v>
      </c>
      <c r="KV22" s="115">
        <f t="shared" ca="1" si="144"/>
        <v>0</v>
      </c>
      <c r="KW22" s="115">
        <v>0</v>
      </c>
      <c r="KX22" s="115">
        <f t="shared" ca="1" si="145"/>
        <v>0</v>
      </c>
      <c r="KY22" s="115">
        <v>0</v>
      </c>
      <c r="KZ22" s="115">
        <f t="shared" ca="1" si="146"/>
        <v>0</v>
      </c>
      <c r="LA22" s="115">
        <v>0</v>
      </c>
      <c r="LB22" s="115">
        <f t="shared" ca="1" si="147"/>
        <v>0</v>
      </c>
      <c r="LC22" s="115">
        <v>0</v>
      </c>
      <c r="LD22" s="115">
        <f t="shared" ca="1" si="148"/>
        <v>0</v>
      </c>
      <c r="LE22" s="115">
        <f t="shared" ca="1" si="168"/>
        <v>0</v>
      </c>
      <c r="LF22" s="115"/>
      <c r="LG22" s="115">
        <f t="shared" ca="1" si="169"/>
        <v>144075797</v>
      </c>
      <c r="LH22" s="115">
        <f t="shared" si="149"/>
        <v>1146</v>
      </c>
      <c r="LI22" s="115">
        <f t="shared" ca="1" si="150"/>
        <v>888150</v>
      </c>
      <c r="LJ22" s="115">
        <f t="shared" si="151"/>
        <v>74</v>
      </c>
      <c r="LK22" s="115">
        <f t="shared" ca="1" si="152"/>
        <v>1541494</v>
      </c>
      <c r="LL22" s="115">
        <f t="shared" si="153"/>
        <v>0</v>
      </c>
      <c r="LM22" s="115">
        <f t="shared" ca="1" si="154"/>
        <v>0</v>
      </c>
      <c r="LN22" s="115">
        <f t="shared" ca="1" si="17"/>
        <v>2429644</v>
      </c>
      <c r="LO22" s="115">
        <f t="shared" si="155"/>
        <v>74</v>
      </c>
      <c r="LP22" s="115">
        <f t="shared" ca="1" si="156"/>
        <v>74000</v>
      </c>
      <c r="LQ22" s="115">
        <f t="shared" si="157"/>
        <v>1146</v>
      </c>
      <c r="LR22" s="115">
        <f t="shared" ca="1" si="158"/>
        <v>81366</v>
      </c>
      <c r="LS22" s="115">
        <f t="shared" ca="1" si="170"/>
        <v>155366</v>
      </c>
      <c r="LT22" s="115">
        <f t="shared" si="159"/>
        <v>452</v>
      </c>
      <c r="LU22" s="115">
        <f t="shared" ca="1" si="160"/>
        <v>970489.2</v>
      </c>
      <c r="LV22" s="115">
        <f t="shared" si="161"/>
        <v>609</v>
      </c>
      <c r="LW22" s="115">
        <f t="shared" ca="1" si="162"/>
        <v>1807012.6199999999</v>
      </c>
      <c r="LX22" s="115">
        <f t="shared" si="163"/>
        <v>85</v>
      </c>
      <c r="LY22" s="115">
        <f t="shared" ca="1" si="164"/>
        <v>294086.40000000002</v>
      </c>
      <c r="LZ22" s="115">
        <v>201</v>
      </c>
      <c r="MA22" s="115">
        <f t="shared" ca="1" si="164"/>
        <v>431567.1</v>
      </c>
      <c r="MB22" s="115">
        <v>290</v>
      </c>
      <c r="MC22" s="115">
        <f t="shared" ca="1" si="164"/>
        <v>860482.2</v>
      </c>
      <c r="MD22" s="115">
        <v>65</v>
      </c>
      <c r="ME22" s="115">
        <f t="shared" ca="1" si="164"/>
        <v>224889.60000000001</v>
      </c>
      <c r="MF22" s="115">
        <f t="shared" ca="1" si="171"/>
        <v>4588527.1199999992</v>
      </c>
      <c r="MG22" s="115"/>
      <c r="MH22" s="115">
        <f t="shared" ca="1" si="172"/>
        <v>151249334.12</v>
      </c>
      <c r="MJ22" s="116"/>
    </row>
    <row r="23" spans="1:348">
      <c r="A23" s="76" t="s">
        <v>540</v>
      </c>
      <c r="B23" s="114" t="s">
        <v>541</v>
      </c>
      <c r="C23" s="114" t="s">
        <v>526</v>
      </c>
      <c r="D23" s="114" t="s">
        <v>527</v>
      </c>
      <c r="E23" s="115">
        <v>0</v>
      </c>
      <c r="F23" s="115">
        <f t="shared" ca="1" si="25"/>
        <v>0</v>
      </c>
      <c r="G23" s="115">
        <v>0</v>
      </c>
      <c r="H23" s="115">
        <f t="shared" ca="1" si="26"/>
        <v>0</v>
      </c>
      <c r="I23" s="115">
        <v>32</v>
      </c>
      <c r="J23" s="115">
        <f t="shared" ca="1" si="27"/>
        <v>33359712</v>
      </c>
      <c r="K23" s="115">
        <v>0</v>
      </c>
      <c r="L23" s="115">
        <f t="shared" ca="1" si="28"/>
        <v>0</v>
      </c>
      <c r="M23" s="115">
        <v>0</v>
      </c>
      <c r="N23" s="115">
        <f t="shared" ca="1" si="29"/>
        <v>0</v>
      </c>
      <c r="O23" s="115">
        <v>42</v>
      </c>
      <c r="P23" s="115">
        <f t="shared" ca="1" si="30"/>
        <v>54952422</v>
      </c>
      <c r="Q23" s="115">
        <v>0</v>
      </c>
      <c r="R23" s="115">
        <f t="shared" ca="1" si="31"/>
        <v>0</v>
      </c>
      <c r="S23" s="115">
        <v>0</v>
      </c>
      <c r="T23" s="115">
        <f t="shared" ca="1" si="32"/>
        <v>0</v>
      </c>
      <c r="U23" s="115">
        <v>7</v>
      </c>
      <c r="V23" s="115">
        <f t="shared" ca="1" si="33"/>
        <v>9791579</v>
      </c>
      <c r="W23" s="115">
        <v>0</v>
      </c>
      <c r="X23" s="115">
        <f t="shared" ca="1" si="34"/>
        <v>0</v>
      </c>
      <c r="Y23" s="115">
        <v>0</v>
      </c>
      <c r="Z23" s="115">
        <f t="shared" ca="1" si="35"/>
        <v>0</v>
      </c>
      <c r="AA23" s="115">
        <v>0</v>
      </c>
      <c r="AB23" s="115">
        <f t="shared" ca="1" si="36"/>
        <v>0</v>
      </c>
      <c r="AC23" s="115">
        <v>0</v>
      </c>
      <c r="AD23" s="115">
        <f t="shared" ca="1" si="37"/>
        <v>0</v>
      </c>
      <c r="AE23" s="115">
        <v>3</v>
      </c>
      <c r="AF23" s="115">
        <f t="shared" ca="1" si="38"/>
        <v>1063602</v>
      </c>
      <c r="AG23" s="115">
        <v>0</v>
      </c>
      <c r="AH23" s="115">
        <f t="shared" ca="1" si="39"/>
        <v>0</v>
      </c>
      <c r="AI23" s="115">
        <v>0</v>
      </c>
      <c r="AJ23" s="115">
        <f t="shared" ca="1" si="40"/>
        <v>0</v>
      </c>
      <c r="AK23" s="115">
        <v>0</v>
      </c>
      <c r="AL23" s="115">
        <f t="shared" ca="1" si="41"/>
        <v>0</v>
      </c>
      <c r="AM23" s="115">
        <v>24</v>
      </c>
      <c r="AN23" s="115">
        <f t="shared" ca="1" si="42"/>
        <v>709632</v>
      </c>
      <c r="AO23" s="115">
        <v>0</v>
      </c>
      <c r="AP23" s="115">
        <f t="shared" ca="1" si="43"/>
        <v>0</v>
      </c>
      <c r="AQ23" s="115">
        <v>0</v>
      </c>
      <c r="AR23" s="115">
        <f t="shared" ca="1" si="44"/>
        <v>0</v>
      </c>
      <c r="AS23" s="115">
        <v>28</v>
      </c>
      <c r="AT23" s="115">
        <f t="shared" ca="1" si="45"/>
        <v>3377136</v>
      </c>
      <c r="AU23" s="115">
        <v>0</v>
      </c>
      <c r="AV23" s="115">
        <f t="shared" ca="1" si="46"/>
        <v>0</v>
      </c>
      <c r="AW23" s="115">
        <v>0</v>
      </c>
      <c r="AX23" s="115">
        <f t="shared" ca="1" si="47"/>
        <v>0</v>
      </c>
      <c r="AY23" s="115">
        <v>4</v>
      </c>
      <c r="AZ23" s="115">
        <f t="shared" ca="1" si="47"/>
        <v>964048</v>
      </c>
      <c r="BA23" s="115">
        <f t="shared" ca="1" si="48"/>
        <v>104218131</v>
      </c>
      <c r="BB23" s="115">
        <v>0</v>
      </c>
      <c r="BC23" s="115">
        <f t="shared" ca="1" si="49"/>
        <v>0</v>
      </c>
      <c r="BD23" s="115">
        <v>0</v>
      </c>
      <c r="BE23" s="115">
        <v>0</v>
      </c>
      <c r="BF23" s="115">
        <v>6</v>
      </c>
      <c r="BG23" s="115">
        <f t="shared" ca="1" si="50"/>
        <v>7600902</v>
      </c>
      <c r="BH23" s="115">
        <v>0</v>
      </c>
      <c r="BI23" s="115">
        <f t="shared" ca="1" si="51"/>
        <v>0</v>
      </c>
      <c r="BJ23" s="115">
        <v>0</v>
      </c>
      <c r="BK23" s="115">
        <f t="shared" ca="1" si="52"/>
        <v>0</v>
      </c>
      <c r="BL23" s="115">
        <v>16</v>
      </c>
      <c r="BM23" s="115">
        <f t="shared" ca="1" si="53"/>
        <v>25161632</v>
      </c>
      <c r="BN23" s="115">
        <v>0</v>
      </c>
      <c r="BO23" s="115">
        <f t="shared" ca="1" si="54"/>
        <v>0</v>
      </c>
      <c r="BP23" s="115">
        <v>0</v>
      </c>
      <c r="BQ23" s="115">
        <f t="shared" ca="1" si="55"/>
        <v>0</v>
      </c>
      <c r="BR23" s="115">
        <v>5</v>
      </c>
      <c r="BS23" s="115">
        <f t="shared" ca="1" si="56"/>
        <v>8382845</v>
      </c>
      <c r="BT23" s="115">
        <v>0</v>
      </c>
      <c r="BU23" s="115">
        <f t="shared" ca="1" si="57"/>
        <v>0</v>
      </c>
      <c r="BV23" s="115">
        <v>0</v>
      </c>
      <c r="BW23" s="115">
        <v>0</v>
      </c>
      <c r="BX23" s="115">
        <v>1</v>
      </c>
      <c r="BY23" s="115">
        <f t="shared" ca="1" si="58"/>
        <v>407714</v>
      </c>
      <c r="BZ23" s="115">
        <v>0</v>
      </c>
      <c r="CA23" s="115">
        <f t="shared" ca="1" si="59"/>
        <v>0</v>
      </c>
      <c r="CB23" s="115">
        <v>0</v>
      </c>
      <c r="CC23" s="115">
        <f t="shared" ca="1" si="60"/>
        <v>0</v>
      </c>
      <c r="CD23" s="115">
        <v>0</v>
      </c>
      <c r="CE23" s="115">
        <f t="shared" ca="1" si="61"/>
        <v>0</v>
      </c>
      <c r="CF23" s="115">
        <v>0</v>
      </c>
      <c r="CG23" s="115">
        <v>0</v>
      </c>
      <c r="CH23" s="115">
        <v>0</v>
      </c>
      <c r="CI23" s="115">
        <v>0</v>
      </c>
      <c r="CJ23" s="115">
        <v>0</v>
      </c>
      <c r="CK23" s="115">
        <f t="shared" ca="1" si="62"/>
        <v>0</v>
      </c>
      <c r="CL23" s="115">
        <v>0</v>
      </c>
      <c r="CM23" s="115">
        <v>0</v>
      </c>
      <c r="CN23" s="115">
        <v>4</v>
      </c>
      <c r="CO23" s="115">
        <f t="shared" ca="1" si="63"/>
        <v>136012</v>
      </c>
      <c r="CP23" s="115">
        <v>0</v>
      </c>
      <c r="CQ23" s="115">
        <f t="shared" ca="1" si="64"/>
        <v>0</v>
      </c>
      <c r="CR23" s="115">
        <v>0</v>
      </c>
      <c r="CS23" s="115">
        <f t="shared" ca="1" si="65"/>
        <v>0</v>
      </c>
      <c r="CT23" s="115">
        <v>10</v>
      </c>
      <c r="CU23" s="115">
        <f t="shared" ca="1" si="66"/>
        <v>1387040</v>
      </c>
      <c r="CV23" s="115">
        <v>0</v>
      </c>
      <c r="CW23" s="115">
        <f t="shared" ca="1" si="67"/>
        <v>0</v>
      </c>
      <c r="CX23" s="115">
        <v>0</v>
      </c>
      <c r="CY23" s="115">
        <f t="shared" ca="1" si="68"/>
        <v>0</v>
      </c>
      <c r="CZ23" s="115">
        <v>0</v>
      </c>
      <c r="DA23" s="115">
        <f t="shared" ca="1" si="69"/>
        <v>0</v>
      </c>
      <c r="DB23" s="115">
        <f t="shared" ca="1" si="9"/>
        <v>43076145</v>
      </c>
      <c r="DC23" s="115">
        <v>0</v>
      </c>
      <c r="DD23" s="115">
        <f t="shared" ca="1" si="70"/>
        <v>0</v>
      </c>
      <c r="DE23" s="115">
        <v>0</v>
      </c>
      <c r="DF23" s="115">
        <v>0</v>
      </c>
      <c r="DG23" s="115">
        <v>0</v>
      </c>
      <c r="DH23" s="115">
        <v>0</v>
      </c>
      <c r="DI23" s="115">
        <v>0</v>
      </c>
      <c r="DJ23" s="115">
        <f t="shared" ca="1" si="71"/>
        <v>0</v>
      </c>
      <c r="DK23" s="115">
        <v>0</v>
      </c>
      <c r="DL23" s="115">
        <f t="shared" ca="1" si="72"/>
        <v>0</v>
      </c>
      <c r="DM23" s="115">
        <v>0</v>
      </c>
      <c r="DN23" s="115">
        <v>0</v>
      </c>
      <c r="DO23" s="115">
        <v>0</v>
      </c>
      <c r="DP23" s="115">
        <f t="shared" ca="1" si="73"/>
        <v>0</v>
      </c>
      <c r="DQ23" s="115">
        <v>0</v>
      </c>
      <c r="DR23" s="115">
        <v>0</v>
      </c>
      <c r="DS23" s="115">
        <v>0</v>
      </c>
      <c r="DT23" s="115">
        <v>0</v>
      </c>
      <c r="DU23" s="115">
        <v>0</v>
      </c>
      <c r="DV23" s="115">
        <f t="shared" ca="1" si="74"/>
        <v>0</v>
      </c>
      <c r="DW23" s="115">
        <v>0</v>
      </c>
      <c r="DX23" s="115">
        <f t="shared" ca="1" si="75"/>
        <v>0</v>
      </c>
      <c r="DY23" s="115">
        <v>0</v>
      </c>
      <c r="DZ23" s="115">
        <f t="shared" ca="1" si="76"/>
        <v>0</v>
      </c>
      <c r="EA23" s="115">
        <v>0</v>
      </c>
      <c r="EB23" s="115">
        <f t="shared" ca="1" si="77"/>
        <v>0</v>
      </c>
      <c r="EC23" s="115">
        <v>0</v>
      </c>
      <c r="ED23" s="115">
        <f t="shared" ca="1" si="78"/>
        <v>0</v>
      </c>
      <c r="EE23" s="115">
        <v>0</v>
      </c>
      <c r="EF23" s="115">
        <f t="shared" ca="1" si="79"/>
        <v>0</v>
      </c>
      <c r="EG23" s="115">
        <f t="shared" ca="1" si="165"/>
        <v>0</v>
      </c>
      <c r="EH23" s="115">
        <v>0</v>
      </c>
      <c r="EI23" s="115">
        <f t="shared" ca="1" si="80"/>
        <v>0</v>
      </c>
      <c r="EJ23" s="115">
        <v>0</v>
      </c>
      <c r="EK23" s="115">
        <v>0</v>
      </c>
      <c r="EL23" s="115">
        <v>0</v>
      </c>
      <c r="EM23" s="115">
        <v>0</v>
      </c>
      <c r="EN23" s="115">
        <v>0</v>
      </c>
      <c r="EO23" s="115">
        <f t="shared" ca="1" si="81"/>
        <v>0</v>
      </c>
      <c r="EP23" s="115">
        <v>0</v>
      </c>
      <c r="EQ23" s="115">
        <v>0</v>
      </c>
      <c r="ER23" s="115">
        <v>0</v>
      </c>
      <c r="ES23" s="115">
        <v>0</v>
      </c>
      <c r="ET23" s="115">
        <v>0</v>
      </c>
      <c r="EU23" s="115">
        <v>0</v>
      </c>
      <c r="EV23" s="115">
        <v>0</v>
      </c>
      <c r="EW23" s="115">
        <v>0</v>
      </c>
      <c r="EX23" s="115">
        <v>0</v>
      </c>
      <c r="EY23" s="115">
        <v>0</v>
      </c>
      <c r="EZ23" s="115">
        <v>0</v>
      </c>
      <c r="FA23" s="115">
        <f t="shared" ca="1" si="82"/>
        <v>0</v>
      </c>
      <c r="FB23" s="115">
        <v>0</v>
      </c>
      <c r="FC23" s="115">
        <v>0</v>
      </c>
      <c r="FD23" s="115">
        <v>0</v>
      </c>
      <c r="FE23" s="115">
        <v>0</v>
      </c>
      <c r="FF23" s="115">
        <v>0</v>
      </c>
      <c r="FG23" s="115">
        <f t="shared" ca="1" si="83"/>
        <v>0</v>
      </c>
      <c r="FH23" s="115">
        <v>0</v>
      </c>
      <c r="FI23" s="115">
        <f t="shared" ca="1" si="84"/>
        <v>0</v>
      </c>
      <c r="FJ23" s="115">
        <v>0</v>
      </c>
      <c r="FK23" s="115">
        <f t="shared" ca="1" si="85"/>
        <v>0</v>
      </c>
      <c r="FL23" s="115">
        <f t="shared" ca="1" si="10"/>
        <v>0</v>
      </c>
      <c r="FM23" s="115">
        <v>0</v>
      </c>
      <c r="FN23" s="115">
        <f t="shared" ca="1" si="86"/>
        <v>0</v>
      </c>
      <c r="FO23" s="115">
        <v>0</v>
      </c>
      <c r="FP23" s="115">
        <f t="shared" ca="1" si="87"/>
        <v>0</v>
      </c>
      <c r="FQ23" s="115">
        <v>0</v>
      </c>
      <c r="FR23" s="115">
        <f t="shared" ca="1" si="88"/>
        <v>0</v>
      </c>
      <c r="FS23" s="115">
        <v>0</v>
      </c>
      <c r="FT23" s="115">
        <f t="shared" ca="1" si="89"/>
        <v>0</v>
      </c>
      <c r="FU23" s="115">
        <v>0</v>
      </c>
      <c r="FV23" s="115">
        <f t="shared" ca="1" si="90"/>
        <v>0</v>
      </c>
      <c r="FW23" s="115">
        <v>0</v>
      </c>
      <c r="FX23" s="115">
        <f t="shared" ca="1" si="91"/>
        <v>0</v>
      </c>
      <c r="FY23" s="115">
        <v>0</v>
      </c>
      <c r="FZ23" s="115">
        <f t="shared" ca="1" si="92"/>
        <v>0</v>
      </c>
      <c r="GA23" s="115">
        <v>0</v>
      </c>
      <c r="GB23" s="115">
        <v>0</v>
      </c>
      <c r="GC23" s="115">
        <v>0</v>
      </c>
      <c r="GD23" s="115">
        <f t="shared" ca="1" si="93"/>
        <v>0</v>
      </c>
      <c r="GE23" s="115">
        <v>0</v>
      </c>
      <c r="GF23" s="115">
        <f t="shared" ca="1" si="94"/>
        <v>0</v>
      </c>
      <c r="GG23" s="115">
        <v>0</v>
      </c>
      <c r="GH23" s="115">
        <v>0</v>
      </c>
      <c r="GI23" s="115">
        <v>0</v>
      </c>
      <c r="GJ23" s="115">
        <f t="shared" ca="1" si="95"/>
        <v>0</v>
      </c>
      <c r="GK23" s="115">
        <v>0</v>
      </c>
      <c r="GL23" s="115">
        <f t="shared" ca="1" si="96"/>
        <v>0</v>
      </c>
      <c r="GM23" s="115">
        <v>0</v>
      </c>
      <c r="GN23" s="115">
        <v>0</v>
      </c>
      <c r="GO23" s="115">
        <v>0</v>
      </c>
      <c r="GP23" s="115">
        <f t="shared" ca="1" si="97"/>
        <v>0</v>
      </c>
      <c r="GQ23" s="115">
        <f t="shared" ca="1" si="11"/>
        <v>0</v>
      </c>
      <c r="GR23" s="115">
        <f t="shared" ca="1" si="12"/>
        <v>0</v>
      </c>
      <c r="GS23" s="115">
        <v>0</v>
      </c>
      <c r="GT23" s="115">
        <f t="shared" ca="1" si="98"/>
        <v>0</v>
      </c>
      <c r="GU23" s="115">
        <v>0</v>
      </c>
      <c r="GV23" s="115">
        <f t="shared" ca="1" si="99"/>
        <v>0</v>
      </c>
      <c r="GW23" s="115">
        <v>0</v>
      </c>
      <c r="GX23" s="115">
        <f t="shared" ca="1" si="100"/>
        <v>0</v>
      </c>
      <c r="GY23" s="115">
        <f t="shared" ca="1" si="22"/>
        <v>0</v>
      </c>
      <c r="GZ23" s="115">
        <v>0</v>
      </c>
      <c r="HA23" s="115">
        <f t="shared" ca="1" si="101"/>
        <v>0</v>
      </c>
      <c r="HB23" s="115">
        <v>0</v>
      </c>
      <c r="HC23" s="115">
        <f t="shared" ca="1" si="102"/>
        <v>0</v>
      </c>
      <c r="HD23" s="115">
        <v>36</v>
      </c>
      <c r="HE23" s="115">
        <f t="shared" ca="1" si="103"/>
        <v>2714652</v>
      </c>
      <c r="HF23" s="115">
        <v>0</v>
      </c>
      <c r="HG23" s="115">
        <f t="shared" ca="1" si="104"/>
        <v>0</v>
      </c>
      <c r="HH23" s="115">
        <v>0</v>
      </c>
      <c r="HI23" s="115">
        <f t="shared" ca="1" si="105"/>
        <v>0</v>
      </c>
      <c r="HJ23" s="115">
        <v>28</v>
      </c>
      <c r="HK23" s="115">
        <f t="shared" ca="1" si="106"/>
        <v>1960560</v>
      </c>
      <c r="HL23" s="115">
        <v>0</v>
      </c>
      <c r="HM23" s="115">
        <f t="shared" ca="1" si="107"/>
        <v>0</v>
      </c>
      <c r="HN23" s="115">
        <v>0</v>
      </c>
      <c r="HO23" s="115">
        <f t="shared" ca="1" si="108"/>
        <v>0</v>
      </c>
      <c r="HP23" s="115">
        <v>0</v>
      </c>
      <c r="HQ23" s="115">
        <f t="shared" ca="1" si="109"/>
        <v>0</v>
      </c>
      <c r="HR23" s="115">
        <f t="shared" ca="1" si="23"/>
        <v>4675212</v>
      </c>
      <c r="HS23" s="115">
        <v>0</v>
      </c>
      <c r="HT23" s="115">
        <f t="shared" ca="1" si="110"/>
        <v>0</v>
      </c>
      <c r="HU23" s="115">
        <v>0</v>
      </c>
      <c r="HV23" s="115">
        <v>0</v>
      </c>
      <c r="HW23" s="115">
        <v>1</v>
      </c>
      <c r="HX23" s="115">
        <f t="shared" ca="1" si="111"/>
        <v>1868</v>
      </c>
      <c r="HY23" s="115">
        <v>0</v>
      </c>
      <c r="HZ23" s="115">
        <f t="shared" ca="1" si="112"/>
        <v>0</v>
      </c>
      <c r="IA23" s="115">
        <v>0</v>
      </c>
      <c r="IB23" s="115">
        <v>0</v>
      </c>
      <c r="IC23" s="115">
        <v>0</v>
      </c>
      <c r="ID23" s="115">
        <f t="shared" ca="1" si="113"/>
        <v>0</v>
      </c>
      <c r="IE23" s="115">
        <v>0</v>
      </c>
      <c r="IF23" s="115">
        <f t="shared" ca="1" si="114"/>
        <v>0</v>
      </c>
      <c r="IG23" s="115">
        <v>0</v>
      </c>
      <c r="IH23" s="115">
        <v>0</v>
      </c>
      <c r="II23" s="115">
        <v>0</v>
      </c>
      <c r="IJ23" s="115">
        <f t="shared" ca="1" si="115"/>
        <v>0</v>
      </c>
      <c r="IK23" s="115">
        <f t="shared" ca="1" si="13"/>
        <v>1868</v>
      </c>
      <c r="IL23" s="115">
        <f t="shared" ca="1" si="14"/>
        <v>151971356</v>
      </c>
      <c r="IM23" s="115">
        <v>0</v>
      </c>
      <c r="IN23" s="115">
        <f t="shared" ca="1" si="116"/>
        <v>0</v>
      </c>
      <c r="IO23" s="115">
        <v>0</v>
      </c>
      <c r="IP23" s="115">
        <f t="shared" ca="1" si="117"/>
        <v>0</v>
      </c>
      <c r="IQ23" s="115">
        <v>0</v>
      </c>
      <c r="IR23" s="115">
        <f t="shared" ca="1" si="118"/>
        <v>0</v>
      </c>
      <c r="IS23" s="115">
        <v>0</v>
      </c>
      <c r="IT23" s="115">
        <f t="shared" ca="1" si="119"/>
        <v>0</v>
      </c>
      <c r="IU23" s="115">
        <v>0</v>
      </c>
      <c r="IV23" s="115">
        <f t="shared" ca="1" si="120"/>
        <v>0</v>
      </c>
      <c r="IW23" s="115">
        <v>0</v>
      </c>
      <c r="IX23" s="115">
        <f t="shared" ca="1" si="121"/>
        <v>0</v>
      </c>
      <c r="IY23" s="115">
        <v>0</v>
      </c>
      <c r="IZ23" s="115">
        <f t="shared" ca="1" si="122"/>
        <v>0</v>
      </c>
      <c r="JA23" s="115">
        <v>0</v>
      </c>
      <c r="JB23" s="115">
        <f t="shared" ca="1" si="123"/>
        <v>0</v>
      </c>
      <c r="JC23" s="115">
        <v>0</v>
      </c>
      <c r="JD23" s="115">
        <f t="shared" ca="1" si="124"/>
        <v>0</v>
      </c>
      <c r="JE23" s="115">
        <v>2</v>
      </c>
      <c r="JF23" s="115">
        <f t="shared" ca="1" si="125"/>
        <v>2542008</v>
      </c>
      <c r="JG23" s="115">
        <v>0</v>
      </c>
      <c r="JH23" s="115">
        <f t="shared" ca="1" si="126"/>
        <v>0</v>
      </c>
      <c r="JI23" s="115">
        <v>0</v>
      </c>
      <c r="JJ23" s="115">
        <f t="shared" ca="1" si="127"/>
        <v>0</v>
      </c>
      <c r="JK23" s="115">
        <v>1</v>
      </c>
      <c r="JL23" s="115">
        <f t="shared" ca="1" si="128"/>
        <v>1212506</v>
      </c>
      <c r="JM23" s="115">
        <v>0</v>
      </c>
      <c r="JN23" s="115">
        <f t="shared" ca="1" si="129"/>
        <v>0</v>
      </c>
      <c r="JO23" s="115">
        <v>0</v>
      </c>
      <c r="JP23" s="115">
        <f t="shared" ca="1" si="130"/>
        <v>0</v>
      </c>
      <c r="JQ23" s="115">
        <v>0</v>
      </c>
      <c r="JR23" s="115">
        <f t="shared" ca="1" si="131"/>
        <v>0</v>
      </c>
      <c r="JS23" s="115">
        <v>0</v>
      </c>
      <c r="JT23" s="115">
        <f t="shared" ca="1" si="132"/>
        <v>0</v>
      </c>
      <c r="JU23" s="115">
        <v>0</v>
      </c>
      <c r="JV23" s="115">
        <f t="shared" ca="1" si="133"/>
        <v>0</v>
      </c>
      <c r="JW23" s="115">
        <f t="shared" ca="1" si="166"/>
        <v>3754514</v>
      </c>
      <c r="JX23" s="115">
        <v>0</v>
      </c>
      <c r="JY23" s="115">
        <f t="shared" ca="1" si="134"/>
        <v>0</v>
      </c>
      <c r="JZ23" s="115">
        <v>0</v>
      </c>
      <c r="KA23" s="115">
        <v>0</v>
      </c>
      <c r="KB23" s="115">
        <v>0</v>
      </c>
      <c r="KC23" s="115">
        <f t="shared" ca="1" si="135"/>
        <v>0</v>
      </c>
      <c r="KD23" s="115">
        <v>0</v>
      </c>
      <c r="KE23" s="115">
        <f t="shared" ca="1" si="136"/>
        <v>0</v>
      </c>
      <c r="KF23" s="115">
        <v>0</v>
      </c>
      <c r="KG23" s="115">
        <f t="shared" ca="1" si="137"/>
        <v>0</v>
      </c>
      <c r="KH23" s="115">
        <v>0</v>
      </c>
      <c r="KI23" s="115">
        <f t="shared" ca="1" si="138"/>
        <v>0</v>
      </c>
      <c r="KJ23" s="115">
        <v>0</v>
      </c>
      <c r="KK23" s="115">
        <f t="shared" ca="1" si="139"/>
        <v>0</v>
      </c>
      <c r="KL23" s="115">
        <v>0</v>
      </c>
      <c r="KM23" s="115">
        <f t="shared" ca="1" si="140"/>
        <v>0</v>
      </c>
      <c r="KN23" s="115">
        <f t="shared" ca="1" si="167"/>
        <v>0</v>
      </c>
      <c r="KO23" s="115">
        <v>0</v>
      </c>
      <c r="KP23" s="115">
        <f t="shared" ca="1" si="141"/>
        <v>0</v>
      </c>
      <c r="KQ23" s="115">
        <v>0</v>
      </c>
      <c r="KR23" s="115">
        <f t="shared" ca="1" si="142"/>
        <v>0</v>
      </c>
      <c r="KS23" s="115">
        <v>0</v>
      </c>
      <c r="KT23" s="115">
        <f t="shared" ca="1" si="143"/>
        <v>0</v>
      </c>
      <c r="KU23" s="115">
        <v>0</v>
      </c>
      <c r="KV23" s="115">
        <f t="shared" ca="1" si="144"/>
        <v>0</v>
      </c>
      <c r="KW23" s="115">
        <v>0</v>
      </c>
      <c r="KX23" s="115">
        <f t="shared" ca="1" si="145"/>
        <v>0</v>
      </c>
      <c r="KY23" s="115">
        <v>0</v>
      </c>
      <c r="KZ23" s="115">
        <f t="shared" ca="1" si="146"/>
        <v>0</v>
      </c>
      <c r="LA23" s="115">
        <v>0</v>
      </c>
      <c r="LB23" s="115">
        <f t="shared" ca="1" si="147"/>
        <v>0</v>
      </c>
      <c r="LC23" s="115">
        <v>0</v>
      </c>
      <c r="LD23" s="115">
        <f t="shared" ca="1" si="148"/>
        <v>0</v>
      </c>
      <c r="LE23" s="115">
        <f t="shared" ca="1" si="168"/>
        <v>0</v>
      </c>
      <c r="LF23" s="115"/>
      <c r="LG23" s="115">
        <f t="shared" ca="1" si="169"/>
        <v>155725870</v>
      </c>
      <c r="LH23" s="115">
        <f t="shared" si="149"/>
        <v>65</v>
      </c>
      <c r="LI23" s="115">
        <f t="shared" ca="1" si="150"/>
        <v>50375</v>
      </c>
      <c r="LJ23" s="115">
        <f t="shared" si="151"/>
        <v>111</v>
      </c>
      <c r="LK23" s="115">
        <f t="shared" ca="1" si="152"/>
        <v>2312241</v>
      </c>
      <c r="LL23" s="115">
        <f t="shared" si="153"/>
        <v>0</v>
      </c>
      <c r="LM23" s="115">
        <f t="shared" ca="1" si="154"/>
        <v>0</v>
      </c>
      <c r="LN23" s="115">
        <f t="shared" ca="1" si="17"/>
        <v>2362616</v>
      </c>
      <c r="LO23" s="115">
        <f t="shared" si="155"/>
        <v>111</v>
      </c>
      <c r="LP23" s="115">
        <f t="shared" ca="1" si="156"/>
        <v>111000</v>
      </c>
      <c r="LQ23" s="115">
        <f t="shared" si="157"/>
        <v>65</v>
      </c>
      <c r="LR23" s="115">
        <f t="shared" ca="1" si="158"/>
        <v>4615</v>
      </c>
      <c r="LS23" s="115">
        <f t="shared" ca="1" si="170"/>
        <v>115615</v>
      </c>
      <c r="LT23" s="115">
        <f t="shared" si="159"/>
        <v>37</v>
      </c>
      <c r="LU23" s="115">
        <f t="shared" ca="1" si="160"/>
        <v>79442.7</v>
      </c>
      <c r="LV23" s="115">
        <f t="shared" si="161"/>
        <v>28</v>
      </c>
      <c r="LW23" s="115">
        <f t="shared" ca="1" si="162"/>
        <v>83081.039999999994</v>
      </c>
      <c r="LX23" s="115">
        <f t="shared" si="163"/>
        <v>0</v>
      </c>
      <c r="LY23" s="115">
        <f t="shared" ca="1" si="164"/>
        <v>0</v>
      </c>
      <c r="LZ23" s="115">
        <v>515</v>
      </c>
      <c r="MA23" s="115">
        <f t="shared" ca="1" si="164"/>
        <v>1105756.5</v>
      </c>
      <c r="MB23" s="115">
        <v>717</v>
      </c>
      <c r="MC23" s="115">
        <f t="shared" ca="1" si="164"/>
        <v>2127468.06</v>
      </c>
      <c r="MD23" s="115">
        <v>123</v>
      </c>
      <c r="ME23" s="115">
        <f t="shared" ca="1" si="164"/>
        <v>425560.32000000001</v>
      </c>
      <c r="MF23" s="115">
        <f t="shared" ca="1" si="171"/>
        <v>3821308.6199999996</v>
      </c>
      <c r="MG23" s="115"/>
      <c r="MH23" s="115">
        <f t="shared" ca="1" si="172"/>
        <v>162025409.62</v>
      </c>
      <c r="MJ23" s="116"/>
    </row>
    <row r="24" spans="1:348">
      <c r="A24" s="76" t="s">
        <v>542</v>
      </c>
      <c r="B24" s="114" t="s">
        <v>543</v>
      </c>
      <c r="C24" s="114" t="s">
        <v>526</v>
      </c>
      <c r="D24" s="114" t="s">
        <v>527</v>
      </c>
      <c r="E24" s="115">
        <v>0</v>
      </c>
      <c r="F24" s="115">
        <f t="shared" ca="1" si="25"/>
        <v>0</v>
      </c>
      <c r="G24" s="115">
        <v>0</v>
      </c>
      <c r="H24" s="115">
        <f t="shared" ca="1" si="26"/>
        <v>0</v>
      </c>
      <c r="I24" s="115">
        <v>39</v>
      </c>
      <c r="J24" s="115">
        <f t="shared" ca="1" si="27"/>
        <v>40657149</v>
      </c>
      <c r="K24" s="115">
        <v>0</v>
      </c>
      <c r="L24" s="115">
        <f t="shared" ca="1" si="28"/>
        <v>0</v>
      </c>
      <c r="M24" s="115">
        <v>0</v>
      </c>
      <c r="N24" s="115">
        <f t="shared" ca="1" si="29"/>
        <v>0</v>
      </c>
      <c r="O24" s="115">
        <v>76</v>
      </c>
      <c r="P24" s="115">
        <f t="shared" ca="1" si="30"/>
        <v>99437716</v>
      </c>
      <c r="Q24" s="115">
        <v>0</v>
      </c>
      <c r="R24" s="115">
        <f t="shared" ca="1" si="31"/>
        <v>0</v>
      </c>
      <c r="S24" s="115">
        <v>0</v>
      </c>
      <c r="T24" s="115">
        <f t="shared" ca="1" si="32"/>
        <v>0</v>
      </c>
      <c r="U24" s="115">
        <v>14</v>
      </c>
      <c r="V24" s="115">
        <f t="shared" ca="1" si="33"/>
        <v>19583158</v>
      </c>
      <c r="W24" s="115">
        <v>0</v>
      </c>
      <c r="X24" s="115">
        <f t="shared" ca="1" si="34"/>
        <v>0</v>
      </c>
      <c r="Y24" s="115">
        <v>0</v>
      </c>
      <c r="Z24" s="115">
        <f t="shared" ca="1" si="35"/>
        <v>0</v>
      </c>
      <c r="AA24" s="115">
        <v>0</v>
      </c>
      <c r="AB24" s="115">
        <f t="shared" ca="1" si="36"/>
        <v>0</v>
      </c>
      <c r="AC24" s="115">
        <v>0</v>
      </c>
      <c r="AD24" s="115">
        <f t="shared" ca="1" si="37"/>
        <v>0</v>
      </c>
      <c r="AE24" s="115">
        <v>5</v>
      </c>
      <c r="AF24" s="115">
        <f t="shared" ca="1" si="38"/>
        <v>1772670</v>
      </c>
      <c r="AG24" s="115">
        <v>0</v>
      </c>
      <c r="AH24" s="115">
        <f t="shared" ca="1" si="39"/>
        <v>0</v>
      </c>
      <c r="AI24" s="115">
        <v>0</v>
      </c>
      <c r="AJ24" s="115">
        <f t="shared" ca="1" si="40"/>
        <v>0</v>
      </c>
      <c r="AK24" s="115">
        <v>0</v>
      </c>
      <c r="AL24" s="115">
        <f t="shared" ca="1" si="41"/>
        <v>0</v>
      </c>
      <c r="AM24" s="115">
        <v>15</v>
      </c>
      <c r="AN24" s="115">
        <f t="shared" ca="1" si="42"/>
        <v>443520</v>
      </c>
      <c r="AO24" s="115">
        <v>0</v>
      </c>
      <c r="AP24" s="115">
        <f t="shared" ca="1" si="43"/>
        <v>0</v>
      </c>
      <c r="AQ24" s="115">
        <v>0</v>
      </c>
      <c r="AR24" s="115">
        <f t="shared" ca="1" si="44"/>
        <v>0</v>
      </c>
      <c r="AS24" s="115">
        <v>18</v>
      </c>
      <c r="AT24" s="115">
        <f t="shared" ca="1" si="45"/>
        <v>2171016</v>
      </c>
      <c r="AU24" s="115">
        <v>0</v>
      </c>
      <c r="AV24" s="115">
        <f t="shared" ca="1" si="46"/>
        <v>0</v>
      </c>
      <c r="AW24" s="115">
        <v>0</v>
      </c>
      <c r="AX24" s="115">
        <f t="shared" ca="1" si="47"/>
        <v>0</v>
      </c>
      <c r="AY24" s="115">
        <v>1</v>
      </c>
      <c r="AZ24" s="115">
        <f t="shared" ca="1" si="47"/>
        <v>241012</v>
      </c>
      <c r="BA24" s="115">
        <f t="shared" ca="1" si="48"/>
        <v>164306241</v>
      </c>
      <c r="BB24" s="115">
        <v>0</v>
      </c>
      <c r="BC24" s="115">
        <f t="shared" ca="1" si="49"/>
        <v>0</v>
      </c>
      <c r="BD24" s="115">
        <v>0</v>
      </c>
      <c r="BE24" s="115">
        <v>0</v>
      </c>
      <c r="BF24" s="115">
        <v>1</v>
      </c>
      <c r="BG24" s="115">
        <f t="shared" ca="1" si="50"/>
        <v>1266817</v>
      </c>
      <c r="BH24" s="115">
        <v>0</v>
      </c>
      <c r="BI24" s="115">
        <f t="shared" ca="1" si="51"/>
        <v>0</v>
      </c>
      <c r="BJ24" s="115">
        <v>0</v>
      </c>
      <c r="BK24" s="115">
        <f t="shared" ca="1" si="52"/>
        <v>0</v>
      </c>
      <c r="BL24" s="115">
        <v>3</v>
      </c>
      <c r="BM24" s="115">
        <f t="shared" ca="1" si="53"/>
        <v>4717806</v>
      </c>
      <c r="BN24" s="115">
        <v>0</v>
      </c>
      <c r="BO24" s="115">
        <f t="shared" ca="1" si="54"/>
        <v>0</v>
      </c>
      <c r="BP24" s="115">
        <v>0</v>
      </c>
      <c r="BQ24" s="115">
        <f t="shared" ca="1" si="55"/>
        <v>0</v>
      </c>
      <c r="BR24" s="115">
        <v>0</v>
      </c>
      <c r="BS24" s="115">
        <f t="shared" ca="1" si="56"/>
        <v>0</v>
      </c>
      <c r="BT24" s="115">
        <v>0</v>
      </c>
      <c r="BU24" s="115">
        <f t="shared" ca="1" si="57"/>
        <v>0</v>
      </c>
      <c r="BV24" s="115">
        <v>0</v>
      </c>
      <c r="BW24" s="115">
        <v>0</v>
      </c>
      <c r="BX24" s="115">
        <v>0</v>
      </c>
      <c r="BY24" s="115">
        <f t="shared" ca="1" si="58"/>
        <v>0</v>
      </c>
      <c r="BZ24" s="115">
        <v>0</v>
      </c>
      <c r="CA24" s="115">
        <f t="shared" ca="1" si="59"/>
        <v>0</v>
      </c>
      <c r="CB24" s="115">
        <v>0</v>
      </c>
      <c r="CC24" s="115">
        <f t="shared" ca="1" si="60"/>
        <v>0</v>
      </c>
      <c r="CD24" s="115">
        <v>3</v>
      </c>
      <c r="CE24" s="115">
        <f t="shared" ca="1" si="61"/>
        <v>1223142</v>
      </c>
      <c r="CF24" s="115">
        <v>0</v>
      </c>
      <c r="CG24" s="115">
        <v>0</v>
      </c>
      <c r="CH24" s="115">
        <v>0</v>
      </c>
      <c r="CI24" s="115">
        <v>0</v>
      </c>
      <c r="CJ24" s="115">
        <v>0</v>
      </c>
      <c r="CK24" s="115">
        <f t="shared" ca="1" si="62"/>
        <v>0</v>
      </c>
      <c r="CL24" s="115">
        <v>0</v>
      </c>
      <c r="CM24" s="115">
        <v>0</v>
      </c>
      <c r="CN24" s="115">
        <v>0</v>
      </c>
      <c r="CO24" s="115">
        <f t="shared" ca="1" si="63"/>
        <v>0</v>
      </c>
      <c r="CP24" s="115">
        <v>0</v>
      </c>
      <c r="CQ24" s="115">
        <f t="shared" ca="1" si="64"/>
        <v>0</v>
      </c>
      <c r="CR24" s="115">
        <v>0</v>
      </c>
      <c r="CS24" s="115">
        <f t="shared" ca="1" si="65"/>
        <v>0</v>
      </c>
      <c r="CT24" s="115">
        <v>0</v>
      </c>
      <c r="CU24" s="115">
        <f t="shared" ca="1" si="66"/>
        <v>0</v>
      </c>
      <c r="CV24" s="115">
        <v>0</v>
      </c>
      <c r="CW24" s="115">
        <f t="shared" ca="1" si="67"/>
        <v>0</v>
      </c>
      <c r="CX24" s="115">
        <v>0</v>
      </c>
      <c r="CY24" s="115">
        <f t="shared" ca="1" si="68"/>
        <v>0</v>
      </c>
      <c r="CZ24" s="115">
        <v>0</v>
      </c>
      <c r="DA24" s="115">
        <f t="shared" ca="1" si="69"/>
        <v>0</v>
      </c>
      <c r="DB24" s="115">
        <f t="shared" ca="1" si="9"/>
        <v>7207765</v>
      </c>
      <c r="DC24" s="115">
        <v>0</v>
      </c>
      <c r="DD24" s="115">
        <f t="shared" ca="1" si="70"/>
        <v>0</v>
      </c>
      <c r="DE24" s="115">
        <v>0</v>
      </c>
      <c r="DF24" s="115">
        <v>0</v>
      </c>
      <c r="DG24" s="115">
        <v>0</v>
      </c>
      <c r="DH24" s="115">
        <v>0</v>
      </c>
      <c r="DI24" s="115">
        <v>0</v>
      </c>
      <c r="DJ24" s="115">
        <f t="shared" ca="1" si="71"/>
        <v>0</v>
      </c>
      <c r="DK24" s="115">
        <v>0</v>
      </c>
      <c r="DL24" s="115">
        <f t="shared" ca="1" si="72"/>
        <v>0</v>
      </c>
      <c r="DM24" s="115">
        <v>0</v>
      </c>
      <c r="DN24" s="115">
        <v>0</v>
      </c>
      <c r="DO24" s="115">
        <v>0</v>
      </c>
      <c r="DP24" s="115">
        <f t="shared" ca="1" si="73"/>
        <v>0</v>
      </c>
      <c r="DQ24" s="115">
        <v>0</v>
      </c>
      <c r="DR24" s="115">
        <v>0</v>
      </c>
      <c r="DS24" s="115">
        <v>0</v>
      </c>
      <c r="DT24" s="115">
        <v>0</v>
      </c>
      <c r="DU24" s="115">
        <v>0</v>
      </c>
      <c r="DV24" s="115">
        <f t="shared" ca="1" si="74"/>
        <v>0</v>
      </c>
      <c r="DW24" s="115">
        <v>0</v>
      </c>
      <c r="DX24" s="115">
        <f t="shared" ca="1" si="75"/>
        <v>0</v>
      </c>
      <c r="DY24" s="115">
        <v>0</v>
      </c>
      <c r="DZ24" s="115">
        <f t="shared" ca="1" si="76"/>
        <v>0</v>
      </c>
      <c r="EA24" s="115">
        <v>0</v>
      </c>
      <c r="EB24" s="115">
        <f t="shared" ca="1" si="77"/>
        <v>0</v>
      </c>
      <c r="EC24" s="115">
        <v>0</v>
      </c>
      <c r="ED24" s="115">
        <f t="shared" ca="1" si="78"/>
        <v>0</v>
      </c>
      <c r="EE24" s="115">
        <v>0</v>
      </c>
      <c r="EF24" s="115">
        <f t="shared" ca="1" si="79"/>
        <v>0</v>
      </c>
      <c r="EG24" s="115">
        <f t="shared" ca="1" si="165"/>
        <v>0</v>
      </c>
      <c r="EH24" s="115">
        <v>0</v>
      </c>
      <c r="EI24" s="115">
        <f t="shared" ca="1" si="80"/>
        <v>0</v>
      </c>
      <c r="EJ24" s="115">
        <v>0</v>
      </c>
      <c r="EK24" s="115">
        <v>0</v>
      </c>
      <c r="EL24" s="115">
        <v>0</v>
      </c>
      <c r="EM24" s="115">
        <v>0</v>
      </c>
      <c r="EN24" s="115">
        <v>0</v>
      </c>
      <c r="EO24" s="115">
        <f t="shared" ca="1" si="81"/>
        <v>0</v>
      </c>
      <c r="EP24" s="115">
        <v>0</v>
      </c>
      <c r="EQ24" s="115">
        <v>0</v>
      </c>
      <c r="ER24" s="115">
        <v>0</v>
      </c>
      <c r="ES24" s="115">
        <v>0</v>
      </c>
      <c r="ET24" s="115">
        <v>0</v>
      </c>
      <c r="EU24" s="115">
        <v>0</v>
      </c>
      <c r="EV24" s="115">
        <v>0</v>
      </c>
      <c r="EW24" s="115">
        <v>0</v>
      </c>
      <c r="EX24" s="115">
        <v>0</v>
      </c>
      <c r="EY24" s="115">
        <v>0</v>
      </c>
      <c r="EZ24" s="115">
        <v>0</v>
      </c>
      <c r="FA24" s="115">
        <f t="shared" ca="1" si="82"/>
        <v>0</v>
      </c>
      <c r="FB24" s="115">
        <v>0</v>
      </c>
      <c r="FC24" s="115">
        <v>0</v>
      </c>
      <c r="FD24" s="115">
        <v>0</v>
      </c>
      <c r="FE24" s="115">
        <v>0</v>
      </c>
      <c r="FF24" s="115">
        <v>0</v>
      </c>
      <c r="FG24" s="115">
        <f t="shared" ca="1" si="83"/>
        <v>0</v>
      </c>
      <c r="FH24" s="115">
        <v>0</v>
      </c>
      <c r="FI24" s="115">
        <f t="shared" ca="1" si="84"/>
        <v>0</v>
      </c>
      <c r="FJ24" s="115">
        <v>0</v>
      </c>
      <c r="FK24" s="115">
        <f t="shared" ca="1" si="85"/>
        <v>0</v>
      </c>
      <c r="FL24" s="115">
        <f t="shared" ca="1" si="10"/>
        <v>0</v>
      </c>
      <c r="FM24" s="115">
        <v>0</v>
      </c>
      <c r="FN24" s="115">
        <f t="shared" ca="1" si="86"/>
        <v>0</v>
      </c>
      <c r="FO24" s="115">
        <v>0</v>
      </c>
      <c r="FP24" s="115">
        <f t="shared" ca="1" si="87"/>
        <v>0</v>
      </c>
      <c r="FQ24" s="115">
        <v>5</v>
      </c>
      <c r="FR24" s="115">
        <f t="shared" ca="1" si="88"/>
        <v>6668780</v>
      </c>
      <c r="FS24" s="115">
        <v>0</v>
      </c>
      <c r="FT24" s="115">
        <f t="shared" ca="1" si="89"/>
        <v>0</v>
      </c>
      <c r="FU24" s="115">
        <v>0</v>
      </c>
      <c r="FV24" s="115">
        <f t="shared" ca="1" si="90"/>
        <v>0</v>
      </c>
      <c r="FW24" s="115">
        <v>0</v>
      </c>
      <c r="FX24" s="115">
        <f t="shared" ca="1" si="91"/>
        <v>0</v>
      </c>
      <c r="FY24" s="115">
        <v>0</v>
      </c>
      <c r="FZ24" s="115">
        <f t="shared" ca="1" si="92"/>
        <v>0</v>
      </c>
      <c r="GA24" s="115">
        <v>0</v>
      </c>
      <c r="GB24" s="115">
        <v>0</v>
      </c>
      <c r="GC24" s="115">
        <v>0</v>
      </c>
      <c r="GD24" s="115">
        <f t="shared" ca="1" si="93"/>
        <v>0</v>
      </c>
      <c r="GE24" s="115">
        <v>0</v>
      </c>
      <c r="GF24" s="115">
        <f t="shared" ca="1" si="94"/>
        <v>0</v>
      </c>
      <c r="GG24" s="115">
        <v>0</v>
      </c>
      <c r="GH24" s="115">
        <v>0</v>
      </c>
      <c r="GI24" s="115">
        <v>5</v>
      </c>
      <c r="GJ24" s="115">
        <f t="shared" ca="1" si="95"/>
        <v>2127205</v>
      </c>
      <c r="GK24" s="115">
        <v>0</v>
      </c>
      <c r="GL24" s="115">
        <f t="shared" ca="1" si="96"/>
        <v>0</v>
      </c>
      <c r="GM24" s="115">
        <v>0</v>
      </c>
      <c r="GN24" s="115">
        <v>0</v>
      </c>
      <c r="GO24" s="115">
        <v>0</v>
      </c>
      <c r="GP24" s="115">
        <f t="shared" ca="1" si="97"/>
        <v>0</v>
      </c>
      <c r="GQ24" s="115">
        <f t="shared" ca="1" si="11"/>
        <v>8795985</v>
      </c>
      <c r="GR24" s="115">
        <f t="shared" ca="1" si="12"/>
        <v>8795985</v>
      </c>
      <c r="GS24" s="115">
        <v>0</v>
      </c>
      <c r="GT24" s="115">
        <f t="shared" ca="1" si="98"/>
        <v>0</v>
      </c>
      <c r="GU24" s="115">
        <v>0</v>
      </c>
      <c r="GV24" s="115">
        <f t="shared" ca="1" si="99"/>
        <v>0</v>
      </c>
      <c r="GW24" s="115">
        <v>0</v>
      </c>
      <c r="GX24" s="115">
        <f t="shared" ca="1" si="100"/>
        <v>0</v>
      </c>
      <c r="GY24" s="115">
        <f t="shared" ca="1" si="22"/>
        <v>0</v>
      </c>
      <c r="GZ24" s="115">
        <v>0</v>
      </c>
      <c r="HA24" s="115">
        <f t="shared" ca="1" si="101"/>
        <v>0</v>
      </c>
      <c r="HB24" s="115">
        <v>0</v>
      </c>
      <c r="HC24" s="115">
        <f t="shared" ca="1" si="102"/>
        <v>0</v>
      </c>
      <c r="HD24" s="115">
        <v>8</v>
      </c>
      <c r="HE24" s="115">
        <f t="shared" ca="1" si="103"/>
        <v>603256</v>
      </c>
      <c r="HF24" s="115">
        <v>0</v>
      </c>
      <c r="HG24" s="115">
        <f t="shared" ca="1" si="104"/>
        <v>0</v>
      </c>
      <c r="HH24" s="115">
        <v>0</v>
      </c>
      <c r="HI24" s="115">
        <f t="shared" ca="1" si="105"/>
        <v>0</v>
      </c>
      <c r="HJ24" s="115">
        <v>21</v>
      </c>
      <c r="HK24" s="115">
        <f t="shared" ca="1" si="106"/>
        <v>1470420</v>
      </c>
      <c r="HL24" s="115">
        <v>0</v>
      </c>
      <c r="HM24" s="115">
        <f t="shared" ca="1" si="107"/>
        <v>0</v>
      </c>
      <c r="HN24" s="115">
        <v>0</v>
      </c>
      <c r="HO24" s="115">
        <f t="shared" ca="1" si="108"/>
        <v>0</v>
      </c>
      <c r="HP24" s="115">
        <v>0</v>
      </c>
      <c r="HQ24" s="115">
        <f t="shared" ca="1" si="109"/>
        <v>0</v>
      </c>
      <c r="HR24" s="115">
        <f t="shared" ca="1" si="23"/>
        <v>2073676</v>
      </c>
      <c r="HS24" s="115">
        <v>0</v>
      </c>
      <c r="HT24" s="115">
        <f t="shared" ca="1" si="110"/>
        <v>0</v>
      </c>
      <c r="HU24" s="115">
        <v>0</v>
      </c>
      <c r="HV24" s="115">
        <v>0</v>
      </c>
      <c r="HW24" s="115">
        <v>0</v>
      </c>
      <c r="HX24" s="115">
        <f t="shared" ca="1" si="111"/>
        <v>0</v>
      </c>
      <c r="HY24" s="115">
        <v>0</v>
      </c>
      <c r="HZ24" s="115">
        <f t="shared" ca="1" si="112"/>
        <v>0</v>
      </c>
      <c r="IA24" s="115">
        <v>0</v>
      </c>
      <c r="IB24" s="115">
        <v>0</v>
      </c>
      <c r="IC24" s="115">
        <v>0</v>
      </c>
      <c r="ID24" s="115">
        <f t="shared" ca="1" si="113"/>
        <v>0</v>
      </c>
      <c r="IE24" s="115">
        <v>0</v>
      </c>
      <c r="IF24" s="115">
        <f t="shared" ca="1" si="114"/>
        <v>0</v>
      </c>
      <c r="IG24" s="115">
        <v>0</v>
      </c>
      <c r="IH24" s="115">
        <v>0</v>
      </c>
      <c r="II24" s="115">
        <v>0</v>
      </c>
      <c r="IJ24" s="115">
        <f t="shared" ca="1" si="115"/>
        <v>0</v>
      </c>
      <c r="IK24" s="115">
        <f t="shared" ca="1" si="13"/>
        <v>0</v>
      </c>
      <c r="IL24" s="115">
        <f t="shared" ca="1" si="14"/>
        <v>182383667</v>
      </c>
      <c r="IM24" s="115">
        <v>0</v>
      </c>
      <c r="IN24" s="115">
        <f t="shared" ca="1" si="116"/>
        <v>0</v>
      </c>
      <c r="IO24" s="115">
        <v>0</v>
      </c>
      <c r="IP24" s="115">
        <f t="shared" ca="1" si="117"/>
        <v>0</v>
      </c>
      <c r="IQ24" s="115">
        <v>0</v>
      </c>
      <c r="IR24" s="115">
        <f t="shared" ca="1" si="118"/>
        <v>0</v>
      </c>
      <c r="IS24" s="115">
        <v>0</v>
      </c>
      <c r="IT24" s="115">
        <f t="shared" ca="1" si="119"/>
        <v>0</v>
      </c>
      <c r="IU24" s="115">
        <v>0</v>
      </c>
      <c r="IV24" s="115">
        <f t="shared" ca="1" si="120"/>
        <v>0</v>
      </c>
      <c r="IW24" s="115">
        <v>0</v>
      </c>
      <c r="IX24" s="115">
        <f t="shared" ca="1" si="121"/>
        <v>0</v>
      </c>
      <c r="IY24" s="115">
        <v>0</v>
      </c>
      <c r="IZ24" s="115">
        <f t="shared" ca="1" si="122"/>
        <v>0</v>
      </c>
      <c r="JA24" s="115">
        <v>0</v>
      </c>
      <c r="JB24" s="115">
        <f t="shared" ca="1" si="123"/>
        <v>0</v>
      </c>
      <c r="JC24" s="115">
        <v>0</v>
      </c>
      <c r="JD24" s="115">
        <f t="shared" ca="1" si="124"/>
        <v>0</v>
      </c>
      <c r="JE24" s="115">
        <v>5</v>
      </c>
      <c r="JF24" s="115">
        <f t="shared" ca="1" si="125"/>
        <v>6355020</v>
      </c>
      <c r="JG24" s="115">
        <v>0</v>
      </c>
      <c r="JH24" s="115">
        <f t="shared" ca="1" si="126"/>
        <v>0</v>
      </c>
      <c r="JI24" s="115">
        <v>0</v>
      </c>
      <c r="JJ24" s="115">
        <f t="shared" ca="1" si="127"/>
        <v>0</v>
      </c>
      <c r="JK24" s="115">
        <v>5</v>
      </c>
      <c r="JL24" s="115">
        <f t="shared" ca="1" si="128"/>
        <v>6062530</v>
      </c>
      <c r="JM24" s="115">
        <v>0</v>
      </c>
      <c r="JN24" s="115">
        <f t="shared" ca="1" si="129"/>
        <v>0</v>
      </c>
      <c r="JO24" s="115">
        <v>0</v>
      </c>
      <c r="JP24" s="115">
        <f t="shared" ca="1" si="130"/>
        <v>0</v>
      </c>
      <c r="JQ24" s="115">
        <v>0</v>
      </c>
      <c r="JR24" s="115">
        <f t="shared" ca="1" si="131"/>
        <v>0</v>
      </c>
      <c r="JS24" s="115">
        <v>0</v>
      </c>
      <c r="JT24" s="115">
        <f t="shared" ca="1" si="132"/>
        <v>0</v>
      </c>
      <c r="JU24" s="115">
        <v>0</v>
      </c>
      <c r="JV24" s="115">
        <f t="shared" ca="1" si="133"/>
        <v>0</v>
      </c>
      <c r="JW24" s="115">
        <f t="shared" ca="1" si="166"/>
        <v>12417550</v>
      </c>
      <c r="JX24" s="115">
        <v>0</v>
      </c>
      <c r="JY24" s="115">
        <f t="shared" ca="1" si="134"/>
        <v>0</v>
      </c>
      <c r="JZ24" s="115">
        <v>0</v>
      </c>
      <c r="KA24" s="115">
        <v>0</v>
      </c>
      <c r="KB24" s="115">
        <v>0</v>
      </c>
      <c r="KC24" s="115">
        <f t="shared" ca="1" si="135"/>
        <v>0</v>
      </c>
      <c r="KD24" s="115">
        <v>0</v>
      </c>
      <c r="KE24" s="115">
        <f t="shared" ca="1" si="136"/>
        <v>0</v>
      </c>
      <c r="KF24" s="115">
        <v>0</v>
      </c>
      <c r="KG24" s="115">
        <f t="shared" ca="1" si="137"/>
        <v>0</v>
      </c>
      <c r="KH24" s="115">
        <v>0</v>
      </c>
      <c r="KI24" s="115">
        <f t="shared" ca="1" si="138"/>
        <v>0</v>
      </c>
      <c r="KJ24" s="115">
        <v>0</v>
      </c>
      <c r="KK24" s="115">
        <f t="shared" ca="1" si="139"/>
        <v>0</v>
      </c>
      <c r="KL24" s="115">
        <v>0</v>
      </c>
      <c r="KM24" s="115">
        <f t="shared" ca="1" si="140"/>
        <v>0</v>
      </c>
      <c r="KN24" s="115">
        <f t="shared" ca="1" si="167"/>
        <v>0</v>
      </c>
      <c r="KO24" s="115">
        <v>0</v>
      </c>
      <c r="KP24" s="115">
        <f t="shared" ca="1" si="141"/>
        <v>0</v>
      </c>
      <c r="KQ24" s="115">
        <v>0</v>
      </c>
      <c r="KR24" s="115">
        <f t="shared" ca="1" si="142"/>
        <v>0</v>
      </c>
      <c r="KS24" s="115">
        <v>0</v>
      </c>
      <c r="KT24" s="115">
        <f t="shared" ca="1" si="143"/>
        <v>0</v>
      </c>
      <c r="KU24" s="115">
        <v>0</v>
      </c>
      <c r="KV24" s="115">
        <f t="shared" ca="1" si="144"/>
        <v>0</v>
      </c>
      <c r="KW24" s="115">
        <v>0</v>
      </c>
      <c r="KX24" s="115">
        <f t="shared" ca="1" si="145"/>
        <v>0</v>
      </c>
      <c r="KY24" s="115">
        <v>0</v>
      </c>
      <c r="KZ24" s="115">
        <f t="shared" ca="1" si="146"/>
        <v>0</v>
      </c>
      <c r="LA24" s="115">
        <v>0</v>
      </c>
      <c r="LB24" s="115">
        <f t="shared" ca="1" si="147"/>
        <v>0</v>
      </c>
      <c r="LC24" s="115">
        <v>0</v>
      </c>
      <c r="LD24" s="115">
        <f t="shared" ca="1" si="148"/>
        <v>0</v>
      </c>
      <c r="LE24" s="115">
        <f t="shared" ca="1" si="168"/>
        <v>0</v>
      </c>
      <c r="LF24" s="115"/>
      <c r="LG24" s="115">
        <f t="shared" ca="1" si="169"/>
        <v>194801217</v>
      </c>
      <c r="LH24" s="115">
        <f t="shared" si="149"/>
        <v>29</v>
      </c>
      <c r="LI24" s="115">
        <f t="shared" ca="1" si="150"/>
        <v>22475</v>
      </c>
      <c r="LJ24" s="115">
        <f t="shared" si="151"/>
        <v>148</v>
      </c>
      <c r="LK24" s="115">
        <f t="shared" ca="1" si="152"/>
        <v>3082988</v>
      </c>
      <c r="LL24" s="115">
        <f t="shared" si="153"/>
        <v>0</v>
      </c>
      <c r="LM24" s="115">
        <f t="shared" ca="1" si="154"/>
        <v>0</v>
      </c>
      <c r="LN24" s="115">
        <f t="shared" ca="1" si="17"/>
        <v>3105463</v>
      </c>
      <c r="LO24" s="115">
        <f t="shared" si="155"/>
        <v>148</v>
      </c>
      <c r="LP24" s="115">
        <f t="shared" ca="1" si="156"/>
        <v>148000</v>
      </c>
      <c r="LQ24" s="115">
        <f t="shared" si="157"/>
        <v>29</v>
      </c>
      <c r="LR24" s="115">
        <f t="shared" ca="1" si="158"/>
        <v>2059</v>
      </c>
      <c r="LS24" s="115">
        <f t="shared" ca="1" si="170"/>
        <v>150059</v>
      </c>
      <c r="LT24" s="115">
        <f t="shared" si="159"/>
        <v>8</v>
      </c>
      <c r="LU24" s="115">
        <f t="shared" ca="1" si="160"/>
        <v>17176.8</v>
      </c>
      <c r="LV24" s="115">
        <f t="shared" si="161"/>
        <v>21</v>
      </c>
      <c r="LW24" s="115">
        <f t="shared" ca="1" si="162"/>
        <v>62310.78</v>
      </c>
      <c r="LX24" s="115">
        <f t="shared" si="163"/>
        <v>0</v>
      </c>
      <c r="LY24" s="115">
        <f t="shared" ca="1" si="164"/>
        <v>0</v>
      </c>
      <c r="LZ24" s="115">
        <v>632</v>
      </c>
      <c r="MA24" s="115">
        <f t="shared" ca="1" si="164"/>
        <v>1356967.2</v>
      </c>
      <c r="MB24" s="115">
        <v>814</v>
      </c>
      <c r="MC24" s="115">
        <f t="shared" ca="1" si="164"/>
        <v>2415284.52</v>
      </c>
      <c r="MD24" s="115">
        <v>188</v>
      </c>
      <c r="ME24" s="115">
        <f t="shared" ca="1" si="164"/>
        <v>650449.92000000004</v>
      </c>
      <c r="MF24" s="115">
        <f t="shared" ca="1" si="171"/>
        <v>4502189.22</v>
      </c>
      <c r="MG24" s="115"/>
      <c r="MH24" s="115">
        <f t="shared" ca="1" si="172"/>
        <v>202558928.22</v>
      </c>
      <c r="MJ24" s="116"/>
    </row>
    <row r="25" spans="1:348">
      <c r="A25" s="76" t="s">
        <v>544</v>
      </c>
      <c r="B25" s="114" t="s">
        <v>545</v>
      </c>
      <c r="C25" s="114" t="s">
        <v>526</v>
      </c>
      <c r="D25" s="114" t="s">
        <v>546</v>
      </c>
      <c r="E25" s="115">
        <v>0</v>
      </c>
      <c r="F25" s="115">
        <f ca="1">OFFSET(F25,0,-1) * OFFSET(F25,10 - ROW(F25),0)</f>
        <v>0</v>
      </c>
      <c r="G25" s="115">
        <v>0</v>
      </c>
      <c r="H25" s="115">
        <f ca="1">OFFSET(H25,0,-1) * OFFSET(H25,10 - ROW(H25),0)</f>
        <v>0</v>
      </c>
      <c r="I25" s="115">
        <v>25</v>
      </c>
      <c r="J25" s="115">
        <f ca="1">OFFSET(J25,0,-1) * OFFSET(J25,10 - ROW(J25),0)</f>
        <v>33727650</v>
      </c>
      <c r="K25" s="115">
        <v>0</v>
      </c>
      <c r="L25" s="115">
        <f ca="1">OFFSET(L25,0,-1) * OFFSET(L25,10 - ROW(L25),0)</f>
        <v>0</v>
      </c>
      <c r="M25" s="115">
        <v>0</v>
      </c>
      <c r="N25" s="115">
        <f ca="1">OFFSET(N25,0,-1) * OFFSET(N25,10 - ROW(N25),0)</f>
        <v>0</v>
      </c>
      <c r="O25" s="115">
        <v>28</v>
      </c>
      <c r="P25" s="115">
        <f ca="1">OFFSET(P25,0,-1) * OFFSET(P25,10 - ROW(P25),0)</f>
        <v>47409936</v>
      </c>
      <c r="Q25" s="115">
        <v>0</v>
      </c>
      <c r="R25" s="115">
        <f ca="1">OFFSET(R25,0,-1) * OFFSET(R25,10 - ROW(R25),0)</f>
        <v>0</v>
      </c>
      <c r="S25" s="115">
        <v>0</v>
      </c>
      <c r="T25" s="115">
        <f ca="1">OFFSET(T25,0,-1) * OFFSET(T25,10 - ROW(T25),0)</f>
        <v>0</v>
      </c>
      <c r="U25" s="115">
        <v>10</v>
      </c>
      <c r="V25" s="115">
        <f ca="1">OFFSET(V25,0,-1) * OFFSET(V25,10 - ROW(V25),0)</f>
        <v>18102080</v>
      </c>
      <c r="W25" s="115">
        <v>0</v>
      </c>
      <c r="X25" s="115">
        <f ca="1">OFFSET(X25,0,-1) * OFFSET(X25,10 - ROW(X25),0)</f>
        <v>0</v>
      </c>
      <c r="Y25" s="115">
        <v>0</v>
      </c>
      <c r="Z25" s="115">
        <f ca="1">OFFSET(Z25,0,-1) * OFFSET(Z25,10 - ROW(Z25),0)</f>
        <v>0</v>
      </c>
      <c r="AA25" s="115">
        <v>0</v>
      </c>
      <c r="AB25" s="115">
        <f ca="1">OFFSET(AB25,0,-1) * OFFSET(AB25,10 - ROW(AB25),0)</f>
        <v>0</v>
      </c>
      <c r="AC25" s="115">
        <v>0</v>
      </c>
      <c r="AD25" s="115">
        <f ca="1">OFFSET(AD25,0,-1) * OFFSET(AD25,10 - ROW(AD25),0)</f>
        <v>0</v>
      </c>
      <c r="AE25" s="115">
        <v>9</v>
      </c>
      <c r="AF25" s="115">
        <f ca="1">OFFSET(AF25,0,-1) * OFFSET(AF25,10 - ROW(AF25),0)</f>
        <v>4129281</v>
      </c>
      <c r="AG25" s="115">
        <v>0</v>
      </c>
      <c r="AH25" s="115">
        <f ca="1">OFFSET(AH25,0,-1) * OFFSET(AH25,10 - ROW(AH25),0)</f>
        <v>0</v>
      </c>
      <c r="AI25" s="115">
        <v>0</v>
      </c>
      <c r="AJ25" s="115">
        <f ca="1">OFFSET(AJ25,0,-1) * OFFSET(AJ25,10 - ROW(AJ25),0)</f>
        <v>0</v>
      </c>
      <c r="AK25" s="115">
        <v>0</v>
      </c>
      <c r="AL25" s="115">
        <f ca="1">OFFSET(AL25,0,-1) * OFFSET(AL25,10 - ROW(AL25),0)</f>
        <v>0</v>
      </c>
      <c r="AM25" s="115">
        <v>2</v>
      </c>
      <c r="AN25" s="115">
        <f ca="1">OFFSET(AN25,0,-1) * OFFSET(AN25,10 - ROW(AN25),0)</f>
        <v>76530</v>
      </c>
      <c r="AO25" s="115">
        <v>0</v>
      </c>
      <c r="AP25" s="115">
        <f ca="1">OFFSET(AP25,0,-1) * OFFSET(AP25,10 - ROW(AP25),0)</f>
        <v>0</v>
      </c>
      <c r="AQ25" s="115">
        <v>0</v>
      </c>
      <c r="AR25" s="115">
        <f ca="1">OFFSET(AR25,0,-1) * OFFSET(AR25,10 - ROW(AR25),0)</f>
        <v>0</v>
      </c>
      <c r="AS25" s="115">
        <v>3</v>
      </c>
      <c r="AT25" s="115">
        <f ca="1">OFFSET(AT25,0,-1) * OFFSET(AT25,10 - ROW(AT25),0)</f>
        <v>468261</v>
      </c>
      <c r="AU25" s="115">
        <v>0</v>
      </c>
      <c r="AV25" s="115">
        <f ca="1">OFFSET(AV25,0,-1) * OFFSET(AV25,10 - ROW(AV25),0)</f>
        <v>0</v>
      </c>
      <c r="AW25" s="115">
        <v>0</v>
      </c>
      <c r="AX25" s="115">
        <f ca="1">OFFSET(AX25,0,-1) * OFFSET(AX25,10 - ROW(AX25),0)</f>
        <v>0</v>
      </c>
      <c r="AY25" s="115">
        <v>2</v>
      </c>
      <c r="AZ25" s="115">
        <f ca="1">OFFSET(AZ25,0,-1) * OFFSET(AZ25,10 - ROW(AZ25),0)</f>
        <v>623796</v>
      </c>
      <c r="BA25" s="115">
        <f t="shared" ca="1" si="48"/>
        <v>104537534</v>
      </c>
      <c r="BB25" s="115">
        <v>0</v>
      </c>
      <c r="BC25" s="115">
        <f ca="1">OFFSET(BC25,0,-1) * OFFSET(BC25,10 - ROW(BC25),0)</f>
        <v>0</v>
      </c>
      <c r="BD25" s="115">
        <v>0</v>
      </c>
      <c r="BE25" s="115">
        <v>0</v>
      </c>
      <c r="BF25" s="115">
        <v>0</v>
      </c>
      <c r="BG25" s="115">
        <f ca="1">OFFSET(BG25,0,-1) * OFFSET(BG25,10 - ROW(BG25),0)</f>
        <v>0</v>
      </c>
      <c r="BH25" s="115">
        <v>0</v>
      </c>
      <c r="BI25" s="115">
        <f ca="1">OFFSET(BI25,0,-1) * OFFSET(BI25,10 - ROW(BI25),0)</f>
        <v>0</v>
      </c>
      <c r="BJ25" s="115">
        <v>0</v>
      </c>
      <c r="BK25" s="115">
        <f ca="1">OFFSET(BK25,0,-1) * OFFSET(BK25,10 - ROW(BK25),0)</f>
        <v>0</v>
      </c>
      <c r="BL25" s="115">
        <v>2</v>
      </c>
      <c r="BM25" s="115">
        <f ca="1">OFFSET(BM25,0,-1) * OFFSET(BM25,10 - ROW(BM25),0)</f>
        <v>4070264</v>
      </c>
      <c r="BN25" s="115">
        <v>0</v>
      </c>
      <c r="BO25" s="115">
        <f ca="1">OFFSET(BO25,0,-1) * OFFSET(BO25,10 - ROW(BO25),0)</f>
        <v>0</v>
      </c>
      <c r="BP25" s="115">
        <v>0</v>
      </c>
      <c r="BQ25" s="115">
        <f ca="1">OFFSET(BQ25,0,-1) * OFFSET(BQ25,10 - ROW(BQ25),0)</f>
        <v>0</v>
      </c>
      <c r="BR25" s="115">
        <v>0</v>
      </c>
      <c r="BS25" s="115">
        <f ca="1">OFFSET(BS25,0,-1) * OFFSET(BS25,10 - ROW(BS25),0)</f>
        <v>0</v>
      </c>
      <c r="BT25" s="115">
        <v>0</v>
      </c>
      <c r="BU25" s="115">
        <f ca="1">OFFSET(BU25,0,-1) * OFFSET(BU25,10 - ROW(BU25),0)</f>
        <v>0</v>
      </c>
      <c r="BV25" s="115">
        <v>0</v>
      </c>
      <c r="BW25" s="115">
        <v>0</v>
      </c>
      <c r="BX25" s="115">
        <v>0</v>
      </c>
      <c r="BY25" s="115">
        <f ca="1">OFFSET(BY25,0,-1) * OFFSET(BY25,10 - ROW(BY25),0)</f>
        <v>0</v>
      </c>
      <c r="BZ25" s="115">
        <v>0</v>
      </c>
      <c r="CA25" s="115">
        <f ca="1">OFFSET(CA25,0,-1) * OFFSET(CA25,10 - ROW(CA25),0)</f>
        <v>0</v>
      </c>
      <c r="CB25" s="115">
        <v>0</v>
      </c>
      <c r="CC25" s="115">
        <f ca="1">OFFSET(CC25,0,-1) * OFFSET(CC25,10 - ROW(CC25),0)</f>
        <v>0</v>
      </c>
      <c r="CD25" s="115">
        <v>0</v>
      </c>
      <c r="CE25" s="115">
        <f ca="1">OFFSET(CE25,0,-1) * OFFSET(CE25,10 - ROW(CE25),0)</f>
        <v>0</v>
      </c>
      <c r="CF25" s="115">
        <v>0</v>
      </c>
      <c r="CG25" s="115">
        <v>0</v>
      </c>
      <c r="CH25" s="115">
        <v>0</v>
      </c>
      <c r="CI25" s="115">
        <v>0</v>
      </c>
      <c r="CJ25" s="115">
        <v>0</v>
      </c>
      <c r="CK25" s="115">
        <f ca="1">OFFSET(CK25,0,-1) * OFFSET(CK25,10 - ROW(CK25),0)</f>
        <v>0</v>
      </c>
      <c r="CL25" s="115">
        <v>0</v>
      </c>
      <c r="CM25" s="115">
        <v>0</v>
      </c>
      <c r="CN25" s="115">
        <v>0</v>
      </c>
      <c r="CO25" s="115">
        <f ca="1">OFFSET(CO25,0,-1) * OFFSET(CO25,10 - ROW(CO25),0)</f>
        <v>0</v>
      </c>
      <c r="CP25" s="115">
        <v>0</v>
      </c>
      <c r="CQ25" s="115">
        <f ca="1">OFFSET(CQ25,0,-1) * OFFSET(CQ25,10 - ROW(CQ25),0)</f>
        <v>0</v>
      </c>
      <c r="CR25" s="115">
        <v>0</v>
      </c>
      <c r="CS25" s="115">
        <f ca="1">OFFSET(CS25,0,-1) * OFFSET(CS25,10 - ROW(CS25),0)</f>
        <v>0</v>
      </c>
      <c r="CT25" s="115">
        <v>0</v>
      </c>
      <c r="CU25" s="115">
        <f ca="1">OFFSET(CU25,0,-1) * OFFSET(CU25,10 - ROW(CU25),0)</f>
        <v>0</v>
      </c>
      <c r="CV25" s="115">
        <v>0</v>
      </c>
      <c r="CW25" s="115">
        <f ca="1">OFFSET(CW25,0,-1) * OFFSET(CW25,10 - ROW(CW25),0)</f>
        <v>0</v>
      </c>
      <c r="CX25" s="115">
        <v>0</v>
      </c>
      <c r="CY25" s="115">
        <f ca="1">OFFSET(CY25,0,-1) * OFFSET(CY25,10 - ROW(CY25),0)</f>
        <v>0</v>
      </c>
      <c r="CZ25" s="115">
        <v>0</v>
      </c>
      <c r="DA25" s="115">
        <f ca="1">OFFSET(DA25,0,-1) * OFFSET(DA25,10 - ROW(DA25),0)</f>
        <v>0</v>
      </c>
      <c r="DB25" s="115">
        <f t="shared" ca="1" si="9"/>
        <v>4070264</v>
      </c>
      <c r="DC25" s="115">
        <v>0</v>
      </c>
      <c r="DD25" s="115">
        <f ca="1">OFFSET(DD25,0,-1) * OFFSET(DD25,10 - ROW(DD25),0)</f>
        <v>0</v>
      </c>
      <c r="DE25" s="115">
        <v>0</v>
      </c>
      <c r="DF25" s="115">
        <v>0</v>
      </c>
      <c r="DG25" s="115">
        <v>0</v>
      </c>
      <c r="DH25" s="115">
        <v>0</v>
      </c>
      <c r="DI25" s="115">
        <v>0</v>
      </c>
      <c r="DJ25" s="115">
        <f ca="1">OFFSET(DJ25,0,-1) * OFFSET(DJ25,10 - ROW(DJ25),0)</f>
        <v>0</v>
      </c>
      <c r="DK25" s="115">
        <v>0</v>
      </c>
      <c r="DL25" s="115">
        <f ca="1">OFFSET(DL25,0,-1) * OFFSET(DL25,10 - ROW(DL25),0)</f>
        <v>0</v>
      </c>
      <c r="DM25" s="115">
        <v>0</v>
      </c>
      <c r="DN25" s="115">
        <v>0</v>
      </c>
      <c r="DO25" s="115">
        <v>0</v>
      </c>
      <c r="DP25" s="115">
        <f ca="1">OFFSET(DP25,0,-1) * OFFSET(DP25,10 - ROW(DP25),0)</f>
        <v>0</v>
      </c>
      <c r="DQ25" s="115">
        <v>0</v>
      </c>
      <c r="DR25" s="115">
        <v>0</v>
      </c>
      <c r="DS25" s="115">
        <v>0</v>
      </c>
      <c r="DT25" s="115">
        <v>0</v>
      </c>
      <c r="DU25" s="115">
        <v>0</v>
      </c>
      <c r="DV25" s="115">
        <f ca="1">OFFSET(DV25,0,-1) * OFFSET(DV25,10 - ROW(DV25),0)</f>
        <v>0</v>
      </c>
      <c r="DW25" s="115">
        <v>0</v>
      </c>
      <c r="DX25" s="115">
        <f ca="1">OFFSET(DX25,0,-1) * OFFSET(DX25,10 - ROW(DX25),0)</f>
        <v>0</v>
      </c>
      <c r="DY25" s="115">
        <v>0</v>
      </c>
      <c r="DZ25" s="115">
        <f ca="1">OFFSET(DZ25,0,-1) * OFFSET(DZ25,10 - ROW(DZ25),0)</f>
        <v>0</v>
      </c>
      <c r="EA25" s="115">
        <v>0</v>
      </c>
      <c r="EB25" s="115">
        <f ca="1">OFFSET(EB25,0,-1) * OFFSET(EB25,10 - ROW(EB25),0)</f>
        <v>0</v>
      </c>
      <c r="EC25" s="115">
        <v>0</v>
      </c>
      <c r="ED25" s="115">
        <f ca="1">OFFSET(ED25,0,-1) * OFFSET(ED25,10 - ROW(ED25),0)</f>
        <v>0</v>
      </c>
      <c r="EE25" s="115">
        <v>0</v>
      </c>
      <c r="EF25" s="115">
        <f ca="1">OFFSET(EF25,0,-1) * OFFSET(EF25,10 - ROW(EF25),0)</f>
        <v>0</v>
      </c>
      <c r="EG25" s="115">
        <f t="shared" ca="1" si="165"/>
        <v>0</v>
      </c>
      <c r="EH25" s="115">
        <v>0</v>
      </c>
      <c r="EI25" s="115">
        <f ca="1">OFFSET(EI25,0,-1) * OFFSET(EI25,10 - ROW(EI25),0)</f>
        <v>0</v>
      </c>
      <c r="EJ25" s="115">
        <v>0</v>
      </c>
      <c r="EK25" s="115">
        <v>0</v>
      </c>
      <c r="EL25" s="115">
        <v>0</v>
      </c>
      <c r="EM25" s="115">
        <v>0</v>
      </c>
      <c r="EN25" s="115">
        <v>0</v>
      </c>
      <c r="EO25" s="115">
        <f ca="1">OFFSET(EO25,0,-1) * OFFSET(EO25,10 - ROW(EO25),0)</f>
        <v>0</v>
      </c>
      <c r="EP25" s="115">
        <v>0</v>
      </c>
      <c r="EQ25" s="115">
        <v>0</v>
      </c>
      <c r="ER25" s="115">
        <v>0</v>
      </c>
      <c r="ES25" s="115">
        <v>0</v>
      </c>
      <c r="ET25" s="115">
        <v>0</v>
      </c>
      <c r="EU25" s="115">
        <v>0</v>
      </c>
      <c r="EV25" s="115">
        <v>0</v>
      </c>
      <c r="EW25" s="115">
        <v>0</v>
      </c>
      <c r="EX25" s="115">
        <v>0</v>
      </c>
      <c r="EY25" s="115">
        <v>0</v>
      </c>
      <c r="EZ25" s="115">
        <v>0</v>
      </c>
      <c r="FA25" s="115">
        <f ca="1">OFFSET(FA25,0,-1) * OFFSET(FA25,10 - ROW(FA25),0)</f>
        <v>0</v>
      </c>
      <c r="FB25" s="115">
        <v>0</v>
      </c>
      <c r="FC25" s="115">
        <v>0</v>
      </c>
      <c r="FD25" s="115">
        <v>0</v>
      </c>
      <c r="FE25" s="115">
        <v>0</v>
      </c>
      <c r="FF25" s="115">
        <v>0</v>
      </c>
      <c r="FG25" s="115">
        <f ca="1">OFFSET(FG25,0,-1) * OFFSET(FG25,10 - ROW(FG25),0)</f>
        <v>0</v>
      </c>
      <c r="FH25" s="115">
        <v>0</v>
      </c>
      <c r="FI25" s="115">
        <f ca="1">OFFSET(FI25,0,-1) * OFFSET(FI25,10 - ROW(FI25),0)</f>
        <v>0</v>
      </c>
      <c r="FJ25" s="115">
        <v>0</v>
      </c>
      <c r="FK25" s="115">
        <f ca="1">OFFSET(FK25,0,-1) * OFFSET(FK25,10 - ROW(FK25),0)</f>
        <v>0</v>
      </c>
      <c r="FL25" s="115">
        <f t="shared" ca="1" si="10"/>
        <v>0</v>
      </c>
      <c r="FM25" s="115">
        <v>0</v>
      </c>
      <c r="FN25" s="115">
        <f ca="1">OFFSET(FN25,0,-1) * OFFSET(FN25,10 - ROW(FN25),0)</f>
        <v>0</v>
      </c>
      <c r="FO25" s="115">
        <v>0</v>
      </c>
      <c r="FP25" s="115">
        <f ca="1">OFFSET(FP25,0,-1) * OFFSET(FP25,10 - ROW(FP25),0)</f>
        <v>0</v>
      </c>
      <c r="FQ25" s="115">
        <v>0</v>
      </c>
      <c r="FR25" s="115">
        <f ca="1">OFFSET(FR25,0,-1) * OFFSET(FR25,10 - ROW(FR25),0)</f>
        <v>0</v>
      </c>
      <c r="FS25" s="115">
        <v>0</v>
      </c>
      <c r="FT25" s="115">
        <f ca="1">OFFSET(FT25,0,-1) * OFFSET(FT25,10 - ROW(FT25),0)</f>
        <v>0</v>
      </c>
      <c r="FU25" s="115">
        <v>0</v>
      </c>
      <c r="FV25" s="115">
        <f ca="1">OFFSET(FV25,0,-1) * OFFSET(FV25,10 - ROW(FV25),0)</f>
        <v>0</v>
      </c>
      <c r="FW25" s="115">
        <v>0</v>
      </c>
      <c r="FX25" s="115">
        <f ca="1">OFFSET(FX25,0,-1) * OFFSET(FX25,10 - ROW(FX25),0)</f>
        <v>0</v>
      </c>
      <c r="FY25" s="115">
        <v>0</v>
      </c>
      <c r="FZ25" s="115">
        <f ca="1">OFFSET(FZ25,0,-1) * OFFSET(FZ25,10 - ROW(FZ25),0)</f>
        <v>0</v>
      </c>
      <c r="GA25" s="115">
        <v>0</v>
      </c>
      <c r="GB25" s="115">
        <v>0</v>
      </c>
      <c r="GC25" s="115">
        <v>0</v>
      </c>
      <c r="GD25" s="115">
        <f ca="1">OFFSET(GD25,0,-1) * OFFSET(GD25,10 - ROW(GD25),0)</f>
        <v>0</v>
      </c>
      <c r="GE25" s="115">
        <v>0</v>
      </c>
      <c r="GF25" s="115">
        <f ca="1">OFFSET(GF25,0,-1) * OFFSET(GF25,10 - ROW(GF25),0)</f>
        <v>0</v>
      </c>
      <c r="GG25" s="115">
        <v>0</v>
      </c>
      <c r="GH25" s="115">
        <v>0</v>
      </c>
      <c r="GI25" s="115">
        <v>0</v>
      </c>
      <c r="GJ25" s="115">
        <f ca="1">OFFSET(GJ25,0,-1) * OFFSET(GJ25,10 - ROW(GJ25),0)</f>
        <v>0</v>
      </c>
      <c r="GK25" s="115">
        <v>0</v>
      </c>
      <c r="GL25" s="115">
        <f ca="1">OFFSET(GL25,0,-1) * OFFSET(GL25,10 - ROW(GL25),0)</f>
        <v>0</v>
      </c>
      <c r="GM25" s="115">
        <v>0</v>
      </c>
      <c r="GN25" s="115">
        <v>0</v>
      </c>
      <c r="GO25" s="115">
        <v>0</v>
      </c>
      <c r="GP25" s="115">
        <f ca="1">OFFSET(GP25,0,-1) * OFFSET(GP25,10 - ROW(GP25),0)</f>
        <v>0</v>
      </c>
      <c r="GQ25" s="115">
        <f t="shared" ca="1" si="11"/>
        <v>0</v>
      </c>
      <c r="GR25" s="115">
        <f t="shared" ca="1" si="12"/>
        <v>0</v>
      </c>
      <c r="GS25" s="115">
        <v>0</v>
      </c>
      <c r="GT25" s="115">
        <f ca="1">OFFSET(GT25,0,-1) * OFFSET(GT25,10 - ROW(GT25),0)</f>
        <v>0</v>
      </c>
      <c r="GU25" s="115">
        <v>0</v>
      </c>
      <c r="GV25" s="115">
        <f ca="1">OFFSET(GV25,0,-1) * OFFSET(GV25,10 - ROW(GV25),0)</f>
        <v>0</v>
      </c>
      <c r="GW25" s="115">
        <v>0</v>
      </c>
      <c r="GX25" s="115">
        <f ca="1">OFFSET(GX25,0,-1) * OFFSET(GX25,10 - ROW(GX25),0)</f>
        <v>0</v>
      </c>
      <c r="GY25" s="115">
        <f t="shared" ca="1" si="22"/>
        <v>0</v>
      </c>
      <c r="GZ25" s="115">
        <v>0</v>
      </c>
      <c r="HA25" s="115">
        <f ca="1">OFFSET(HA25,0,-1) * OFFSET(HA25,10 - ROW(HA25),0)</f>
        <v>0</v>
      </c>
      <c r="HB25" s="115">
        <v>0</v>
      </c>
      <c r="HC25" s="115">
        <f ca="1">OFFSET(HC25,0,-1) * OFFSET(HC25,10 - ROW(HC25),0)</f>
        <v>0</v>
      </c>
      <c r="HD25" s="115">
        <v>17</v>
      </c>
      <c r="HE25" s="115">
        <f ca="1">OFFSET(HE25,0,-1) * OFFSET(HE25,10 - ROW(HE25),0)</f>
        <v>1658945</v>
      </c>
      <c r="HF25" s="115">
        <v>0</v>
      </c>
      <c r="HG25" s="115">
        <f ca="1">OFFSET(HG25,0,-1) * OFFSET(HG25,10 - ROW(HG25),0)</f>
        <v>0</v>
      </c>
      <c r="HH25" s="115">
        <v>0</v>
      </c>
      <c r="HI25" s="115">
        <f ca="1">OFFSET(HI25,0,-1) * OFFSET(HI25,10 - ROW(HI25),0)</f>
        <v>0</v>
      </c>
      <c r="HJ25" s="115">
        <v>28</v>
      </c>
      <c r="HK25" s="115">
        <f ca="1">OFFSET(HK25,0,-1) * OFFSET(HK25,10 - ROW(HK25),0)</f>
        <v>2537220</v>
      </c>
      <c r="HL25" s="115">
        <v>0</v>
      </c>
      <c r="HM25" s="115">
        <f ca="1">OFFSET(HM25,0,-1) * OFFSET(HM25,10 - ROW(HM25),0)</f>
        <v>0</v>
      </c>
      <c r="HN25" s="115">
        <v>0</v>
      </c>
      <c r="HO25" s="115">
        <f ca="1">OFFSET(HO25,0,-1) * OFFSET(HO25,10 - ROW(HO25),0)</f>
        <v>0</v>
      </c>
      <c r="HP25" s="115">
        <v>2</v>
      </c>
      <c r="HQ25" s="115">
        <f ca="1">OFFSET(HQ25,0,-1) * OFFSET(HQ25,10 - ROW(HQ25),0)</f>
        <v>215270</v>
      </c>
      <c r="HR25" s="115">
        <f t="shared" ca="1" si="23"/>
        <v>4411435</v>
      </c>
      <c r="HS25" s="115">
        <v>0</v>
      </c>
      <c r="HT25" s="115">
        <f ca="1">OFFSET(HT25,0,-1) * OFFSET(HT25,10 - ROW(HT25),0)</f>
        <v>0</v>
      </c>
      <c r="HU25" s="115">
        <v>0</v>
      </c>
      <c r="HV25" s="115">
        <v>0</v>
      </c>
      <c r="HW25" s="115">
        <v>0</v>
      </c>
      <c r="HX25" s="115">
        <f ca="1">OFFSET(HX25,0,-1) * OFFSET(HX25,10 - ROW(HX25),0)</f>
        <v>0</v>
      </c>
      <c r="HY25" s="115">
        <v>0</v>
      </c>
      <c r="HZ25" s="115">
        <f ca="1">OFFSET(HZ25,0,-1) * OFFSET(HZ25,10 - ROW(HZ25),0)</f>
        <v>0</v>
      </c>
      <c r="IA25" s="115">
        <v>0</v>
      </c>
      <c r="IB25" s="115">
        <v>0</v>
      </c>
      <c r="IC25" s="115">
        <v>0</v>
      </c>
      <c r="ID25" s="115">
        <f ca="1">OFFSET(ID25,0,-1) * OFFSET(ID25,10 - ROW(ID25),0)</f>
        <v>0</v>
      </c>
      <c r="IE25" s="115">
        <v>0</v>
      </c>
      <c r="IF25" s="115">
        <f ca="1">OFFSET(IF25,0,-1) * OFFSET(IF25,10 - ROW(IF25),0)</f>
        <v>0</v>
      </c>
      <c r="IG25" s="115">
        <v>0</v>
      </c>
      <c r="IH25" s="115">
        <v>0</v>
      </c>
      <c r="II25" s="115">
        <v>0</v>
      </c>
      <c r="IJ25" s="115">
        <f ca="1">OFFSET(IJ25,0,-1) * OFFSET(IJ25,10 - ROW(IJ25),0)</f>
        <v>0</v>
      </c>
      <c r="IK25" s="115">
        <f t="shared" ca="1" si="13"/>
        <v>0</v>
      </c>
      <c r="IL25" s="115">
        <f t="shared" ca="1" si="14"/>
        <v>113019233</v>
      </c>
      <c r="IM25" s="115">
        <v>0</v>
      </c>
      <c r="IN25" s="115">
        <f ca="1">OFFSET(IN25,0,-1) * OFFSET(IN25,10 - ROW(IN25),0)</f>
        <v>0</v>
      </c>
      <c r="IO25" s="115">
        <v>0</v>
      </c>
      <c r="IP25" s="115">
        <f ca="1">OFFSET(IP25,0,-1) * OFFSET(IP25,10 - ROW(IP25),0)</f>
        <v>0</v>
      </c>
      <c r="IQ25" s="115">
        <v>0</v>
      </c>
      <c r="IR25" s="115">
        <f ca="1">OFFSET(IR25,0,-1) * OFFSET(IR25,10 - ROW(IR25),0)</f>
        <v>0</v>
      </c>
      <c r="IS25" s="115">
        <v>0</v>
      </c>
      <c r="IT25" s="115">
        <f ca="1">OFFSET(IT25,0,-1) * OFFSET(IT25,10 - ROW(IT25),0)</f>
        <v>0</v>
      </c>
      <c r="IU25" s="115">
        <v>0</v>
      </c>
      <c r="IV25" s="115">
        <f ca="1">OFFSET(IV25,0,-1) * OFFSET(IV25,10 - ROW(IV25),0)</f>
        <v>0</v>
      </c>
      <c r="IW25" s="115">
        <v>0</v>
      </c>
      <c r="IX25" s="115">
        <f ca="1">OFFSET(IX25,0,-1) * OFFSET(IX25,10 - ROW(IX25),0)</f>
        <v>0</v>
      </c>
      <c r="IY25" s="115">
        <v>0</v>
      </c>
      <c r="IZ25" s="115">
        <f ca="1">OFFSET(IZ25,0,-1) * OFFSET(IZ25,10 - ROW(IZ25),0)</f>
        <v>0</v>
      </c>
      <c r="JA25" s="115">
        <v>0</v>
      </c>
      <c r="JB25" s="115">
        <f ca="1">OFFSET(JB25,0,-1) * OFFSET(JB25,10 - ROW(JB25),0)</f>
        <v>0</v>
      </c>
      <c r="JC25" s="115">
        <v>0</v>
      </c>
      <c r="JD25" s="115">
        <f ca="1">OFFSET(JD25,0,-1) * OFFSET(JD25,10 - ROW(JD25),0)</f>
        <v>0</v>
      </c>
      <c r="JE25" s="115">
        <v>0</v>
      </c>
      <c r="JF25" s="115">
        <f ca="1">OFFSET(JF25,0,-1) * OFFSET(JF25,10 - ROW(JF25),0)</f>
        <v>0</v>
      </c>
      <c r="JG25" s="115">
        <v>0</v>
      </c>
      <c r="JH25" s="115">
        <f ca="1">OFFSET(JH25,0,-1) * OFFSET(JH25,10 - ROW(JH25),0)</f>
        <v>0</v>
      </c>
      <c r="JI25" s="115">
        <v>0</v>
      </c>
      <c r="JJ25" s="115">
        <f ca="1">OFFSET(JJ25,0,-1) * OFFSET(JJ25,10 - ROW(JJ25),0)</f>
        <v>0</v>
      </c>
      <c r="JK25" s="115">
        <v>0</v>
      </c>
      <c r="JL25" s="115">
        <f ca="1">OFFSET(JL25,0,-1) * OFFSET(JL25,10 - ROW(JL25),0)</f>
        <v>0</v>
      </c>
      <c r="JM25" s="115">
        <v>0</v>
      </c>
      <c r="JN25" s="115">
        <f ca="1">OFFSET(JN25,0,-1) * OFFSET(JN25,10 - ROW(JN25),0)</f>
        <v>0</v>
      </c>
      <c r="JO25" s="115">
        <v>0</v>
      </c>
      <c r="JP25" s="115">
        <f ca="1">OFFSET(JP25,0,-1) * OFFSET(JP25,10 - ROW(JP25),0)</f>
        <v>0</v>
      </c>
      <c r="JQ25" s="115">
        <v>0</v>
      </c>
      <c r="JR25" s="115">
        <f ca="1">OFFSET(JR25,0,-1) * OFFSET(JR25,10 - ROW(JR25),0)</f>
        <v>0</v>
      </c>
      <c r="JS25" s="115">
        <v>0</v>
      </c>
      <c r="JT25" s="115">
        <f ca="1">OFFSET(JT25,0,-1) * OFFSET(JT25,10 - ROW(JT25),0)</f>
        <v>0</v>
      </c>
      <c r="JU25" s="115">
        <v>0</v>
      </c>
      <c r="JV25" s="115">
        <f ca="1">OFFSET(JV25,0,-1) * OFFSET(JV25,10 - ROW(JV25),0)</f>
        <v>0</v>
      </c>
      <c r="JW25" s="115">
        <f t="shared" ca="1" si="166"/>
        <v>0</v>
      </c>
      <c r="JX25" s="115">
        <v>0</v>
      </c>
      <c r="JY25" s="115">
        <f ca="1">OFFSET(JY25,0,-1) * OFFSET(JY25,10 - ROW(JY25),0)</f>
        <v>0</v>
      </c>
      <c r="JZ25" s="115">
        <v>0</v>
      </c>
      <c r="KA25" s="115">
        <v>0</v>
      </c>
      <c r="KB25" s="115">
        <v>0</v>
      </c>
      <c r="KC25" s="115">
        <f ca="1">OFFSET(KC25,0,-1) * OFFSET(KC25,10 - ROW(KC25),0)</f>
        <v>0</v>
      </c>
      <c r="KD25" s="115">
        <v>0</v>
      </c>
      <c r="KE25" s="115">
        <f ca="1">OFFSET(KE25,0,-1) * OFFSET(KE25,10 - ROW(KE25),0)</f>
        <v>0</v>
      </c>
      <c r="KF25" s="115">
        <v>0</v>
      </c>
      <c r="KG25" s="115">
        <f ca="1">OFFSET(KG25,0,-1) * OFFSET(KG25,10 - ROW(KG25),0)</f>
        <v>0</v>
      </c>
      <c r="KH25" s="115">
        <v>0</v>
      </c>
      <c r="KI25" s="115">
        <f ca="1">OFFSET(KI25,0,-1) * OFFSET(KI25,10 - ROW(KI25),0)</f>
        <v>0</v>
      </c>
      <c r="KJ25" s="115">
        <v>0</v>
      </c>
      <c r="KK25" s="115">
        <f ca="1">OFFSET(KK25,0,-1) * OFFSET(KK25,10 - ROW(KK25),0)</f>
        <v>0</v>
      </c>
      <c r="KL25" s="115">
        <v>0</v>
      </c>
      <c r="KM25" s="115">
        <f ca="1">OFFSET(KM25,0,-1) * OFFSET(KM25,10 - ROW(KM25),0)</f>
        <v>0</v>
      </c>
      <c r="KN25" s="115">
        <f t="shared" ca="1" si="167"/>
        <v>0</v>
      </c>
      <c r="KO25" s="115">
        <v>0</v>
      </c>
      <c r="KP25" s="115">
        <f ca="1">OFFSET(KP25,0,-1) * OFFSET(KP25,10 - ROW(KP25),0)</f>
        <v>0</v>
      </c>
      <c r="KQ25" s="115">
        <v>0</v>
      </c>
      <c r="KR25" s="115">
        <f ca="1">OFFSET(KR25,0,-1) * OFFSET(KR25,10 - ROW(KR25),0)</f>
        <v>0</v>
      </c>
      <c r="KS25" s="115">
        <v>0</v>
      </c>
      <c r="KT25" s="115">
        <f ca="1">OFFSET(KT25,0,-1) * OFFSET(KT25,10 - ROW(KT25),0)</f>
        <v>0</v>
      </c>
      <c r="KU25" s="115">
        <v>0</v>
      </c>
      <c r="KV25" s="115">
        <f ca="1">OFFSET(KV25,0,-1) * OFFSET(KV25,10 - ROW(KV25),0)</f>
        <v>0</v>
      </c>
      <c r="KW25" s="115">
        <v>0</v>
      </c>
      <c r="KX25" s="115">
        <f ca="1">OFFSET(KX25,0,-1) * OFFSET(KX25,10 - ROW(KX25),0)</f>
        <v>0</v>
      </c>
      <c r="KY25" s="115">
        <v>0</v>
      </c>
      <c r="KZ25" s="115">
        <f ca="1">OFFSET(KZ25,0,-1) * OFFSET(KZ25,10 - ROW(KZ25),0)</f>
        <v>0</v>
      </c>
      <c r="LA25" s="115">
        <v>0</v>
      </c>
      <c r="LB25" s="115">
        <f ca="1">OFFSET(LB25,0,-1) * OFFSET(LB25,10 - ROW(LB25),0)</f>
        <v>0</v>
      </c>
      <c r="LC25" s="115">
        <v>0</v>
      </c>
      <c r="LD25" s="115">
        <f ca="1">OFFSET(LD25,0,-1) * OFFSET(LD25,10 - ROW(LD25),0)</f>
        <v>0</v>
      </c>
      <c r="LE25" s="115">
        <f t="shared" ca="1" si="168"/>
        <v>0</v>
      </c>
      <c r="LF25" s="115"/>
      <c r="LG25" s="115">
        <f t="shared" ca="1" si="169"/>
        <v>113019233</v>
      </c>
      <c r="LH25" s="115">
        <f t="shared" si="149"/>
        <v>47</v>
      </c>
      <c r="LI25" s="115">
        <f t="shared" ca="1" si="150"/>
        <v>36425</v>
      </c>
      <c r="LJ25" s="115">
        <f t="shared" si="151"/>
        <v>65</v>
      </c>
      <c r="LK25" s="115">
        <f t="shared" ca="1" si="152"/>
        <v>1354015</v>
      </c>
      <c r="LL25" s="115">
        <f t="shared" si="153"/>
        <v>0</v>
      </c>
      <c r="LM25" s="115">
        <f t="shared" ca="1" si="154"/>
        <v>0</v>
      </c>
      <c r="LN25" s="115">
        <f t="shared" ca="1" si="17"/>
        <v>1390440</v>
      </c>
      <c r="LO25" s="115">
        <f t="shared" si="155"/>
        <v>65</v>
      </c>
      <c r="LP25" s="115">
        <f t="shared" ca="1" si="156"/>
        <v>65000</v>
      </c>
      <c r="LQ25" s="115">
        <f t="shared" si="157"/>
        <v>47</v>
      </c>
      <c r="LR25" s="115">
        <f t="shared" ca="1" si="158"/>
        <v>3337</v>
      </c>
      <c r="LS25" s="115">
        <f t="shared" ca="1" si="170"/>
        <v>68337</v>
      </c>
      <c r="LT25" s="115">
        <f t="shared" si="159"/>
        <v>17</v>
      </c>
      <c r="LU25" s="115">
        <f t="shared" ca="1" si="160"/>
        <v>36500.699999999997</v>
      </c>
      <c r="LV25" s="115">
        <f t="shared" si="161"/>
        <v>28</v>
      </c>
      <c r="LW25" s="115">
        <f t="shared" ca="1" si="162"/>
        <v>83081.039999999994</v>
      </c>
      <c r="LX25" s="115">
        <f t="shared" si="163"/>
        <v>2</v>
      </c>
      <c r="LY25" s="115">
        <f t="shared" ca="1" si="164"/>
        <v>6919.68</v>
      </c>
      <c r="LZ25" s="115">
        <v>267</v>
      </c>
      <c r="MA25" s="115">
        <f t="shared" ca="1" si="164"/>
        <v>573275.69999999995</v>
      </c>
      <c r="MB25" s="115">
        <v>352</v>
      </c>
      <c r="MC25" s="115">
        <f t="shared" ca="1" si="164"/>
        <v>1044447.36</v>
      </c>
      <c r="MD25" s="115">
        <v>118</v>
      </c>
      <c r="ME25" s="115">
        <f t="shared" ca="1" si="164"/>
        <v>408261.12</v>
      </c>
      <c r="MF25" s="115">
        <f t="shared" ca="1" si="171"/>
        <v>2152485.6</v>
      </c>
      <c r="MG25" s="115"/>
      <c r="MH25" s="115">
        <f t="shared" ca="1" si="172"/>
        <v>116630495.59999999</v>
      </c>
      <c r="MJ25" s="116"/>
    </row>
    <row r="26" spans="1:348">
      <c r="A26" s="76" t="s">
        <v>547</v>
      </c>
      <c r="B26" s="114" t="s">
        <v>548</v>
      </c>
      <c r="C26" s="114" t="s">
        <v>526</v>
      </c>
      <c r="D26" s="114" t="s">
        <v>546</v>
      </c>
      <c r="E26" s="115">
        <v>0</v>
      </c>
      <c r="F26" s="115">
        <f ca="1">OFFSET(F26,0,-1) * OFFSET(F26,10 - ROW(F26),0)</f>
        <v>0</v>
      </c>
      <c r="G26" s="115">
        <v>244</v>
      </c>
      <c r="H26" s="115">
        <f ca="1">OFFSET(H26,0,-1) * OFFSET(H26,10 - ROW(H26),0)</f>
        <v>10693544</v>
      </c>
      <c r="I26" s="115">
        <v>11</v>
      </c>
      <c r="J26" s="115">
        <f ca="1">OFFSET(J26,0,-1) * OFFSET(J26,10 - ROW(J26),0)</f>
        <v>14840166</v>
      </c>
      <c r="K26" s="115">
        <v>0</v>
      </c>
      <c r="L26" s="115">
        <f ca="1">OFFSET(L26,0,-1) * OFFSET(L26,10 - ROW(L26),0)</f>
        <v>0</v>
      </c>
      <c r="M26" s="115">
        <v>352</v>
      </c>
      <c r="N26" s="115">
        <f ca="1">OFFSET(N26,0,-1) * OFFSET(N26,10 - ROW(N26),0)</f>
        <v>19462080</v>
      </c>
      <c r="O26" s="115">
        <v>30</v>
      </c>
      <c r="P26" s="115">
        <f ca="1">OFFSET(P26,0,-1) * OFFSET(P26,10 - ROW(P26),0)</f>
        <v>50796360</v>
      </c>
      <c r="Q26" s="115">
        <v>0</v>
      </c>
      <c r="R26" s="115">
        <f ca="1">OFFSET(R26,0,-1) * OFFSET(R26,10 - ROW(R26),0)</f>
        <v>0</v>
      </c>
      <c r="S26" s="115">
        <v>80</v>
      </c>
      <c r="T26" s="115">
        <f ca="1">OFFSET(T26,0,-1) * OFFSET(T26,10 - ROW(T26),0)</f>
        <v>4735040</v>
      </c>
      <c r="U26" s="115">
        <v>8</v>
      </c>
      <c r="V26" s="115">
        <f ca="1">OFFSET(V26,0,-1) * OFFSET(V26,10 - ROW(V26),0)</f>
        <v>14481664</v>
      </c>
      <c r="W26" s="115">
        <v>0</v>
      </c>
      <c r="X26" s="115">
        <f ca="1">OFFSET(X26,0,-1) * OFFSET(X26,10 - ROW(X26),0)</f>
        <v>0</v>
      </c>
      <c r="Y26" s="115">
        <v>0</v>
      </c>
      <c r="Z26" s="115">
        <f ca="1">OFFSET(Z26,0,-1) * OFFSET(Z26,10 - ROW(Z26),0)</f>
        <v>0</v>
      </c>
      <c r="AA26" s="115">
        <v>215</v>
      </c>
      <c r="AB26" s="115">
        <f ca="1">OFFSET(AB26,0,-1) * OFFSET(AB26,10 - ROW(AB26),0)</f>
        <v>3023545</v>
      </c>
      <c r="AC26" s="115">
        <v>0</v>
      </c>
      <c r="AD26" s="115">
        <f ca="1">OFFSET(AD26,0,-1) * OFFSET(AD26,10 - ROW(AD26),0)</f>
        <v>0</v>
      </c>
      <c r="AE26" s="115">
        <v>1</v>
      </c>
      <c r="AF26" s="115">
        <f ca="1">OFFSET(AF26,0,-1) * OFFSET(AF26,10 - ROW(AF26),0)</f>
        <v>458809</v>
      </c>
      <c r="AG26" s="115">
        <v>1</v>
      </c>
      <c r="AH26" s="115">
        <f ca="1">OFFSET(AH26,0,-1) * OFFSET(AH26,10 - ROW(AH26),0)</f>
        <v>458809</v>
      </c>
      <c r="AI26" s="115">
        <v>0</v>
      </c>
      <c r="AJ26" s="115">
        <f ca="1">OFFSET(AJ26,0,-1) * OFFSET(AJ26,10 - ROW(AJ26),0)</f>
        <v>0</v>
      </c>
      <c r="AK26" s="115">
        <v>76</v>
      </c>
      <c r="AL26" s="115">
        <f ca="1">OFFSET(AL26,0,-1) * OFFSET(AL26,10 - ROW(AL26),0)</f>
        <v>96900</v>
      </c>
      <c r="AM26" s="115">
        <v>0</v>
      </c>
      <c r="AN26" s="115">
        <f ca="1">OFFSET(AN26,0,-1) * OFFSET(AN26,10 - ROW(AN26),0)</f>
        <v>0</v>
      </c>
      <c r="AO26" s="115">
        <v>0</v>
      </c>
      <c r="AP26" s="115">
        <f ca="1">OFFSET(AP26,0,-1) * OFFSET(AP26,10 - ROW(AP26),0)</f>
        <v>0</v>
      </c>
      <c r="AQ26" s="115">
        <v>165</v>
      </c>
      <c r="AR26" s="115">
        <f ca="1">OFFSET(AR26,0,-1) * OFFSET(AR26,10 - ROW(AR26),0)</f>
        <v>858000</v>
      </c>
      <c r="AS26" s="115">
        <v>0</v>
      </c>
      <c r="AT26" s="115">
        <f ca="1">OFFSET(AT26,0,-1) * OFFSET(AT26,10 - ROW(AT26),0)</f>
        <v>0</v>
      </c>
      <c r="AU26" s="115">
        <v>0</v>
      </c>
      <c r="AV26" s="115">
        <f ca="1">OFFSET(AV26,0,-1) * OFFSET(AV26,10 - ROW(AV26),0)</f>
        <v>0</v>
      </c>
      <c r="AW26" s="115">
        <v>30</v>
      </c>
      <c r="AX26" s="115">
        <f ca="1">OFFSET(AX26,0,-1) * OFFSET(AX26,10 - ROW(AX26),0)</f>
        <v>311760</v>
      </c>
      <c r="AY26" s="115">
        <v>0</v>
      </c>
      <c r="AZ26" s="115">
        <f ca="1">OFFSET(AZ26,0,-1) * OFFSET(AZ26,10 - ROW(AZ26),0)</f>
        <v>0</v>
      </c>
      <c r="BA26" s="115">
        <f t="shared" ca="1" si="48"/>
        <v>120216677</v>
      </c>
      <c r="BB26" s="115">
        <v>0</v>
      </c>
      <c r="BC26" s="115">
        <f ca="1">OFFSET(BC26,0,-1) * OFFSET(BC26,10 - ROW(BC26),0)</f>
        <v>0</v>
      </c>
      <c r="BD26" s="115">
        <v>0</v>
      </c>
      <c r="BE26" s="115">
        <v>0</v>
      </c>
      <c r="BF26" s="115">
        <v>0</v>
      </c>
      <c r="BG26" s="115">
        <f ca="1">OFFSET(BG26,0,-1) * OFFSET(BG26,10 - ROW(BG26),0)</f>
        <v>0</v>
      </c>
      <c r="BH26" s="115">
        <v>0</v>
      </c>
      <c r="BI26" s="115">
        <f ca="1">OFFSET(BI26,0,-1) * OFFSET(BI26,10 - ROW(BI26),0)</f>
        <v>0</v>
      </c>
      <c r="BJ26" s="115">
        <v>0</v>
      </c>
      <c r="BK26" s="115">
        <f ca="1">OFFSET(BK26,0,-1) * OFFSET(BK26,10 - ROW(BK26),0)</f>
        <v>0</v>
      </c>
      <c r="BL26" s="115">
        <v>0</v>
      </c>
      <c r="BM26" s="115">
        <f ca="1">OFFSET(BM26,0,-1) * OFFSET(BM26,10 - ROW(BM26),0)</f>
        <v>0</v>
      </c>
      <c r="BN26" s="115">
        <v>0</v>
      </c>
      <c r="BO26" s="115">
        <f ca="1">OFFSET(BO26,0,-1) * OFFSET(BO26,10 - ROW(BO26),0)</f>
        <v>0</v>
      </c>
      <c r="BP26" s="115">
        <v>0</v>
      </c>
      <c r="BQ26" s="115">
        <f ca="1">OFFSET(BQ26,0,-1) * OFFSET(BQ26,10 - ROW(BQ26),0)</f>
        <v>0</v>
      </c>
      <c r="BR26" s="115">
        <v>0</v>
      </c>
      <c r="BS26" s="115">
        <f ca="1">OFFSET(BS26,0,-1) * OFFSET(BS26,10 - ROW(BS26),0)</f>
        <v>0</v>
      </c>
      <c r="BT26" s="115">
        <v>0</v>
      </c>
      <c r="BU26" s="115">
        <f ca="1">OFFSET(BU26,0,-1) * OFFSET(BU26,10 - ROW(BU26),0)</f>
        <v>0</v>
      </c>
      <c r="BV26" s="115">
        <v>0</v>
      </c>
      <c r="BW26" s="115">
        <v>0</v>
      </c>
      <c r="BX26" s="115">
        <v>0</v>
      </c>
      <c r="BY26" s="115">
        <f ca="1">OFFSET(BY26,0,-1) * OFFSET(BY26,10 - ROW(BY26),0)</f>
        <v>0</v>
      </c>
      <c r="BZ26" s="115">
        <v>0</v>
      </c>
      <c r="CA26" s="115">
        <f ca="1">OFFSET(CA26,0,-1) * OFFSET(CA26,10 - ROW(CA26),0)</f>
        <v>0</v>
      </c>
      <c r="CB26" s="115">
        <v>0</v>
      </c>
      <c r="CC26" s="115">
        <f ca="1">OFFSET(CC26,0,-1) * OFFSET(CC26,10 - ROW(CC26),0)</f>
        <v>0</v>
      </c>
      <c r="CD26" s="115">
        <v>0</v>
      </c>
      <c r="CE26" s="115">
        <f ca="1">OFFSET(CE26,0,-1) * OFFSET(CE26,10 - ROW(CE26),0)</f>
        <v>0</v>
      </c>
      <c r="CF26" s="115">
        <v>0</v>
      </c>
      <c r="CG26" s="115">
        <v>0</v>
      </c>
      <c r="CH26" s="115">
        <v>0</v>
      </c>
      <c r="CI26" s="115">
        <v>0</v>
      </c>
      <c r="CJ26" s="115">
        <v>0</v>
      </c>
      <c r="CK26" s="115">
        <f ca="1">OFFSET(CK26,0,-1) * OFFSET(CK26,10 - ROW(CK26),0)</f>
        <v>0</v>
      </c>
      <c r="CL26" s="115">
        <v>0</v>
      </c>
      <c r="CM26" s="115">
        <v>0</v>
      </c>
      <c r="CN26" s="115">
        <v>0</v>
      </c>
      <c r="CO26" s="115">
        <f ca="1">OFFSET(CO26,0,-1) * OFFSET(CO26,10 - ROW(CO26),0)</f>
        <v>0</v>
      </c>
      <c r="CP26" s="115">
        <v>0</v>
      </c>
      <c r="CQ26" s="115">
        <f ca="1">OFFSET(CQ26,0,-1) * OFFSET(CQ26,10 - ROW(CQ26),0)</f>
        <v>0</v>
      </c>
      <c r="CR26" s="115">
        <v>0</v>
      </c>
      <c r="CS26" s="115">
        <f ca="1">OFFSET(CS26,0,-1) * OFFSET(CS26,10 - ROW(CS26),0)</f>
        <v>0</v>
      </c>
      <c r="CT26" s="115">
        <v>0</v>
      </c>
      <c r="CU26" s="115">
        <f ca="1">OFFSET(CU26,0,-1) * OFFSET(CU26,10 - ROW(CU26),0)</f>
        <v>0</v>
      </c>
      <c r="CV26" s="115">
        <v>0</v>
      </c>
      <c r="CW26" s="115">
        <f ca="1">OFFSET(CW26,0,-1) * OFFSET(CW26,10 - ROW(CW26),0)</f>
        <v>0</v>
      </c>
      <c r="CX26" s="115">
        <v>0</v>
      </c>
      <c r="CY26" s="115">
        <f ca="1">OFFSET(CY26,0,-1) * OFFSET(CY26,10 - ROW(CY26),0)</f>
        <v>0</v>
      </c>
      <c r="CZ26" s="115">
        <v>0</v>
      </c>
      <c r="DA26" s="115">
        <f ca="1">OFFSET(DA26,0,-1) * OFFSET(DA26,10 - ROW(DA26),0)</f>
        <v>0</v>
      </c>
      <c r="DB26" s="115">
        <f t="shared" ca="1" si="9"/>
        <v>0</v>
      </c>
      <c r="DC26" s="115">
        <v>0</v>
      </c>
      <c r="DD26" s="115">
        <f ca="1">OFFSET(DD26,0,-1) * OFFSET(DD26,10 - ROW(DD26),0)</f>
        <v>0</v>
      </c>
      <c r="DE26" s="115">
        <v>0</v>
      </c>
      <c r="DF26" s="115">
        <v>0</v>
      </c>
      <c r="DG26" s="115">
        <v>0</v>
      </c>
      <c r="DH26" s="115">
        <v>0</v>
      </c>
      <c r="DI26" s="115">
        <v>0</v>
      </c>
      <c r="DJ26" s="115">
        <f ca="1">OFFSET(DJ26,0,-1) * OFFSET(DJ26,10 - ROW(DJ26),0)</f>
        <v>0</v>
      </c>
      <c r="DK26" s="115">
        <v>0</v>
      </c>
      <c r="DL26" s="115">
        <f ca="1">OFFSET(DL26,0,-1) * OFFSET(DL26,10 - ROW(DL26),0)</f>
        <v>0</v>
      </c>
      <c r="DM26" s="115">
        <v>0</v>
      </c>
      <c r="DN26" s="115">
        <v>0</v>
      </c>
      <c r="DO26" s="115">
        <v>0</v>
      </c>
      <c r="DP26" s="115">
        <f ca="1">OFFSET(DP26,0,-1) * OFFSET(DP26,10 - ROW(DP26),0)</f>
        <v>0</v>
      </c>
      <c r="DQ26" s="115">
        <v>0</v>
      </c>
      <c r="DR26" s="115">
        <v>0</v>
      </c>
      <c r="DS26" s="115">
        <v>0</v>
      </c>
      <c r="DT26" s="115">
        <v>0</v>
      </c>
      <c r="DU26" s="115">
        <v>0</v>
      </c>
      <c r="DV26" s="115">
        <f ca="1">OFFSET(DV26,0,-1) * OFFSET(DV26,10 - ROW(DV26),0)</f>
        <v>0</v>
      </c>
      <c r="DW26" s="115">
        <v>0</v>
      </c>
      <c r="DX26" s="115">
        <f ca="1">OFFSET(DX26,0,-1) * OFFSET(DX26,10 - ROW(DX26),0)</f>
        <v>0</v>
      </c>
      <c r="DY26" s="115">
        <v>0</v>
      </c>
      <c r="DZ26" s="115">
        <f ca="1">OFFSET(DZ26,0,-1) * OFFSET(DZ26,10 - ROW(DZ26),0)</f>
        <v>0</v>
      </c>
      <c r="EA26" s="115">
        <v>0</v>
      </c>
      <c r="EB26" s="115">
        <f ca="1">OFFSET(EB26,0,-1) * OFFSET(EB26,10 - ROW(EB26),0)</f>
        <v>0</v>
      </c>
      <c r="EC26" s="115">
        <v>0</v>
      </c>
      <c r="ED26" s="115">
        <f ca="1">OFFSET(ED26,0,-1) * OFFSET(ED26,10 - ROW(ED26),0)</f>
        <v>0</v>
      </c>
      <c r="EE26" s="115">
        <v>0</v>
      </c>
      <c r="EF26" s="115">
        <f ca="1">OFFSET(EF26,0,-1) * OFFSET(EF26,10 - ROW(EF26),0)</f>
        <v>0</v>
      </c>
      <c r="EG26" s="115">
        <f t="shared" ca="1" si="165"/>
        <v>0</v>
      </c>
      <c r="EH26" s="115">
        <v>0</v>
      </c>
      <c r="EI26" s="115">
        <f ca="1">OFFSET(EI26,0,-1) * OFFSET(EI26,10 - ROW(EI26),0)</f>
        <v>0</v>
      </c>
      <c r="EJ26" s="115">
        <v>0</v>
      </c>
      <c r="EK26" s="115">
        <v>0</v>
      </c>
      <c r="EL26" s="115">
        <v>0</v>
      </c>
      <c r="EM26" s="115">
        <v>0</v>
      </c>
      <c r="EN26" s="115">
        <v>0</v>
      </c>
      <c r="EO26" s="115">
        <f ca="1">OFFSET(EO26,0,-1) * OFFSET(EO26,10 - ROW(EO26),0)</f>
        <v>0</v>
      </c>
      <c r="EP26" s="115">
        <v>0</v>
      </c>
      <c r="EQ26" s="115">
        <v>0</v>
      </c>
      <c r="ER26" s="115">
        <v>0</v>
      </c>
      <c r="ES26" s="115">
        <v>0</v>
      </c>
      <c r="ET26" s="115">
        <v>0</v>
      </c>
      <c r="EU26" s="115">
        <v>0</v>
      </c>
      <c r="EV26" s="115">
        <v>0</v>
      </c>
      <c r="EW26" s="115">
        <v>0</v>
      </c>
      <c r="EX26" s="115">
        <v>0</v>
      </c>
      <c r="EY26" s="115">
        <v>0</v>
      </c>
      <c r="EZ26" s="115">
        <v>0</v>
      </c>
      <c r="FA26" s="115">
        <f ca="1">OFFSET(FA26,0,-1) * OFFSET(FA26,10 - ROW(FA26),0)</f>
        <v>0</v>
      </c>
      <c r="FB26" s="115">
        <v>0</v>
      </c>
      <c r="FC26" s="115">
        <v>0</v>
      </c>
      <c r="FD26" s="115">
        <v>0</v>
      </c>
      <c r="FE26" s="115">
        <v>0</v>
      </c>
      <c r="FF26" s="115">
        <v>0</v>
      </c>
      <c r="FG26" s="115">
        <f ca="1">OFFSET(FG26,0,-1) * OFFSET(FG26,10 - ROW(FG26),0)</f>
        <v>0</v>
      </c>
      <c r="FH26" s="115">
        <v>0</v>
      </c>
      <c r="FI26" s="115">
        <f ca="1">OFFSET(FI26,0,-1) * OFFSET(FI26,10 - ROW(FI26),0)</f>
        <v>0</v>
      </c>
      <c r="FJ26" s="115">
        <v>0</v>
      </c>
      <c r="FK26" s="115">
        <f ca="1">OFFSET(FK26,0,-1) * OFFSET(FK26,10 - ROW(FK26),0)</f>
        <v>0</v>
      </c>
      <c r="FL26" s="115">
        <f t="shared" ca="1" si="10"/>
        <v>0</v>
      </c>
      <c r="FM26" s="115">
        <v>0</v>
      </c>
      <c r="FN26" s="115">
        <f ca="1">OFFSET(FN26,0,-1) * OFFSET(FN26,10 - ROW(FN26),0)</f>
        <v>0</v>
      </c>
      <c r="FO26" s="115">
        <v>0</v>
      </c>
      <c r="FP26" s="115">
        <f ca="1">OFFSET(FP26,0,-1) * OFFSET(FP26,10 - ROW(FP26),0)</f>
        <v>0</v>
      </c>
      <c r="FQ26" s="115">
        <v>0</v>
      </c>
      <c r="FR26" s="115">
        <f ca="1">OFFSET(FR26,0,-1) * OFFSET(FR26,10 - ROW(FR26),0)</f>
        <v>0</v>
      </c>
      <c r="FS26" s="115">
        <v>0</v>
      </c>
      <c r="FT26" s="115">
        <f ca="1">OFFSET(FT26,0,-1) * OFFSET(FT26,10 - ROW(FT26),0)</f>
        <v>0</v>
      </c>
      <c r="FU26" s="115">
        <v>0</v>
      </c>
      <c r="FV26" s="115">
        <f ca="1">OFFSET(FV26,0,-1) * OFFSET(FV26,10 - ROW(FV26),0)</f>
        <v>0</v>
      </c>
      <c r="FW26" s="115">
        <v>0</v>
      </c>
      <c r="FX26" s="115">
        <f ca="1">OFFSET(FX26,0,-1) * OFFSET(FX26,10 - ROW(FX26),0)</f>
        <v>0</v>
      </c>
      <c r="FY26" s="115">
        <v>0</v>
      </c>
      <c r="FZ26" s="115">
        <f ca="1">OFFSET(FZ26,0,-1) * OFFSET(FZ26,10 - ROW(FZ26),0)</f>
        <v>0</v>
      </c>
      <c r="GA26" s="115">
        <v>0</v>
      </c>
      <c r="GB26" s="115">
        <v>0</v>
      </c>
      <c r="GC26" s="115">
        <v>0</v>
      </c>
      <c r="GD26" s="115">
        <f ca="1">OFFSET(GD26,0,-1) * OFFSET(GD26,10 - ROW(GD26),0)</f>
        <v>0</v>
      </c>
      <c r="GE26" s="115">
        <v>0</v>
      </c>
      <c r="GF26" s="115">
        <f ca="1">OFFSET(GF26,0,-1) * OFFSET(GF26,10 - ROW(GF26),0)</f>
        <v>0</v>
      </c>
      <c r="GG26" s="115">
        <v>0</v>
      </c>
      <c r="GH26" s="115">
        <v>0</v>
      </c>
      <c r="GI26" s="115">
        <v>0</v>
      </c>
      <c r="GJ26" s="115">
        <f ca="1">OFFSET(GJ26,0,-1) * OFFSET(GJ26,10 - ROW(GJ26),0)</f>
        <v>0</v>
      </c>
      <c r="GK26" s="115">
        <v>0</v>
      </c>
      <c r="GL26" s="115">
        <f ca="1">OFFSET(GL26,0,-1) * OFFSET(GL26,10 - ROW(GL26),0)</f>
        <v>0</v>
      </c>
      <c r="GM26" s="115">
        <v>0</v>
      </c>
      <c r="GN26" s="115">
        <v>0</v>
      </c>
      <c r="GO26" s="115">
        <v>0</v>
      </c>
      <c r="GP26" s="115">
        <f ca="1">OFFSET(GP26,0,-1) * OFFSET(GP26,10 - ROW(GP26),0)</f>
        <v>0</v>
      </c>
      <c r="GQ26" s="115">
        <f t="shared" ca="1" si="11"/>
        <v>0</v>
      </c>
      <c r="GR26" s="115">
        <f t="shared" ca="1" si="12"/>
        <v>0</v>
      </c>
      <c r="GS26" s="115">
        <v>0</v>
      </c>
      <c r="GT26" s="115">
        <f ca="1">OFFSET(GT26,0,-1) * OFFSET(GT26,10 - ROW(GT26),0)</f>
        <v>0</v>
      </c>
      <c r="GU26" s="115">
        <v>0</v>
      </c>
      <c r="GV26" s="115">
        <f ca="1">OFFSET(GV26,0,-1) * OFFSET(GV26,10 - ROW(GV26),0)</f>
        <v>0</v>
      </c>
      <c r="GW26" s="115">
        <v>0</v>
      </c>
      <c r="GX26" s="115">
        <f ca="1">OFFSET(GX26,0,-1) * OFFSET(GX26,10 - ROW(GX26),0)</f>
        <v>0</v>
      </c>
      <c r="GY26" s="115">
        <f t="shared" ca="1" si="22"/>
        <v>0</v>
      </c>
      <c r="GZ26" s="115">
        <v>0</v>
      </c>
      <c r="HA26" s="115">
        <f ca="1">OFFSET(HA26,0,-1) * OFFSET(HA26,10 - ROW(HA26),0)</f>
        <v>0</v>
      </c>
      <c r="HB26" s="115">
        <v>4</v>
      </c>
      <c r="HC26" s="115">
        <f ca="1">OFFSET(HC26,0,-1) * OFFSET(HC26,10 - ROW(HC26),0)</f>
        <v>312272</v>
      </c>
      <c r="HD26" s="115">
        <v>0</v>
      </c>
      <c r="HE26" s="115">
        <f ca="1">OFFSET(HE26,0,-1) * OFFSET(HE26,10 - ROW(HE26),0)</f>
        <v>0</v>
      </c>
      <c r="HF26" s="115">
        <v>0</v>
      </c>
      <c r="HG26" s="115">
        <f ca="1">OFFSET(HG26,0,-1) * OFFSET(HG26,10 - ROW(HG26),0)</f>
        <v>0</v>
      </c>
      <c r="HH26" s="115">
        <v>2</v>
      </c>
      <c r="HI26" s="115">
        <f ca="1">OFFSET(HI26,0,-1) * OFFSET(HI26,10 - ROW(HI26),0)</f>
        <v>144984</v>
      </c>
      <c r="HJ26" s="115">
        <v>2</v>
      </c>
      <c r="HK26" s="115">
        <f ca="1">OFFSET(HK26,0,-1) * OFFSET(HK26,10 - ROW(HK26),0)</f>
        <v>181230</v>
      </c>
      <c r="HL26" s="115">
        <v>0</v>
      </c>
      <c r="HM26" s="115">
        <f ca="1">OFFSET(HM26,0,-1) * OFFSET(HM26,10 - ROW(HM26),0)</f>
        <v>0</v>
      </c>
      <c r="HN26" s="115">
        <v>0</v>
      </c>
      <c r="HO26" s="115">
        <f ca="1">OFFSET(HO26,0,-1) * OFFSET(HO26,10 - ROW(HO26),0)</f>
        <v>0</v>
      </c>
      <c r="HP26" s="115">
        <v>0</v>
      </c>
      <c r="HQ26" s="115">
        <f ca="1">OFFSET(HQ26,0,-1) * OFFSET(HQ26,10 - ROW(HQ26),0)</f>
        <v>0</v>
      </c>
      <c r="HR26" s="115">
        <f t="shared" ca="1" si="23"/>
        <v>638486</v>
      </c>
      <c r="HS26" s="115">
        <v>0</v>
      </c>
      <c r="HT26" s="115">
        <f ca="1">OFFSET(HT26,0,-1) * OFFSET(HT26,10 - ROW(HT26),0)</f>
        <v>0</v>
      </c>
      <c r="HU26" s="115">
        <v>0</v>
      </c>
      <c r="HV26" s="115">
        <v>0</v>
      </c>
      <c r="HW26" s="115">
        <v>0</v>
      </c>
      <c r="HX26" s="115">
        <f ca="1">OFFSET(HX26,0,-1) * OFFSET(HX26,10 - ROW(HX26),0)</f>
        <v>0</v>
      </c>
      <c r="HY26" s="115">
        <v>0</v>
      </c>
      <c r="HZ26" s="115">
        <f ca="1">OFFSET(HZ26,0,-1) * OFFSET(HZ26,10 - ROW(HZ26),0)</f>
        <v>0</v>
      </c>
      <c r="IA26" s="115">
        <v>0</v>
      </c>
      <c r="IB26" s="115">
        <v>0</v>
      </c>
      <c r="IC26" s="115">
        <v>0</v>
      </c>
      <c r="ID26" s="115">
        <f ca="1">OFFSET(ID26,0,-1) * OFFSET(ID26,10 - ROW(ID26),0)</f>
        <v>0</v>
      </c>
      <c r="IE26" s="115">
        <v>0</v>
      </c>
      <c r="IF26" s="115">
        <f ca="1">OFFSET(IF26,0,-1) * OFFSET(IF26,10 - ROW(IF26),0)</f>
        <v>0</v>
      </c>
      <c r="IG26" s="115">
        <v>0</v>
      </c>
      <c r="IH26" s="115">
        <v>0</v>
      </c>
      <c r="II26" s="115">
        <v>0</v>
      </c>
      <c r="IJ26" s="115">
        <f ca="1">OFFSET(IJ26,0,-1) * OFFSET(IJ26,10 - ROW(IJ26),0)</f>
        <v>0</v>
      </c>
      <c r="IK26" s="115">
        <f t="shared" ca="1" si="13"/>
        <v>0</v>
      </c>
      <c r="IL26" s="115">
        <f t="shared" ca="1" si="14"/>
        <v>120855163</v>
      </c>
      <c r="IM26" s="115">
        <v>0</v>
      </c>
      <c r="IN26" s="115">
        <f ca="1">OFFSET(IN26,0,-1) * OFFSET(IN26,10 - ROW(IN26),0)</f>
        <v>0</v>
      </c>
      <c r="IO26" s="115">
        <v>0</v>
      </c>
      <c r="IP26" s="115">
        <f ca="1">OFFSET(IP26,0,-1) * OFFSET(IP26,10 - ROW(IP26),0)</f>
        <v>0</v>
      </c>
      <c r="IQ26" s="115">
        <v>0</v>
      </c>
      <c r="IR26" s="115">
        <f ca="1">OFFSET(IR26,0,-1) * OFFSET(IR26,10 - ROW(IR26),0)</f>
        <v>0</v>
      </c>
      <c r="IS26" s="115">
        <v>0</v>
      </c>
      <c r="IT26" s="115">
        <f ca="1">OFFSET(IT26,0,-1) * OFFSET(IT26,10 - ROW(IT26),0)</f>
        <v>0</v>
      </c>
      <c r="IU26" s="115">
        <v>0</v>
      </c>
      <c r="IV26" s="115">
        <f ca="1">OFFSET(IV26,0,-1) * OFFSET(IV26,10 - ROW(IV26),0)</f>
        <v>0</v>
      </c>
      <c r="IW26" s="115">
        <v>0</v>
      </c>
      <c r="IX26" s="115">
        <f ca="1">OFFSET(IX26,0,-1) * OFFSET(IX26,10 - ROW(IX26),0)</f>
        <v>0</v>
      </c>
      <c r="IY26" s="115">
        <v>0</v>
      </c>
      <c r="IZ26" s="115">
        <f ca="1">OFFSET(IZ26,0,-1) * OFFSET(IZ26,10 - ROW(IZ26),0)</f>
        <v>0</v>
      </c>
      <c r="JA26" s="115">
        <v>0</v>
      </c>
      <c r="JB26" s="115">
        <f ca="1">OFFSET(JB26,0,-1) * OFFSET(JB26,10 - ROW(JB26),0)</f>
        <v>0</v>
      </c>
      <c r="JC26" s="115">
        <v>5</v>
      </c>
      <c r="JD26" s="115">
        <f ca="1">OFFSET(JD26,0,-1) * OFFSET(JD26,10 - ROW(JD26),0)</f>
        <v>176940</v>
      </c>
      <c r="JE26" s="115">
        <v>0</v>
      </c>
      <c r="JF26" s="115">
        <f ca="1">OFFSET(JF26,0,-1) * OFFSET(JF26,10 - ROW(JF26),0)</f>
        <v>0</v>
      </c>
      <c r="JG26" s="115">
        <v>0</v>
      </c>
      <c r="JH26" s="115">
        <f ca="1">OFFSET(JH26,0,-1) * OFFSET(JH26,10 - ROW(JH26),0)</f>
        <v>0</v>
      </c>
      <c r="JI26" s="115">
        <v>2</v>
      </c>
      <c r="JJ26" s="115">
        <f ca="1">OFFSET(JJ26,0,-1) * OFFSET(JJ26,10 - ROW(JJ26),0)</f>
        <v>65730</v>
      </c>
      <c r="JK26" s="115">
        <v>0</v>
      </c>
      <c r="JL26" s="115">
        <f ca="1">OFFSET(JL26,0,-1) * OFFSET(JL26,10 - ROW(JL26),0)</f>
        <v>0</v>
      </c>
      <c r="JM26" s="115">
        <v>0</v>
      </c>
      <c r="JN26" s="115">
        <f ca="1">OFFSET(JN26,0,-1) * OFFSET(JN26,10 - ROW(JN26),0)</f>
        <v>0</v>
      </c>
      <c r="JO26" s="115">
        <v>0</v>
      </c>
      <c r="JP26" s="115">
        <f ca="1">OFFSET(JP26,0,-1) * OFFSET(JP26,10 - ROW(JP26),0)</f>
        <v>0</v>
      </c>
      <c r="JQ26" s="115">
        <v>0</v>
      </c>
      <c r="JR26" s="115">
        <f ca="1">OFFSET(JR26,0,-1) * OFFSET(JR26,10 - ROW(JR26),0)</f>
        <v>0</v>
      </c>
      <c r="JS26" s="115">
        <v>0</v>
      </c>
      <c r="JT26" s="115">
        <f ca="1">OFFSET(JT26,0,-1) * OFFSET(JT26,10 - ROW(JT26),0)</f>
        <v>0</v>
      </c>
      <c r="JU26" s="115">
        <v>0</v>
      </c>
      <c r="JV26" s="115">
        <f ca="1">OFFSET(JV26,0,-1) * OFFSET(JV26,10 - ROW(JV26),0)</f>
        <v>0</v>
      </c>
      <c r="JW26" s="115">
        <f t="shared" ca="1" si="166"/>
        <v>242670</v>
      </c>
      <c r="JX26" s="115">
        <v>0</v>
      </c>
      <c r="JY26" s="115">
        <f ca="1">OFFSET(JY26,0,-1) * OFFSET(JY26,10 - ROW(JY26),0)</f>
        <v>0</v>
      </c>
      <c r="JZ26" s="115">
        <v>0</v>
      </c>
      <c r="KA26" s="115">
        <v>0</v>
      </c>
      <c r="KB26" s="115">
        <v>0</v>
      </c>
      <c r="KC26" s="115">
        <f ca="1">OFFSET(KC26,0,-1) * OFFSET(KC26,10 - ROW(KC26),0)</f>
        <v>0</v>
      </c>
      <c r="KD26" s="115">
        <v>0</v>
      </c>
      <c r="KE26" s="115">
        <f ca="1">OFFSET(KE26,0,-1) * OFFSET(KE26,10 - ROW(KE26),0)</f>
        <v>0</v>
      </c>
      <c r="KF26" s="115">
        <v>0</v>
      </c>
      <c r="KG26" s="115">
        <f ca="1">OFFSET(KG26,0,-1) * OFFSET(KG26,10 - ROW(KG26),0)</f>
        <v>0</v>
      </c>
      <c r="KH26" s="115">
        <v>0</v>
      </c>
      <c r="KI26" s="115">
        <f ca="1">OFFSET(KI26,0,-1) * OFFSET(KI26,10 - ROW(KI26),0)</f>
        <v>0</v>
      </c>
      <c r="KJ26" s="115">
        <v>0</v>
      </c>
      <c r="KK26" s="115">
        <f ca="1">OFFSET(KK26,0,-1) * OFFSET(KK26,10 - ROW(KK26),0)</f>
        <v>0</v>
      </c>
      <c r="KL26" s="115">
        <v>0</v>
      </c>
      <c r="KM26" s="115">
        <f ca="1">OFFSET(KM26,0,-1) * OFFSET(KM26,10 - ROW(KM26),0)</f>
        <v>0</v>
      </c>
      <c r="KN26" s="115">
        <f t="shared" ca="1" si="167"/>
        <v>0</v>
      </c>
      <c r="KO26" s="115">
        <v>0</v>
      </c>
      <c r="KP26" s="115">
        <f ca="1">OFFSET(KP26,0,-1) * OFFSET(KP26,10 - ROW(KP26),0)</f>
        <v>0</v>
      </c>
      <c r="KQ26" s="115">
        <v>0</v>
      </c>
      <c r="KR26" s="115">
        <f ca="1">OFFSET(KR26,0,-1) * OFFSET(KR26,10 - ROW(KR26),0)</f>
        <v>0</v>
      </c>
      <c r="KS26" s="115">
        <v>0</v>
      </c>
      <c r="KT26" s="115">
        <f ca="1">OFFSET(KT26,0,-1) * OFFSET(KT26,10 - ROW(KT26),0)</f>
        <v>0</v>
      </c>
      <c r="KU26" s="115">
        <v>0</v>
      </c>
      <c r="KV26" s="115">
        <f ca="1">OFFSET(KV26,0,-1) * OFFSET(KV26,10 - ROW(KV26),0)</f>
        <v>0</v>
      </c>
      <c r="KW26" s="115">
        <v>0</v>
      </c>
      <c r="KX26" s="115">
        <f ca="1">OFFSET(KX26,0,-1) * OFFSET(KX26,10 - ROW(KX26),0)</f>
        <v>0</v>
      </c>
      <c r="KY26" s="115">
        <v>0</v>
      </c>
      <c r="KZ26" s="115">
        <f ca="1">OFFSET(KZ26,0,-1) * OFFSET(KZ26,10 - ROW(KZ26),0)</f>
        <v>0</v>
      </c>
      <c r="LA26" s="115">
        <v>0</v>
      </c>
      <c r="LB26" s="115">
        <f ca="1">OFFSET(LB26,0,-1) * OFFSET(LB26,10 - ROW(LB26),0)</f>
        <v>0</v>
      </c>
      <c r="LC26" s="115">
        <v>0</v>
      </c>
      <c r="LD26" s="115">
        <f ca="1">OFFSET(LD26,0,-1) * OFFSET(LD26,10 - ROW(LD26),0)</f>
        <v>0</v>
      </c>
      <c r="LE26" s="115">
        <f t="shared" ca="1" si="168"/>
        <v>0</v>
      </c>
      <c r="LF26" s="115"/>
      <c r="LG26" s="115">
        <f t="shared" ca="1" si="169"/>
        <v>121097833</v>
      </c>
      <c r="LH26" s="115">
        <f t="shared" si="149"/>
        <v>691</v>
      </c>
      <c r="LI26" s="115">
        <f t="shared" ca="1" si="150"/>
        <v>535525</v>
      </c>
      <c r="LJ26" s="115">
        <f t="shared" si="151"/>
        <v>49</v>
      </c>
      <c r="LK26" s="115">
        <f t="shared" ca="1" si="152"/>
        <v>1020719</v>
      </c>
      <c r="LL26" s="115">
        <f t="shared" si="153"/>
        <v>0</v>
      </c>
      <c r="LM26" s="115">
        <f t="shared" ca="1" si="154"/>
        <v>0</v>
      </c>
      <c r="LN26" s="115">
        <f t="shared" ca="1" si="17"/>
        <v>1556244</v>
      </c>
      <c r="LO26" s="115">
        <f t="shared" si="155"/>
        <v>49</v>
      </c>
      <c r="LP26" s="115">
        <f t="shared" ca="1" si="156"/>
        <v>49000</v>
      </c>
      <c r="LQ26" s="115">
        <f t="shared" si="157"/>
        <v>691</v>
      </c>
      <c r="LR26" s="115">
        <f t="shared" ca="1" si="158"/>
        <v>49061</v>
      </c>
      <c r="LS26" s="115">
        <f t="shared" ca="1" si="170"/>
        <v>98061</v>
      </c>
      <c r="LT26" s="115">
        <f t="shared" si="159"/>
        <v>248</v>
      </c>
      <c r="LU26" s="115">
        <f t="shared" ca="1" si="160"/>
        <v>532480.79999999993</v>
      </c>
      <c r="LV26" s="115">
        <f t="shared" si="161"/>
        <v>361</v>
      </c>
      <c r="LW26" s="115">
        <f t="shared" ca="1" si="162"/>
        <v>1071151.98</v>
      </c>
      <c r="LX26" s="115">
        <f t="shared" si="163"/>
        <v>82</v>
      </c>
      <c r="LY26" s="115">
        <f t="shared" ca="1" si="164"/>
        <v>283706.88</v>
      </c>
      <c r="LZ26" s="115">
        <v>76</v>
      </c>
      <c r="MA26" s="115">
        <f t="shared" ca="1" si="164"/>
        <v>163179.6</v>
      </c>
      <c r="MB26" s="115">
        <v>112</v>
      </c>
      <c r="MC26" s="115">
        <f t="shared" ca="1" si="164"/>
        <v>332324.15999999997</v>
      </c>
      <c r="MD26" s="115">
        <v>38</v>
      </c>
      <c r="ME26" s="115">
        <f t="shared" ca="1" si="164"/>
        <v>131473.92000000001</v>
      </c>
      <c r="MF26" s="115">
        <f t="shared" ca="1" si="171"/>
        <v>2514317.34</v>
      </c>
      <c r="MG26" s="115"/>
      <c r="MH26" s="115">
        <f t="shared" ca="1" si="172"/>
        <v>125266455.34</v>
      </c>
      <c r="MJ26" s="116"/>
    </row>
    <row r="27" spans="1:348">
      <c r="A27" s="76" t="s">
        <v>549</v>
      </c>
      <c r="B27" s="114" t="s">
        <v>550</v>
      </c>
      <c r="C27" s="114" t="s">
        <v>526</v>
      </c>
      <c r="D27" s="114" t="s">
        <v>527</v>
      </c>
      <c r="E27" s="115">
        <v>951</v>
      </c>
      <c r="F27" s="115">
        <f ca="1">OFFSET(F27,0,-1) * OFFSET(F27,9 - ROW(F27),0)</f>
        <v>30332145</v>
      </c>
      <c r="G27" s="115">
        <v>0</v>
      </c>
      <c r="H27" s="115">
        <f ca="1">OFFSET(H27,0,-1) * OFFSET(H27,9 - ROW(H27),0)</f>
        <v>0</v>
      </c>
      <c r="I27" s="115">
        <v>23</v>
      </c>
      <c r="J27" s="115">
        <f ca="1">OFFSET(J27,0,-1) * OFFSET(J27,9 - ROW(J27),0)</f>
        <v>23977293</v>
      </c>
      <c r="K27" s="115">
        <v>1299</v>
      </c>
      <c r="L27" s="115">
        <f ca="1">OFFSET(L27,0,-1) * OFFSET(L27,9 - ROW(L27),0)</f>
        <v>52018455</v>
      </c>
      <c r="M27" s="115">
        <v>0</v>
      </c>
      <c r="N27" s="115">
        <f ca="1">OFFSET(N27,0,-1) * OFFSET(N27,9 - ROW(N27),0)</f>
        <v>0</v>
      </c>
      <c r="O27" s="115">
        <v>36</v>
      </c>
      <c r="P27" s="115">
        <f ca="1">OFFSET(P27,0,-1) * OFFSET(P27,9 - ROW(P27),0)</f>
        <v>47102076</v>
      </c>
      <c r="Q27" s="115">
        <v>88</v>
      </c>
      <c r="R27" s="115">
        <f ca="1">OFFSET(R27,0,-1) * OFFSET(R27,9 - ROW(R27),0)</f>
        <v>3767808</v>
      </c>
      <c r="S27" s="115">
        <v>0</v>
      </c>
      <c r="T27" s="115">
        <f ca="1">OFFSET(T27,0,-1) * OFFSET(T27,9 - ROW(T27),0)</f>
        <v>0</v>
      </c>
      <c r="U27" s="115">
        <v>5</v>
      </c>
      <c r="V27" s="115">
        <f ca="1">OFFSET(V27,0,-1) * OFFSET(V27,9 - ROW(V27),0)</f>
        <v>6993985</v>
      </c>
      <c r="W27" s="115">
        <v>0</v>
      </c>
      <c r="X27" s="115">
        <f ca="1">OFFSET(X27,0,-1) * OFFSET(X27,9 - ROW(X27),0)</f>
        <v>0</v>
      </c>
      <c r="Y27" s="115">
        <v>0</v>
      </c>
      <c r="Z27" s="115">
        <f ca="1">OFFSET(Z27,0,-1) * OFFSET(Z27,9 - ROW(Z27),0)</f>
        <v>0</v>
      </c>
      <c r="AA27" s="115">
        <v>0</v>
      </c>
      <c r="AB27" s="115">
        <f ca="1">OFFSET(AB27,0,-1) * OFFSET(AB27,9 - ROW(AB27),0)</f>
        <v>0</v>
      </c>
      <c r="AC27" s="115">
        <v>0</v>
      </c>
      <c r="AD27" s="115">
        <f ca="1">OFFSET(AD27,0,-1) * OFFSET(AD27,9 - ROW(AD27),0)</f>
        <v>0</v>
      </c>
      <c r="AE27" s="115">
        <v>0</v>
      </c>
      <c r="AF27" s="115">
        <f ca="1">OFFSET(AF27,0,-1) * OFFSET(AF27,9 - ROW(AF27),0)</f>
        <v>0</v>
      </c>
      <c r="AG27" s="115">
        <v>0</v>
      </c>
      <c r="AH27" s="115">
        <f ca="1">OFFSET(AH27,0,-1) * OFFSET(AH27,9 - ROW(AH27),0)</f>
        <v>0</v>
      </c>
      <c r="AI27" s="115">
        <v>891</v>
      </c>
      <c r="AJ27" s="115">
        <f ca="1">OFFSET(AJ27,0,-1) * OFFSET(AJ27,9 - ROW(AJ27),0)</f>
        <v>807246</v>
      </c>
      <c r="AK27" s="115">
        <v>0</v>
      </c>
      <c r="AL27" s="115">
        <f ca="1">OFFSET(AL27,0,-1) * OFFSET(AL27,9 - ROW(AL27),0)</f>
        <v>0</v>
      </c>
      <c r="AM27" s="115">
        <v>1</v>
      </c>
      <c r="AN27" s="115">
        <f ca="1">OFFSET(AN27,0,-1) * OFFSET(AN27,9 - ROW(AN27),0)</f>
        <v>29568</v>
      </c>
      <c r="AO27" s="115">
        <v>1275</v>
      </c>
      <c r="AP27" s="115">
        <f ca="1">OFFSET(AP27,0,-1) * OFFSET(AP27,9 - ROW(AP27),0)</f>
        <v>4713675</v>
      </c>
      <c r="AQ27" s="115">
        <v>0</v>
      </c>
      <c r="AR27" s="115">
        <f ca="1">OFFSET(AR27,0,-1) * OFFSET(AR27,9 - ROW(AR27),0)</f>
        <v>0</v>
      </c>
      <c r="AS27" s="115">
        <v>1</v>
      </c>
      <c r="AT27" s="115">
        <f ca="1">OFFSET(AT27,0,-1) * OFFSET(AT27,9 - ROW(AT27),0)</f>
        <v>120612</v>
      </c>
      <c r="AU27" s="115">
        <v>0</v>
      </c>
      <c r="AV27" s="115">
        <f ca="1">OFFSET(AV27,0,-1) * OFFSET(AV27,9 - ROW(AV27),0)</f>
        <v>0</v>
      </c>
      <c r="AW27" s="115">
        <v>0</v>
      </c>
      <c r="AX27" s="115">
        <f ca="1">OFFSET(AX27,0,-1) * OFFSET(AX27,9 - ROW(AX27),0)</f>
        <v>0</v>
      </c>
      <c r="AY27" s="115">
        <v>0</v>
      </c>
      <c r="AZ27" s="115">
        <f ca="1">OFFSET(AZ27,0,-1) * OFFSET(AZ27,9 - ROW(AZ27),0)</f>
        <v>0</v>
      </c>
      <c r="BA27" s="115">
        <f t="shared" ca="1" si="48"/>
        <v>169862863</v>
      </c>
      <c r="BB27" s="115">
        <v>65</v>
      </c>
      <c r="BC27" s="115">
        <f ca="1">OFFSET(BC27,0,-1) * OFFSET(BC27,9 - ROW(BC27),0)</f>
        <v>2519530</v>
      </c>
      <c r="BD27" s="115">
        <v>0</v>
      </c>
      <c r="BE27" s="115">
        <v>0</v>
      </c>
      <c r="BF27" s="115">
        <v>0</v>
      </c>
      <c r="BG27" s="115">
        <f ca="1">OFFSET(BG27,0,-1) * OFFSET(BG27,9 - ROW(BG27),0)</f>
        <v>0</v>
      </c>
      <c r="BH27" s="115">
        <v>105</v>
      </c>
      <c r="BI27" s="115">
        <f ca="1">OFFSET(BI27,0,-1) * OFFSET(BI27,9 - ROW(BI27),0)</f>
        <v>5054175</v>
      </c>
      <c r="BJ27" s="115">
        <v>0</v>
      </c>
      <c r="BK27" s="115">
        <f ca="1">OFFSET(BK27,0,-1) * OFFSET(BK27,9 - ROW(BK27),0)</f>
        <v>0</v>
      </c>
      <c r="BL27" s="115">
        <v>0</v>
      </c>
      <c r="BM27" s="115">
        <f ca="1">OFFSET(BM27,0,-1) * OFFSET(BM27,9 - ROW(BM27),0)</f>
        <v>0</v>
      </c>
      <c r="BN27" s="115">
        <v>77</v>
      </c>
      <c r="BO27" s="115">
        <f ca="1">OFFSET(BO27,0,-1) * OFFSET(BO27,9 - ROW(BO27),0)</f>
        <v>3951794</v>
      </c>
      <c r="BP27" s="115">
        <v>0</v>
      </c>
      <c r="BQ27" s="115">
        <f ca="1">OFFSET(BQ27,0,-1) * OFFSET(BQ27,9 - ROW(BQ27),0)</f>
        <v>0</v>
      </c>
      <c r="BR27" s="115">
        <v>0</v>
      </c>
      <c r="BS27" s="115">
        <f ca="1">OFFSET(BS27,0,-1) * OFFSET(BS27,9 - ROW(BS27),0)</f>
        <v>0</v>
      </c>
      <c r="BT27" s="115">
        <v>0</v>
      </c>
      <c r="BU27" s="115">
        <f ca="1">OFFSET(BU27,0,-1) * OFFSET(BU27,9 - ROW(BU27),0)</f>
        <v>0</v>
      </c>
      <c r="BV27" s="115">
        <v>0</v>
      </c>
      <c r="BW27" s="115">
        <v>0</v>
      </c>
      <c r="BX27" s="115">
        <v>0</v>
      </c>
      <c r="BY27" s="115">
        <f ca="1">OFFSET(BY27,0,-1) * OFFSET(BY27,9 - ROW(BY27),0)</f>
        <v>0</v>
      </c>
      <c r="BZ27" s="115">
        <v>0</v>
      </c>
      <c r="CA27" s="115">
        <f ca="1">OFFSET(CA27,0,-1) * OFFSET(CA27,9 - ROW(CA27),0)</f>
        <v>0</v>
      </c>
      <c r="CB27" s="115">
        <v>0</v>
      </c>
      <c r="CC27" s="115">
        <f ca="1">OFFSET(CC27,0,-1) * OFFSET(CC27,9 - ROW(CC27),0)</f>
        <v>0</v>
      </c>
      <c r="CD27" s="115">
        <v>0</v>
      </c>
      <c r="CE27" s="115">
        <f ca="1">OFFSET(CE27,0,-1) * OFFSET(CE27,9 - ROW(CE27),0)</f>
        <v>0</v>
      </c>
      <c r="CF27" s="115">
        <v>0</v>
      </c>
      <c r="CG27" s="115">
        <v>0</v>
      </c>
      <c r="CH27" s="115">
        <v>0</v>
      </c>
      <c r="CI27" s="115">
        <v>0</v>
      </c>
      <c r="CJ27" s="115">
        <v>65</v>
      </c>
      <c r="CK27" s="115">
        <f ca="1">OFFSET(CK27,0,-1) * OFFSET(CK27,9 - ROW(CK27),0)</f>
        <v>67730</v>
      </c>
      <c r="CL27" s="115">
        <v>0</v>
      </c>
      <c r="CM27" s="115">
        <v>0</v>
      </c>
      <c r="CN27" s="115">
        <v>0</v>
      </c>
      <c r="CO27" s="115">
        <f ca="1">OFFSET(CO27,0,-1) * OFFSET(CO27,9 - ROW(CO27),0)</f>
        <v>0</v>
      </c>
      <c r="CP27" s="115">
        <v>97</v>
      </c>
      <c r="CQ27" s="115">
        <f ca="1">OFFSET(CQ27,0,-1) * OFFSET(CQ27,9 - ROW(CQ27),0)</f>
        <v>412444</v>
      </c>
      <c r="CR27" s="115">
        <v>0</v>
      </c>
      <c r="CS27" s="115">
        <f ca="1">OFFSET(CS27,0,-1) * OFFSET(CS27,9 - ROW(CS27),0)</f>
        <v>0</v>
      </c>
      <c r="CT27" s="115">
        <v>0</v>
      </c>
      <c r="CU27" s="115">
        <f ca="1">OFFSET(CU27,0,-1) * OFFSET(CU27,9 - ROW(CU27),0)</f>
        <v>0</v>
      </c>
      <c r="CV27" s="115">
        <v>77</v>
      </c>
      <c r="CW27" s="115">
        <f ca="1">OFFSET(CW27,0,-1) * OFFSET(CW27,9 - ROW(CW27),0)</f>
        <v>654192</v>
      </c>
      <c r="CX27" s="115">
        <v>0</v>
      </c>
      <c r="CY27" s="115">
        <f ca="1">OFFSET(CY27,0,-1) * OFFSET(CY27,9 - ROW(CY27),0)</f>
        <v>0</v>
      </c>
      <c r="CZ27" s="115">
        <v>0</v>
      </c>
      <c r="DA27" s="115">
        <f ca="1">OFFSET(DA27,0,-1) * OFFSET(DA27,9 - ROW(DA27),0)</f>
        <v>0</v>
      </c>
      <c r="DB27" s="115">
        <f t="shared" ca="1" si="9"/>
        <v>12659865</v>
      </c>
      <c r="DC27" s="115">
        <v>0</v>
      </c>
      <c r="DD27" s="115">
        <f ca="1">OFFSET(DD27,0,-1) * OFFSET(DD27,9 - ROW(DD27),0)</f>
        <v>0</v>
      </c>
      <c r="DE27" s="115">
        <v>0</v>
      </c>
      <c r="DF27" s="115">
        <v>0</v>
      </c>
      <c r="DG27" s="115">
        <v>0</v>
      </c>
      <c r="DH27" s="115">
        <v>0</v>
      </c>
      <c r="DI27" s="115">
        <v>0</v>
      </c>
      <c r="DJ27" s="115">
        <f ca="1">OFFSET(DJ27,0,-1) * OFFSET(DJ27,9 - ROW(DJ27),0)</f>
        <v>0</v>
      </c>
      <c r="DK27" s="115">
        <v>0</v>
      </c>
      <c r="DL27" s="115">
        <f ca="1">OFFSET(DL27,0,-1) * OFFSET(DL27,9 - ROW(DL27),0)</f>
        <v>0</v>
      </c>
      <c r="DM27" s="115">
        <v>0</v>
      </c>
      <c r="DN27" s="115">
        <v>0</v>
      </c>
      <c r="DO27" s="115">
        <v>0</v>
      </c>
      <c r="DP27" s="115">
        <f ca="1">OFFSET(DP27,0,-1) * OFFSET(DP27,9 - ROW(DP27),0)</f>
        <v>0</v>
      </c>
      <c r="DQ27" s="115">
        <v>0</v>
      </c>
      <c r="DR27" s="115">
        <v>0</v>
      </c>
      <c r="DS27" s="115">
        <v>0</v>
      </c>
      <c r="DT27" s="115">
        <v>0</v>
      </c>
      <c r="DU27" s="115">
        <v>0</v>
      </c>
      <c r="DV27" s="115">
        <f ca="1">OFFSET(DV27,0,-1) * OFFSET(DV27,9 - ROW(DV27),0)</f>
        <v>0</v>
      </c>
      <c r="DW27" s="115">
        <v>0</v>
      </c>
      <c r="DX27" s="115">
        <f ca="1">OFFSET(DX27,0,-1) * OFFSET(DX27,9 - ROW(DX27),0)</f>
        <v>0</v>
      </c>
      <c r="DY27" s="115">
        <v>0</v>
      </c>
      <c r="DZ27" s="115">
        <f ca="1">OFFSET(DZ27,0,-1) * OFFSET(DZ27,9 - ROW(DZ27),0)</f>
        <v>0</v>
      </c>
      <c r="EA27" s="115">
        <v>0</v>
      </c>
      <c r="EB27" s="115">
        <f ca="1">OFFSET(EB27,0,-1) * OFFSET(EB27,9 - ROW(EB27),0)</f>
        <v>0</v>
      </c>
      <c r="EC27" s="115">
        <v>0</v>
      </c>
      <c r="ED27" s="115">
        <f ca="1">OFFSET(ED27,0,-1) * OFFSET(ED27,9 - ROW(ED27),0)</f>
        <v>0</v>
      </c>
      <c r="EE27" s="115">
        <v>0</v>
      </c>
      <c r="EF27" s="115">
        <f ca="1">OFFSET(EF27,0,-1) * OFFSET(EF27,9 - ROW(EF27),0)</f>
        <v>0</v>
      </c>
      <c r="EG27" s="115">
        <f t="shared" ca="1" si="165"/>
        <v>0</v>
      </c>
      <c r="EH27" s="115">
        <v>0</v>
      </c>
      <c r="EI27" s="115">
        <f ca="1">OFFSET(EI27,0,-1) * OFFSET(EI27,9 - ROW(EI27),0)</f>
        <v>0</v>
      </c>
      <c r="EJ27" s="115">
        <v>0</v>
      </c>
      <c r="EK27" s="115">
        <v>0</v>
      </c>
      <c r="EL27" s="115">
        <v>0</v>
      </c>
      <c r="EM27" s="115">
        <v>0</v>
      </c>
      <c r="EN27" s="115">
        <v>0</v>
      </c>
      <c r="EO27" s="115">
        <f ca="1">OFFSET(EO27,0,-1) * OFFSET(EO27,9 - ROW(EO27),0)</f>
        <v>0</v>
      </c>
      <c r="EP27" s="115">
        <v>0</v>
      </c>
      <c r="EQ27" s="115">
        <v>0</v>
      </c>
      <c r="ER27" s="115">
        <v>0</v>
      </c>
      <c r="ES27" s="115">
        <v>0</v>
      </c>
      <c r="ET27" s="115">
        <v>0</v>
      </c>
      <c r="EU27" s="115">
        <v>0</v>
      </c>
      <c r="EV27" s="115">
        <v>0</v>
      </c>
      <c r="EW27" s="115">
        <v>0</v>
      </c>
      <c r="EX27" s="115">
        <v>0</v>
      </c>
      <c r="EY27" s="115">
        <v>0</v>
      </c>
      <c r="EZ27" s="115">
        <v>0</v>
      </c>
      <c r="FA27" s="115">
        <f ca="1">OFFSET(FA27,0,-1) * OFFSET(FA27,9 - ROW(FA27),0)</f>
        <v>0</v>
      </c>
      <c r="FB27" s="115">
        <v>0</v>
      </c>
      <c r="FC27" s="115">
        <v>0</v>
      </c>
      <c r="FD27" s="115">
        <v>0</v>
      </c>
      <c r="FE27" s="115">
        <v>0</v>
      </c>
      <c r="FF27" s="115">
        <v>0</v>
      </c>
      <c r="FG27" s="115">
        <f ca="1">OFFSET(FG27,0,-1) * OFFSET(FG27,9 - ROW(FG27),0)</f>
        <v>0</v>
      </c>
      <c r="FH27" s="115">
        <v>0</v>
      </c>
      <c r="FI27" s="115">
        <f ca="1">OFFSET(FI27,0,-1) * OFFSET(FI27,9 - ROW(FI27),0)</f>
        <v>0</v>
      </c>
      <c r="FJ27" s="115">
        <v>0</v>
      </c>
      <c r="FK27" s="115">
        <f ca="1">OFFSET(FK27,0,-1) * OFFSET(FK27,9 - ROW(FK27),0)</f>
        <v>0</v>
      </c>
      <c r="FL27" s="115">
        <f t="shared" ca="1" si="10"/>
        <v>0</v>
      </c>
      <c r="FM27" s="115">
        <v>116</v>
      </c>
      <c r="FN27" s="115">
        <f ca="1">OFFSET(FN27,0,-1) * OFFSET(FN27,9 - ROW(FN27),0)</f>
        <v>9249608</v>
      </c>
      <c r="FO27" s="115">
        <v>0</v>
      </c>
      <c r="FP27" s="115">
        <f ca="1">OFFSET(FP27,0,-1) * OFFSET(FP27,9 - ROW(FP27),0)</f>
        <v>0</v>
      </c>
      <c r="FQ27" s="115">
        <v>0</v>
      </c>
      <c r="FR27" s="115">
        <f ca="1">OFFSET(FR27,0,-1) * OFFSET(FR27,9 - ROW(FR27),0)</f>
        <v>0</v>
      </c>
      <c r="FS27" s="115">
        <v>119</v>
      </c>
      <c r="FT27" s="115">
        <f ca="1">OFFSET(FT27,0,-1) * OFFSET(FT27,9 - ROW(FT27),0)</f>
        <v>11913447</v>
      </c>
      <c r="FU27" s="115">
        <v>0</v>
      </c>
      <c r="FV27" s="115">
        <f ca="1">OFFSET(FV27,0,-1) * OFFSET(FV27,9 - ROW(FV27),0)</f>
        <v>0</v>
      </c>
      <c r="FW27" s="115">
        <v>0</v>
      </c>
      <c r="FX27" s="115">
        <f ca="1">OFFSET(FX27,0,-1) * OFFSET(FX27,9 - ROW(FX27),0)</f>
        <v>0</v>
      </c>
      <c r="FY27" s="115">
        <v>3</v>
      </c>
      <c r="FZ27" s="115">
        <f ca="1">OFFSET(FZ27,0,-1) * OFFSET(FZ27,9 - ROW(FZ27),0)</f>
        <v>321123</v>
      </c>
      <c r="GA27" s="115">
        <v>0</v>
      </c>
      <c r="GB27" s="115">
        <v>0</v>
      </c>
      <c r="GC27" s="115">
        <v>0</v>
      </c>
      <c r="GD27" s="115">
        <f ca="1">OFFSET(GD27,0,-1) * OFFSET(GD27,9 - ROW(GD27),0)</f>
        <v>0</v>
      </c>
      <c r="GE27" s="115">
        <v>0</v>
      </c>
      <c r="GF27" s="115">
        <f ca="1">OFFSET(GF27,0,-1) * OFFSET(GF27,9 - ROW(GF27),0)</f>
        <v>0</v>
      </c>
      <c r="GG27" s="115">
        <v>0</v>
      </c>
      <c r="GH27" s="115">
        <v>0</v>
      </c>
      <c r="GI27" s="115">
        <v>0</v>
      </c>
      <c r="GJ27" s="115">
        <f ca="1">OFFSET(GJ27,0,-1) * OFFSET(GJ27,9 - ROW(GJ27),0)</f>
        <v>0</v>
      </c>
      <c r="GK27" s="115">
        <v>0</v>
      </c>
      <c r="GL27" s="115">
        <f ca="1">OFFSET(GL27,0,-1) * OFFSET(GL27,9 - ROW(GL27),0)</f>
        <v>0</v>
      </c>
      <c r="GM27" s="115">
        <v>0</v>
      </c>
      <c r="GN27" s="115">
        <v>0</v>
      </c>
      <c r="GO27" s="115">
        <v>0</v>
      </c>
      <c r="GP27" s="115">
        <f ca="1">OFFSET(GP27,0,-1) * OFFSET(GP27,9 - ROW(GP27),0)</f>
        <v>0</v>
      </c>
      <c r="GQ27" s="115">
        <f t="shared" ca="1" si="11"/>
        <v>21484178</v>
      </c>
      <c r="GR27" s="115">
        <f t="shared" ca="1" si="12"/>
        <v>21484178</v>
      </c>
      <c r="GS27" s="115">
        <v>0</v>
      </c>
      <c r="GT27" s="115">
        <f ca="1">OFFSET(GT27,0,-1) * OFFSET(GT27,9 - ROW(GT27),0)</f>
        <v>0</v>
      </c>
      <c r="GU27" s="115">
        <v>0</v>
      </c>
      <c r="GV27" s="115">
        <f ca="1">OFFSET(GV27,0,-1) * OFFSET(GV27,9 - ROW(GV27),0)</f>
        <v>0</v>
      </c>
      <c r="GW27" s="115">
        <v>0</v>
      </c>
      <c r="GX27" s="115">
        <f ca="1">OFFSET(GX27,0,-1) * OFFSET(GX27,9 - ROW(GX27),0)</f>
        <v>0</v>
      </c>
      <c r="GY27" s="115">
        <f t="shared" ca="1" si="22"/>
        <v>0</v>
      </c>
      <c r="GZ27" s="115">
        <v>0</v>
      </c>
      <c r="HA27" s="115">
        <f ca="1">OFFSET(HA27,0,-1) * OFFSET(HA27,9 - ROW(HA27),0)</f>
        <v>0</v>
      </c>
      <c r="HB27" s="115">
        <v>0</v>
      </c>
      <c r="HC27" s="115">
        <f ca="1">OFFSET(HC27,0,-1) * OFFSET(HC27,9 - ROW(HC27),0)</f>
        <v>0</v>
      </c>
      <c r="HD27" s="115">
        <v>0</v>
      </c>
      <c r="HE27" s="115">
        <f ca="1">OFFSET(HE27,0,-1) * OFFSET(HE27,9 - ROW(HE27),0)</f>
        <v>0</v>
      </c>
      <c r="HF27" s="115">
        <v>0</v>
      </c>
      <c r="HG27" s="115">
        <f ca="1">OFFSET(HG27,0,-1) * OFFSET(HG27,9 - ROW(HG27),0)</f>
        <v>0</v>
      </c>
      <c r="HH27" s="115">
        <v>0</v>
      </c>
      <c r="HI27" s="115">
        <f ca="1">OFFSET(HI27,0,-1) * OFFSET(HI27,9 - ROW(HI27),0)</f>
        <v>0</v>
      </c>
      <c r="HJ27" s="115">
        <v>0</v>
      </c>
      <c r="HK27" s="115">
        <f ca="1">OFFSET(HK27,0,-1) * OFFSET(HK27,9 - ROW(HK27),0)</f>
        <v>0</v>
      </c>
      <c r="HL27" s="115">
        <v>0</v>
      </c>
      <c r="HM27" s="115">
        <f ca="1">OFFSET(HM27,0,-1) * OFFSET(HM27,9 - ROW(HM27),0)</f>
        <v>0</v>
      </c>
      <c r="HN27" s="115">
        <v>0</v>
      </c>
      <c r="HO27" s="115">
        <f ca="1">OFFSET(HO27,0,-1) * OFFSET(HO27,9 - ROW(HO27),0)</f>
        <v>0</v>
      </c>
      <c r="HP27" s="115">
        <v>0</v>
      </c>
      <c r="HQ27" s="115">
        <f ca="1">OFFSET(HQ27,0,-1) * OFFSET(HQ27,9 - ROW(HQ27),0)</f>
        <v>0</v>
      </c>
      <c r="HR27" s="115">
        <f t="shared" ca="1" si="23"/>
        <v>0</v>
      </c>
      <c r="HS27" s="115">
        <v>1</v>
      </c>
      <c r="HT27" s="115">
        <f ca="1">OFFSET(HT27,0,-1) * OFFSET(HT27,9 - ROW(HT27),0)</f>
        <v>1494</v>
      </c>
      <c r="HU27" s="115">
        <v>0</v>
      </c>
      <c r="HV27" s="115">
        <v>0</v>
      </c>
      <c r="HW27" s="115">
        <v>0</v>
      </c>
      <c r="HX27" s="115">
        <f ca="1">OFFSET(HX27,0,-1) * OFFSET(HX27,9 - ROW(HX27),0)</f>
        <v>0</v>
      </c>
      <c r="HY27" s="115">
        <v>0</v>
      </c>
      <c r="HZ27" s="115">
        <f ca="1">OFFSET(HZ27,0,-1) * OFFSET(HZ27,9 - ROW(HZ27),0)</f>
        <v>0</v>
      </c>
      <c r="IA27" s="115">
        <v>0</v>
      </c>
      <c r="IB27" s="115">
        <v>0</v>
      </c>
      <c r="IC27" s="115">
        <v>0</v>
      </c>
      <c r="ID27" s="115">
        <f ca="1">OFFSET(ID27,0,-1) * OFFSET(ID27,9 - ROW(ID27),0)</f>
        <v>0</v>
      </c>
      <c r="IE27" s="115">
        <v>0</v>
      </c>
      <c r="IF27" s="115">
        <f ca="1">OFFSET(IF27,0,-1) * OFFSET(IF27,9 - ROW(IF27),0)</f>
        <v>0</v>
      </c>
      <c r="IG27" s="115">
        <v>0</v>
      </c>
      <c r="IH27" s="115">
        <v>0</v>
      </c>
      <c r="II27" s="115">
        <v>0</v>
      </c>
      <c r="IJ27" s="115">
        <f ca="1">OFFSET(IJ27,0,-1) * OFFSET(IJ27,9 - ROW(IJ27),0)</f>
        <v>0</v>
      </c>
      <c r="IK27" s="115">
        <f t="shared" ca="1" si="13"/>
        <v>1494</v>
      </c>
      <c r="IL27" s="115">
        <f t="shared" ca="1" si="14"/>
        <v>204008400</v>
      </c>
      <c r="IM27" s="115">
        <v>0</v>
      </c>
      <c r="IN27" s="115">
        <f ca="1">OFFSET(IN27,0,-1) * OFFSET(IN27,9 - ROW(IN27),0)</f>
        <v>0</v>
      </c>
      <c r="IO27" s="115">
        <v>0</v>
      </c>
      <c r="IP27" s="115">
        <f ca="1">OFFSET(IP27,0,-1) * OFFSET(IP27,9 - ROW(IP27),0)</f>
        <v>0</v>
      </c>
      <c r="IQ27" s="115">
        <v>58</v>
      </c>
      <c r="IR27" s="115">
        <f ca="1">OFFSET(IR27,0,-1) * OFFSET(IR27,9 - ROW(IR27),0)</f>
        <v>2483328</v>
      </c>
      <c r="IS27" s="115">
        <v>0</v>
      </c>
      <c r="IT27" s="115">
        <f ca="1">OFFSET(IT27,0,-1) * OFFSET(IT27,9 - ROW(IT27),0)</f>
        <v>0</v>
      </c>
      <c r="IU27" s="115">
        <v>0</v>
      </c>
      <c r="IV27" s="115">
        <f ca="1">OFFSET(IV27,0,-1) * OFFSET(IV27,9 - ROW(IV27),0)</f>
        <v>0</v>
      </c>
      <c r="IW27" s="115">
        <v>0</v>
      </c>
      <c r="IX27" s="115">
        <f ca="1">OFFSET(IX27,0,-1) * OFFSET(IX27,9 - ROW(IX27),0)</f>
        <v>0</v>
      </c>
      <c r="IY27" s="115">
        <v>0</v>
      </c>
      <c r="IZ27" s="115">
        <f ca="1">OFFSET(IZ27,0,-1) * OFFSET(IZ27,9 - ROW(IZ27),0)</f>
        <v>0</v>
      </c>
      <c r="JA27" s="115">
        <v>40</v>
      </c>
      <c r="JB27" s="115">
        <f ca="1">OFFSET(JB27,0,-1) * OFFSET(JB27,9 - ROW(JB27),0)</f>
        <v>1015000</v>
      </c>
      <c r="JC27" s="115">
        <v>0</v>
      </c>
      <c r="JD27" s="115">
        <f ca="1">OFFSET(JD27,0,-1) * OFFSET(JD27,9 - ROW(JD27),0)</f>
        <v>0</v>
      </c>
      <c r="JE27" s="115">
        <v>0</v>
      </c>
      <c r="JF27" s="115">
        <f ca="1">OFFSET(JF27,0,-1) * OFFSET(JF27,9 - ROW(JF27),0)</f>
        <v>0</v>
      </c>
      <c r="JG27" s="115">
        <v>65</v>
      </c>
      <c r="JH27" s="115">
        <f ca="1">OFFSET(JH27,0,-1) * OFFSET(JH27,9 - ROW(JH27),0)</f>
        <v>1532830</v>
      </c>
      <c r="JI27" s="115">
        <v>0</v>
      </c>
      <c r="JJ27" s="115">
        <f ca="1">OFFSET(JJ27,0,-1) * OFFSET(JJ27,9 - ROW(JJ27),0)</f>
        <v>0</v>
      </c>
      <c r="JK27" s="115">
        <v>0</v>
      </c>
      <c r="JL27" s="115">
        <f ca="1">OFFSET(JL27,0,-1) * OFFSET(JL27,9 - ROW(JL27),0)</f>
        <v>0</v>
      </c>
      <c r="JM27" s="115">
        <v>0</v>
      </c>
      <c r="JN27" s="115">
        <f ca="1">OFFSET(JN27,0,-1) * OFFSET(JN27,9 - ROW(JN27),0)</f>
        <v>0</v>
      </c>
      <c r="JO27" s="115">
        <v>0</v>
      </c>
      <c r="JP27" s="115">
        <f ca="1">OFFSET(JP27,0,-1) * OFFSET(JP27,9 - ROW(JP27),0)</f>
        <v>0</v>
      </c>
      <c r="JQ27" s="115">
        <v>0</v>
      </c>
      <c r="JR27" s="115">
        <f ca="1">OFFSET(JR27,0,-1) * OFFSET(JR27,9 - ROW(JR27),0)</f>
        <v>0</v>
      </c>
      <c r="JS27" s="115">
        <v>0</v>
      </c>
      <c r="JT27" s="115">
        <f ca="1">OFFSET(JT27,0,-1) * OFFSET(JT27,9 - ROW(JT27),0)</f>
        <v>0</v>
      </c>
      <c r="JU27" s="115">
        <v>0</v>
      </c>
      <c r="JV27" s="115">
        <f ca="1">OFFSET(JV27,0,-1) * OFFSET(JV27,9 - ROW(JV27),0)</f>
        <v>0</v>
      </c>
      <c r="JW27" s="115">
        <f t="shared" ca="1" si="166"/>
        <v>5031158</v>
      </c>
      <c r="JX27" s="115">
        <v>0</v>
      </c>
      <c r="JY27" s="115">
        <f ca="1">OFFSET(JY27,0,-1) * OFFSET(JY27,9 - ROW(JY27),0)</f>
        <v>0</v>
      </c>
      <c r="JZ27" s="115">
        <v>0</v>
      </c>
      <c r="KA27" s="115">
        <v>0</v>
      </c>
      <c r="KB27" s="115">
        <v>0</v>
      </c>
      <c r="KC27" s="115">
        <f ca="1">OFFSET(KC27,0,-1) * OFFSET(KC27,9 - ROW(KC27),0)</f>
        <v>0</v>
      </c>
      <c r="KD27" s="115">
        <v>0</v>
      </c>
      <c r="KE27" s="115">
        <f ca="1">OFFSET(KE27,0,-1) * OFFSET(KE27,9 - ROW(KE27),0)</f>
        <v>0</v>
      </c>
      <c r="KF27" s="115">
        <v>0</v>
      </c>
      <c r="KG27" s="115">
        <f ca="1">OFFSET(KG27,0,-1) * OFFSET(KG27,9 - ROW(KG27),0)</f>
        <v>0</v>
      </c>
      <c r="KH27" s="115">
        <v>0</v>
      </c>
      <c r="KI27" s="115">
        <f ca="1">OFFSET(KI27,0,-1) * OFFSET(KI27,9 - ROW(KI27),0)</f>
        <v>0</v>
      </c>
      <c r="KJ27" s="115">
        <v>0</v>
      </c>
      <c r="KK27" s="115">
        <f ca="1">OFFSET(KK27,0,-1) * OFFSET(KK27,9 - ROW(KK27),0)</f>
        <v>0</v>
      </c>
      <c r="KL27" s="115">
        <v>0</v>
      </c>
      <c r="KM27" s="115">
        <f ca="1">OFFSET(KM27,0,-1) * OFFSET(KM27,9 - ROW(KM27),0)</f>
        <v>0</v>
      </c>
      <c r="KN27" s="115">
        <f t="shared" ca="1" si="167"/>
        <v>0</v>
      </c>
      <c r="KO27" s="115">
        <v>0</v>
      </c>
      <c r="KP27" s="115">
        <f ca="1">OFFSET(KP27,0,-1) * OFFSET(KP27,9 - ROW(KP27),0)</f>
        <v>0</v>
      </c>
      <c r="KQ27" s="115">
        <v>0</v>
      </c>
      <c r="KR27" s="115">
        <f ca="1">OFFSET(KR27,0,-1) * OFFSET(KR27,9 - ROW(KR27),0)</f>
        <v>0</v>
      </c>
      <c r="KS27" s="115">
        <v>0</v>
      </c>
      <c r="KT27" s="115">
        <f ca="1">OFFSET(KT27,0,-1) * OFFSET(KT27,9 - ROW(KT27),0)</f>
        <v>0</v>
      </c>
      <c r="KU27" s="115">
        <v>0</v>
      </c>
      <c r="KV27" s="115">
        <f ca="1">OFFSET(KV27,0,-1) * OFFSET(KV27,9 - ROW(KV27),0)</f>
        <v>0</v>
      </c>
      <c r="KW27" s="115">
        <v>0</v>
      </c>
      <c r="KX27" s="115">
        <f ca="1">OFFSET(KX27,0,-1) * OFFSET(KX27,9 - ROW(KX27),0)</f>
        <v>0</v>
      </c>
      <c r="KY27" s="115">
        <v>0</v>
      </c>
      <c r="KZ27" s="115">
        <f ca="1">OFFSET(KZ27,0,-1) * OFFSET(KZ27,9 - ROW(KZ27),0)</f>
        <v>0</v>
      </c>
      <c r="LA27" s="115">
        <v>0</v>
      </c>
      <c r="LB27" s="115">
        <f ca="1">OFFSET(LB27,0,-1) * OFFSET(LB27,9 - ROW(LB27),0)</f>
        <v>0</v>
      </c>
      <c r="LC27" s="115">
        <v>0</v>
      </c>
      <c r="LD27" s="115">
        <f ca="1">OFFSET(LD27,0,-1) * OFFSET(LD27,9 - ROW(LD27),0)</f>
        <v>0</v>
      </c>
      <c r="LE27" s="115">
        <f t="shared" ca="1" si="168"/>
        <v>0</v>
      </c>
      <c r="LF27" s="115"/>
      <c r="LG27" s="115">
        <f t="shared" ca="1" si="169"/>
        <v>209039558</v>
      </c>
      <c r="LH27" s="115">
        <f t="shared" si="149"/>
        <v>2987</v>
      </c>
      <c r="LI27" s="115">
        <f t="shared" ca="1" si="150"/>
        <v>2314925</v>
      </c>
      <c r="LJ27" s="115">
        <f t="shared" si="151"/>
        <v>64</v>
      </c>
      <c r="LK27" s="115">
        <f t="shared" ca="1" si="152"/>
        <v>1333184</v>
      </c>
      <c r="LL27" s="115">
        <f t="shared" si="153"/>
        <v>0</v>
      </c>
      <c r="LM27" s="115">
        <f t="shared" ca="1" si="154"/>
        <v>0</v>
      </c>
      <c r="LN27" s="115">
        <f t="shared" ca="1" si="17"/>
        <v>3648109</v>
      </c>
      <c r="LO27" s="115">
        <f t="shared" si="155"/>
        <v>64</v>
      </c>
      <c r="LP27" s="115">
        <f t="shared" ca="1" si="156"/>
        <v>64000</v>
      </c>
      <c r="LQ27" s="115">
        <f t="shared" si="157"/>
        <v>2987</v>
      </c>
      <c r="LR27" s="115">
        <f t="shared" ca="1" si="158"/>
        <v>212077</v>
      </c>
      <c r="LS27" s="115">
        <f t="shared" ca="1" si="170"/>
        <v>276077</v>
      </c>
      <c r="LT27" s="115">
        <f t="shared" si="159"/>
        <v>1133</v>
      </c>
      <c r="LU27" s="115">
        <f t="shared" ca="1" si="160"/>
        <v>2432664.2999999998</v>
      </c>
      <c r="LV27" s="115">
        <f t="shared" si="161"/>
        <v>1563</v>
      </c>
      <c r="LW27" s="115">
        <f t="shared" ca="1" si="162"/>
        <v>4637702.34</v>
      </c>
      <c r="LX27" s="115">
        <f t="shared" si="163"/>
        <v>291</v>
      </c>
      <c r="LY27" s="115">
        <f t="shared" ca="1" si="164"/>
        <v>1006813.4400000001</v>
      </c>
      <c r="LZ27" s="115">
        <v>183</v>
      </c>
      <c r="MA27" s="115">
        <f t="shared" ca="1" si="164"/>
        <v>392919.3</v>
      </c>
      <c r="MB27" s="115">
        <v>229</v>
      </c>
      <c r="MC27" s="115">
        <f t="shared" ca="1" si="164"/>
        <v>679484.22</v>
      </c>
      <c r="MD27" s="115">
        <v>38</v>
      </c>
      <c r="ME27" s="115">
        <f t="shared" ca="1" si="164"/>
        <v>131473.92000000001</v>
      </c>
      <c r="MF27" s="115">
        <f t="shared" ca="1" si="171"/>
        <v>9281057.5200000014</v>
      </c>
      <c r="MG27" s="115"/>
      <c r="MH27" s="115">
        <f t="shared" ca="1" si="172"/>
        <v>222244801.52000001</v>
      </c>
      <c r="MJ27" s="116"/>
    </row>
    <row r="28" spans="1:348">
      <c r="A28" s="76" t="s">
        <v>551</v>
      </c>
      <c r="B28" s="114" t="s">
        <v>552</v>
      </c>
      <c r="C28" s="114" t="s">
        <v>526</v>
      </c>
      <c r="D28" s="114" t="s">
        <v>527</v>
      </c>
      <c r="E28" s="115">
        <v>851</v>
      </c>
      <c r="F28" s="115">
        <f ca="1">OFFSET(F28,0,-1) * OFFSET(F28,9 - ROW(F28),0)</f>
        <v>27142645</v>
      </c>
      <c r="G28" s="115">
        <v>123</v>
      </c>
      <c r="H28" s="115">
        <f ca="1">OFFSET(H28,0,-1) * OFFSET(H28,9 - ROW(H28),0)</f>
        <v>4165395</v>
      </c>
      <c r="I28" s="115">
        <v>26</v>
      </c>
      <c r="J28" s="115">
        <f ca="1">OFFSET(J28,0,-1) * OFFSET(J28,9 - ROW(J28),0)</f>
        <v>27104766</v>
      </c>
      <c r="K28" s="115">
        <v>929</v>
      </c>
      <c r="L28" s="115">
        <f ca="1">OFFSET(L28,0,-1) * OFFSET(L28,9 - ROW(L28),0)</f>
        <v>37201805</v>
      </c>
      <c r="M28" s="115">
        <v>159</v>
      </c>
      <c r="N28" s="115">
        <f ca="1">OFFSET(N28,0,-1) * OFFSET(N28,9 - ROW(N28),0)</f>
        <v>6793116</v>
      </c>
      <c r="O28" s="115">
        <v>62</v>
      </c>
      <c r="P28" s="115">
        <f ca="1">OFFSET(P28,0,-1) * OFFSET(P28,9 - ROW(P28),0)</f>
        <v>81120242</v>
      </c>
      <c r="Q28" s="115">
        <v>87</v>
      </c>
      <c r="R28" s="115">
        <f ca="1">OFFSET(R28,0,-1) * OFFSET(R28,9 - ROW(R28),0)</f>
        <v>3724992</v>
      </c>
      <c r="S28" s="115">
        <v>26</v>
      </c>
      <c r="T28" s="115">
        <f ca="1">OFFSET(T28,0,-1) * OFFSET(T28,9 - ROW(T28),0)</f>
        <v>1189136</v>
      </c>
      <c r="U28" s="115">
        <v>6</v>
      </c>
      <c r="V28" s="115">
        <f ca="1">OFFSET(V28,0,-1) * OFFSET(V28,9 - ROW(V28),0)</f>
        <v>8392782</v>
      </c>
      <c r="W28" s="115">
        <v>63</v>
      </c>
      <c r="X28" s="115">
        <f ca="1">OFFSET(X28,0,-1) * OFFSET(X28,9 - ROW(X28),0)</f>
        <v>684621</v>
      </c>
      <c r="Y28" s="115">
        <v>0</v>
      </c>
      <c r="Z28" s="115">
        <f ca="1">OFFSET(Z28,0,-1) * OFFSET(Z28,9 - ROW(Z28),0)</f>
        <v>0</v>
      </c>
      <c r="AA28" s="115">
        <v>0</v>
      </c>
      <c r="AB28" s="115">
        <f ca="1">OFFSET(AB28,0,-1) * OFFSET(AB28,9 - ROW(AB28),0)</f>
        <v>0</v>
      </c>
      <c r="AC28" s="115">
        <v>0</v>
      </c>
      <c r="AD28" s="115">
        <f ca="1">OFFSET(AD28,0,-1) * OFFSET(AD28,9 - ROW(AD28),0)</f>
        <v>0</v>
      </c>
      <c r="AE28" s="115">
        <v>4</v>
      </c>
      <c r="AF28" s="115">
        <f ca="1">OFFSET(AF28,0,-1) * OFFSET(AF28,9 - ROW(AF28),0)</f>
        <v>1418136</v>
      </c>
      <c r="AG28" s="115">
        <v>0</v>
      </c>
      <c r="AH28" s="115">
        <f ca="1">OFFSET(AH28,0,-1) * OFFSET(AH28,9 - ROW(AH28),0)</f>
        <v>0</v>
      </c>
      <c r="AI28" s="115">
        <v>742</v>
      </c>
      <c r="AJ28" s="115">
        <f ca="1">OFFSET(AJ28,0,-1) * OFFSET(AJ28,9 - ROW(AJ28),0)</f>
        <v>672252</v>
      </c>
      <c r="AK28" s="115">
        <v>78</v>
      </c>
      <c r="AL28" s="115">
        <f ca="1">OFFSET(AL28,0,-1) * OFFSET(AL28,9 - ROW(AL28),0)</f>
        <v>76830</v>
      </c>
      <c r="AM28" s="115">
        <v>0</v>
      </c>
      <c r="AN28" s="115">
        <f ca="1">OFFSET(AN28,0,-1) * OFFSET(AN28,9 - ROW(AN28),0)</f>
        <v>0</v>
      </c>
      <c r="AO28" s="115">
        <v>555</v>
      </c>
      <c r="AP28" s="115">
        <f ca="1">OFFSET(AP28,0,-1) * OFFSET(AP28,9 - ROW(AP28),0)</f>
        <v>2051835</v>
      </c>
      <c r="AQ28" s="115">
        <v>9</v>
      </c>
      <c r="AR28" s="115">
        <f ca="1">OFFSET(AR28,0,-1) * OFFSET(AR28,9 - ROW(AR28),0)</f>
        <v>36162</v>
      </c>
      <c r="AS28" s="115">
        <v>0</v>
      </c>
      <c r="AT28" s="115">
        <f ca="1">OFFSET(AT28,0,-1) * OFFSET(AT28,9 - ROW(AT28),0)</f>
        <v>0</v>
      </c>
      <c r="AU28" s="115">
        <v>60</v>
      </c>
      <c r="AV28" s="115">
        <f ca="1">OFFSET(AV28,0,-1) * OFFSET(AV28,9 - ROW(AV28),0)</f>
        <v>443220</v>
      </c>
      <c r="AW28" s="115">
        <v>0</v>
      </c>
      <c r="AX28" s="115">
        <f ca="1">OFFSET(AX28,0,-1) * OFFSET(AX28,9 - ROW(AX28),0)</f>
        <v>0</v>
      </c>
      <c r="AY28" s="115">
        <v>0</v>
      </c>
      <c r="AZ28" s="115">
        <f ca="1">OFFSET(AZ28,0,-1) * OFFSET(AZ28,9 - ROW(AZ28),0)</f>
        <v>0</v>
      </c>
      <c r="BA28" s="115">
        <f t="shared" ca="1" si="48"/>
        <v>202217935</v>
      </c>
      <c r="BB28" s="115">
        <v>16</v>
      </c>
      <c r="BC28" s="115">
        <f ca="1">OFFSET(BC28,0,-1) * OFFSET(BC28,9 - ROW(BC28),0)</f>
        <v>620192</v>
      </c>
      <c r="BD28" s="115">
        <v>0</v>
      </c>
      <c r="BE28" s="115">
        <v>0</v>
      </c>
      <c r="BF28" s="115">
        <v>0</v>
      </c>
      <c r="BG28" s="115">
        <f ca="1">OFFSET(BG28,0,-1) * OFFSET(BG28,9 - ROW(BG28),0)</f>
        <v>0</v>
      </c>
      <c r="BH28" s="115">
        <v>254</v>
      </c>
      <c r="BI28" s="115">
        <f ca="1">OFFSET(BI28,0,-1) * OFFSET(BI28,9 - ROW(BI28),0)</f>
        <v>12226290</v>
      </c>
      <c r="BJ28" s="115">
        <v>0</v>
      </c>
      <c r="BK28" s="115">
        <f ca="1">OFFSET(BK28,0,-1) * OFFSET(BK28,9 - ROW(BK28),0)</f>
        <v>0</v>
      </c>
      <c r="BL28" s="115">
        <v>0</v>
      </c>
      <c r="BM28" s="115">
        <f ca="1">OFFSET(BM28,0,-1) * OFFSET(BM28,9 - ROW(BM28),0)</f>
        <v>0</v>
      </c>
      <c r="BN28" s="115">
        <v>57</v>
      </c>
      <c r="BO28" s="115">
        <f ca="1">OFFSET(BO28,0,-1) * OFFSET(BO28,9 - ROW(BO28),0)</f>
        <v>2925354</v>
      </c>
      <c r="BP28" s="115">
        <v>0</v>
      </c>
      <c r="BQ28" s="115">
        <f ca="1">OFFSET(BQ28,0,-1) * OFFSET(BQ28,9 - ROW(BQ28),0)</f>
        <v>0</v>
      </c>
      <c r="BR28" s="115">
        <v>0</v>
      </c>
      <c r="BS28" s="115">
        <f ca="1">OFFSET(BS28,0,-1) * OFFSET(BS28,9 - ROW(BS28),0)</f>
        <v>0</v>
      </c>
      <c r="BT28" s="115">
        <v>16</v>
      </c>
      <c r="BU28" s="115">
        <f ca="1">OFFSET(BU28,0,-1) * OFFSET(BU28,9 - ROW(BU28),0)</f>
        <v>199952</v>
      </c>
      <c r="BV28" s="115">
        <v>0</v>
      </c>
      <c r="BW28" s="115">
        <v>0</v>
      </c>
      <c r="BX28" s="115">
        <v>0</v>
      </c>
      <c r="BY28" s="115">
        <f ca="1">OFFSET(BY28,0,-1) * OFFSET(BY28,9 - ROW(BY28),0)</f>
        <v>0</v>
      </c>
      <c r="BZ28" s="115">
        <v>0</v>
      </c>
      <c r="CA28" s="115">
        <f ca="1">OFFSET(CA28,0,-1) * OFFSET(CA28,9 - ROW(CA28),0)</f>
        <v>0</v>
      </c>
      <c r="CB28" s="115">
        <v>0</v>
      </c>
      <c r="CC28" s="115">
        <f ca="1">OFFSET(CC28,0,-1) * OFFSET(CC28,9 - ROW(CC28),0)</f>
        <v>0</v>
      </c>
      <c r="CD28" s="115">
        <v>0</v>
      </c>
      <c r="CE28" s="115">
        <f ca="1">OFFSET(CE28,0,-1) * OFFSET(CE28,9 - ROW(CE28),0)</f>
        <v>0</v>
      </c>
      <c r="CF28" s="115">
        <v>0</v>
      </c>
      <c r="CG28" s="115">
        <v>0</v>
      </c>
      <c r="CH28" s="115">
        <v>0</v>
      </c>
      <c r="CI28" s="115">
        <v>0</v>
      </c>
      <c r="CJ28" s="115">
        <v>0</v>
      </c>
      <c r="CK28" s="115">
        <f ca="1">OFFSET(CK28,0,-1) * OFFSET(CK28,9 - ROW(CK28),0)</f>
        <v>0</v>
      </c>
      <c r="CL28" s="115">
        <v>0</v>
      </c>
      <c r="CM28" s="115">
        <v>0</v>
      </c>
      <c r="CN28" s="115">
        <v>0</v>
      </c>
      <c r="CO28" s="115">
        <f ca="1">OFFSET(CO28,0,-1) * OFFSET(CO28,9 - ROW(CO28),0)</f>
        <v>0</v>
      </c>
      <c r="CP28" s="115">
        <v>129</v>
      </c>
      <c r="CQ28" s="115">
        <f ca="1">OFFSET(CQ28,0,-1) * OFFSET(CQ28,9 - ROW(CQ28),0)</f>
        <v>548508</v>
      </c>
      <c r="CR28" s="115">
        <v>0</v>
      </c>
      <c r="CS28" s="115">
        <f ca="1">OFFSET(CS28,0,-1) * OFFSET(CS28,9 - ROW(CS28),0)</f>
        <v>0</v>
      </c>
      <c r="CT28" s="115">
        <v>0</v>
      </c>
      <c r="CU28" s="115">
        <f ca="1">OFFSET(CU28,0,-1) * OFFSET(CU28,9 - ROW(CU28),0)</f>
        <v>0</v>
      </c>
      <c r="CV28" s="115">
        <v>60</v>
      </c>
      <c r="CW28" s="115">
        <f ca="1">OFFSET(CW28,0,-1) * OFFSET(CW28,9 - ROW(CW28),0)</f>
        <v>509760</v>
      </c>
      <c r="CX28" s="115">
        <v>0</v>
      </c>
      <c r="CY28" s="115">
        <f ca="1">OFFSET(CY28,0,-1) * OFFSET(CY28,9 - ROW(CY28),0)</f>
        <v>0</v>
      </c>
      <c r="CZ28" s="115">
        <v>0</v>
      </c>
      <c r="DA28" s="115">
        <f ca="1">OFFSET(DA28,0,-1) * OFFSET(DA28,9 - ROW(DA28),0)</f>
        <v>0</v>
      </c>
      <c r="DB28" s="115">
        <f t="shared" ca="1" si="9"/>
        <v>17030056</v>
      </c>
      <c r="DC28" s="115">
        <v>0</v>
      </c>
      <c r="DD28" s="115">
        <f ca="1">OFFSET(DD28,0,-1) * OFFSET(DD28,9 - ROW(DD28),0)</f>
        <v>0</v>
      </c>
      <c r="DE28" s="115">
        <v>0</v>
      </c>
      <c r="DF28" s="115">
        <v>0</v>
      </c>
      <c r="DG28" s="115">
        <v>0</v>
      </c>
      <c r="DH28" s="115">
        <v>0</v>
      </c>
      <c r="DI28" s="115">
        <v>0</v>
      </c>
      <c r="DJ28" s="115">
        <f ca="1">OFFSET(DJ28,0,-1) * OFFSET(DJ28,9 - ROW(DJ28),0)</f>
        <v>0</v>
      </c>
      <c r="DK28" s="115">
        <v>0</v>
      </c>
      <c r="DL28" s="115">
        <f ca="1">OFFSET(DL28,0,-1) * OFFSET(DL28,9 - ROW(DL28),0)</f>
        <v>0</v>
      </c>
      <c r="DM28" s="115">
        <v>0</v>
      </c>
      <c r="DN28" s="115">
        <v>0</v>
      </c>
      <c r="DO28" s="115">
        <v>0</v>
      </c>
      <c r="DP28" s="115">
        <f ca="1">OFFSET(DP28,0,-1) * OFFSET(DP28,9 - ROW(DP28),0)</f>
        <v>0</v>
      </c>
      <c r="DQ28" s="115">
        <v>0</v>
      </c>
      <c r="DR28" s="115">
        <v>0</v>
      </c>
      <c r="DS28" s="115">
        <v>0</v>
      </c>
      <c r="DT28" s="115">
        <v>0</v>
      </c>
      <c r="DU28" s="115">
        <v>0</v>
      </c>
      <c r="DV28" s="115">
        <f ca="1">OFFSET(DV28,0,-1) * OFFSET(DV28,9 - ROW(DV28),0)</f>
        <v>0</v>
      </c>
      <c r="DW28" s="115">
        <v>0</v>
      </c>
      <c r="DX28" s="115">
        <f ca="1">OFFSET(DX28,0,-1) * OFFSET(DX28,9 - ROW(DX28),0)</f>
        <v>0</v>
      </c>
      <c r="DY28" s="115">
        <v>0</v>
      </c>
      <c r="DZ28" s="115">
        <f ca="1">OFFSET(DZ28,0,-1) * OFFSET(DZ28,9 - ROW(DZ28),0)</f>
        <v>0</v>
      </c>
      <c r="EA28" s="115">
        <v>0</v>
      </c>
      <c r="EB28" s="115">
        <f ca="1">OFFSET(EB28,0,-1) * OFFSET(EB28,9 - ROW(EB28),0)</f>
        <v>0</v>
      </c>
      <c r="EC28" s="115">
        <v>0</v>
      </c>
      <c r="ED28" s="115">
        <f ca="1">OFFSET(ED28,0,-1) * OFFSET(ED28,9 - ROW(ED28),0)</f>
        <v>0</v>
      </c>
      <c r="EE28" s="115">
        <v>0</v>
      </c>
      <c r="EF28" s="115">
        <f ca="1">OFFSET(EF28,0,-1) * OFFSET(EF28,9 - ROW(EF28),0)</f>
        <v>0</v>
      </c>
      <c r="EG28" s="115">
        <f t="shared" ca="1" si="165"/>
        <v>0</v>
      </c>
      <c r="EH28" s="115">
        <v>0</v>
      </c>
      <c r="EI28" s="115">
        <f ca="1">OFFSET(EI28,0,-1) * OFFSET(EI28,9 - ROW(EI28),0)</f>
        <v>0</v>
      </c>
      <c r="EJ28" s="115">
        <v>0</v>
      </c>
      <c r="EK28" s="115">
        <v>0</v>
      </c>
      <c r="EL28" s="115">
        <v>0</v>
      </c>
      <c r="EM28" s="115">
        <v>0</v>
      </c>
      <c r="EN28" s="115">
        <v>0</v>
      </c>
      <c r="EO28" s="115">
        <f ca="1">OFFSET(EO28,0,-1) * OFFSET(EO28,9 - ROW(EO28),0)</f>
        <v>0</v>
      </c>
      <c r="EP28" s="115">
        <v>0</v>
      </c>
      <c r="EQ28" s="115">
        <v>0</v>
      </c>
      <c r="ER28" s="115">
        <v>0</v>
      </c>
      <c r="ES28" s="115">
        <v>0</v>
      </c>
      <c r="ET28" s="115">
        <v>0</v>
      </c>
      <c r="EU28" s="115">
        <v>0</v>
      </c>
      <c r="EV28" s="115">
        <v>0</v>
      </c>
      <c r="EW28" s="115">
        <v>0</v>
      </c>
      <c r="EX28" s="115">
        <v>0</v>
      </c>
      <c r="EY28" s="115">
        <v>0</v>
      </c>
      <c r="EZ28" s="115">
        <v>0</v>
      </c>
      <c r="FA28" s="115">
        <f ca="1">OFFSET(FA28,0,-1) * OFFSET(FA28,9 - ROW(FA28),0)</f>
        <v>0</v>
      </c>
      <c r="FB28" s="115">
        <v>0</v>
      </c>
      <c r="FC28" s="115">
        <v>0</v>
      </c>
      <c r="FD28" s="115">
        <v>0</v>
      </c>
      <c r="FE28" s="115">
        <v>0</v>
      </c>
      <c r="FF28" s="115">
        <v>0</v>
      </c>
      <c r="FG28" s="115">
        <f ca="1">OFFSET(FG28,0,-1) * OFFSET(FG28,9 - ROW(FG28),0)</f>
        <v>0</v>
      </c>
      <c r="FH28" s="115">
        <v>0</v>
      </c>
      <c r="FI28" s="115">
        <f ca="1">OFFSET(FI28,0,-1) * OFFSET(FI28,9 - ROW(FI28),0)</f>
        <v>0</v>
      </c>
      <c r="FJ28" s="115">
        <v>0</v>
      </c>
      <c r="FK28" s="115">
        <f ca="1">OFFSET(FK28,0,-1) * OFFSET(FK28,9 - ROW(FK28),0)</f>
        <v>0</v>
      </c>
      <c r="FL28" s="115">
        <f t="shared" ca="1" si="10"/>
        <v>0</v>
      </c>
      <c r="FM28" s="115">
        <v>43</v>
      </c>
      <c r="FN28" s="115">
        <f ca="1">OFFSET(FN28,0,-1) * OFFSET(FN28,9 - ROW(FN28),0)</f>
        <v>3428734</v>
      </c>
      <c r="FO28" s="115">
        <v>0</v>
      </c>
      <c r="FP28" s="115">
        <f ca="1">OFFSET(FP28,0,-1) * OFFSET(FP28,9 - ROW(FP28),0)</f>
        <v>0</v>
      </c>
      <c r="FQ28" s="115">
        <v>0</v>
      </c>
      <c r="FR28" s="115">
        <f ca="1">OFFSET(FR28,0,-1) * OFFSET(FR28,9 - ROW(FR28),0)</f>
        <v>0</v>
      </c>
      <c r="FS28" s="115">
        <v>8</v>
      </c>
      <c r="FT28" s="115">
        <f ca="1">OFFSET(FT28,0,-1) * OFFSET(FT28,9 - ROW(FT28),0)</f>
        <v>800904</v>
      </c>
      <c r="FU28" s="115">
        <v>0</v>
      </c>
      <c r="FV28" s="115">
        <f ca="1">OFFSET(FV28,0,-1) * OFFSET(FV28,9 - ROW(FV28),0)</f>
        <v>0</v>
      </c>
      <c r="FW28" s="115">
        <v>0</v>
      </c>
      <c r="FX28" s="115">
        <f ca="1">OFFSET(FX28,0,-1) * OFFSET(FX28,9 - ROW(FX28),0)</f>
        <v>0</v>
      </c>
      <c r="FY28" s="115">
        <v>0</v>
      </c>
      <c r="FZ28" s="115">
        <f ca="1">OFFSET(FZ28,0,-1) * OFFSET(FZ28,9 - ROW(FZ28),0)</f>
        <v>0</v>
      </c>
      <c r="GA28" s="115">
        <v>0</v>
      </c>
      <c r="GB28" s="115">
        <v>0</v>
      </c>
      <c r="GC28" s="115">
        <v>0</v>
      </c>
      <c r="GD28" s="115">
        <f ca="1">OFFSET(GD28,0,-1) * OFFSET(GD28,9 - ROW(GD28),0)</f>
        <v>0</v>
      </c>
      <c r="GE28" s="115">
        <v>20</v>
      </c>
      <c r="GF28" s="115">
        <f ca="1">OFFSET(GF28,0,-1) * OFFSET(GF28,9 - ROW(GF28),0)</f>
        <v>543360</v>
      </c>
      <c r="GG28" s="115">
        <v>0</v>
      </c>
      <c r="GH28" s="115">
        <v>0</v>
      </c>
      <c r="GI28" s="115">
        <v>0</v>
      </c>
      <c r="GJ28" s="115">
        <f ca="1">OFFSET(GJ28,0,-1) * OFFSET(GJ28,9 - ROW(GJ28),0)</f>
        <v>0</v>
      </c>
      <c r="GK28" s="115">
        <v>0</v>
      </c>
      <c r="GL28" s="115">
        <f ca="1">OFFSET(GL28,0,-1) * OFFSET(GL28,9 - ROW(GL28),0)</f>
        <v>0</v>
      </c>
      <c r="GM28" s="115">
        <v>0</v>
      </c>
      <c r="GN28" s="115">
        <v>0</v>
      </c>
      <c r="GO28" s="115">
        <v>0</v>
      </c>
      <c r="GP28" s="115">
        <f ca="1">OFFSET(GP28,0,-1) * OFFSET(GP28,9 - ROW(GP28),0)</f>
        <v>0</v>
      </c>
      <c r="GQ28" s="115">
        <f t="shared" ca="1" si="11"/>
        <v>4772998</v>
      </c>
      <c r="GR28" s="115">
        <f t="shared" ca="1" si="12"/>
        <v>4772998</v>
      </c>
      <c r="GS28" s="115">
        <v>0</v>
      </c>
      <c r="GT28" s="115">
        <f ca="1">OFFSET(GT28,0,-1) * OFFSET(GT28,9 - ROW(GT28),0)</f>
        <v>0</v>
      </c>
      <c r="GU28" s="115">
        <v>0</v>
      </c>
      <c r="GV28" s="115">
        <f ca="1">OFFSET(GV28,0,-1) * OFFSET(GV28,9 - ROW(GV28),0)</f>
        <v>0</v>
      </c>
      <c r="GW28" s="115">
        <v>0</v>
      </c>
      <c r="GX28" s="115">
        <f ca="1">OFFSET(GX28,0,-1) * OFFSET(GX28,9 - ROW(GX28),0)</f>
        <v>0</v>
      </c>
      <c r="GY28" s="115">
        <f t="shared" ca="1" si="22"/>
        <v>0</v>
      </c>
      <c r="GZ28" s="115">
        <v>1</v>
      </c>
      <c r="HA28" s="115">
        <f ca="1">OFFSET(HA28,0,-1) * OFFSET(HA28,9 - ROW(HA28),0)</f>
        <v>60325</v>
      </c>
      <c r="HB28" s="115">
        <v>0</v>
      </c>
      <c r="HC28" s="115">
        <f ca="1">OFFSET(HC28,0,-1) * OFFSET(HC28,9 - ROW(HC28),0)</f>
        <v>0</v>
      </c>
      <c r="HD28" s="115">
        <v>0</v>
      </c>
      <c r="HE28" s="115">
        <f ca="1">OFFSET(HE28,0,-1) * OFFSET(HE28,9 - ROW(HE28),0)</f>
        <v>0</v>
      </c>
      <c r="HF28" s="115">
        <v>2</v>
      </c>
      <c r="HG28" s="115">
        <f ca="1">OFFSET(HG28,0,-1) * OFFSET(HG28,9 - ROW(HG28),0)</f>
        <v>112032</v>
      </c>
      <c r="HH28" s="115">
        <v>1</v>
      </c>
      <c r="HI28" s="115">
        <f ca="1">OFFSET(HI28,0,-1) * OFFSET(HI28,9 - ROW(HI28),0)</f>
        <v>56016</v>
      </c>
      <c r="HJ28" s="115">
        <v>0</v>
      </c>
      <c r="HK28" s="115">
        <f ca="1">OFFSET(HK28,0,-1) * OFFSET(HK28,9 - ROW(HK28),0)</f>
        <v>0</v>
      </c>
      <c r="HL28" s="115">
        <v>0</v>
      </c>
      <c r="HM28" s="115">
        <f ca="1">OFFSET(HM28,0,-1) * OFFSET(HM28,9 - ROW(HM28),0)</f>
        <v>0</v>
      </c>
      <c r="HN28" s="115">
        <v>0</v>
      </c>
      <c r="HO28" s="115">
        <f ca="1">OFFSET(HO28,0,-1) * OFFSET(HO28,9 - ROW(HO28),0)</f>
        <v>0</v>
      </c>
      <c r="HP28" s="115">
        <v>0</v>
      </c>
      <c r="HQ28" s="115">
        <f ca="1">OFFSET(HQ28,0,-1) * OFFSET(HQ28,9 - ROW(HQ28),0)</f>
        <v>0</v>
      </c>
      <c r="HR28" s="115">
        <f t="shared" ca="1" si="23"/>
        <v>228373</v>
      </c>
      <c r="HS28" s="115">
        <v>0</v>
      </c>
      <c r="HT28" s="115">
        <f ca="1">OFFSET(HT28,0,-1) * OFFSET(HT28,9 - ROW(HT28),0)</f>
        <v>0</v>
      </c>
      <c r="HU28" s="115">
        <v>0</v>
      </c>
      <c r="HV28" s="115">
        <v>0</v>
      </c>
      <c r="HW28" s="115">
        <v>0</v>
      </c>
      <c r="HX28" s="115">
        <f ca="1">OFFSET(HX28,0,-1) * OFFSET(HX28,9 - ROW(HX28),0)</f>
        <v>0</v>
      </c>
      <c r="HY28" s="115">
        <v>0</v>
      </c>
      <c r="HZ28" s="115">
        <f ca="1">OFFSET(HZ28,0,-1) * OFFSET(HZ28,9 - ROW(HZ28),0)</f>
        <v>0</v>
      </c>
      <c r="IA28" s="115">
        <v>0</v>
      </c>
      <c r="IB28" s="115">
        <v>0</v>
      </c>
      <c r="IC28" s="115">
        <v>0</v>
      </c>
      <c r="ID28" s="115">
        <f ca="1">OFFSET(ID28,0,-1) * OFFSET(ID28,9 - ROW(ID28),0)</f>
        <v>0</v>
      </c>
      <c r="IE28" s="115">
        <v>0</v>
      </c>
      <c r="IF28" s="115">
        <f ca="1">OFFSET(IF28,0,-1) * OFFSET(IF28,9 - ROW(IF28),0)</f>
        <v>0</v>
      </c>
      <c r="IG28" s="115">
        <v>0</v>
      </c>
      <c r="IH28" s="115">
        <v>0</v>
      </c>
      <c r="II28" s="115">
        <v>0</v>
      </c>
      <c r="IJ28" s="115">
        <f ca="1">OFFSET(IJ28,0,-1) * OFFSET(IJ28,9 - ROW(IJ28),0)</f>
        <v>0</v>
      </c>
      <c r="IK28" s="115">
        <f t="shared" ca="1" si="13"/>
        <v>0</v>
      </c>
      <c r="IL28" s="115">
        <f t="shared" ca="1" si="14"/>
        <v>224249362</v>
      </c>
      <c r="IM28" s="115">
        <v>0</v>
      </c>
      <c r="IN28" s="115">
        <f ca="1">OFFSET(IN28,0,-1) * OFFSET(IN28,9 - ROW(IN28),0)</f>
        <v>0</v>
      </c>
      <c r="IO28" s="115">
        <v>0</v>
      </c>
      <c r="IP28" s="115">
        <f ca="1">OFFSET(IP28,0,-1) * OFFSET(IP28,9 - ROW(IP28),0)</f>
        <v>0</v>
      </c>
      <c r="IQ28" s="115">
        <v>0</v>
      </c>
      <c r="IR28" s="115">
        <f ca="1">OFFSET(IR28,0,-1) * OFFSET(IR28,9 - ROW(IR28),0)</f>
        <v>0</v>
      </c>
      <c r="IS28" s="115">
        <v>0</v>
      </c>
      <c r="IT28" s="115">
        <f ca="1">OFFSET(IT28,0,-1) * OFFSET(IT28,9 - ROW(IT28),0)</f>
        <v>0</v>
      </c>
      <c r="IU28" s="115">
        <v>0</v>
      </c>
      <c r="IV28" s="115">
        <f ca="1">OFFSET(IV28,0,-1) * OFFSET(IV28,9 - ROW(IV28),0)</f>
        <v>0</v>
      </c>
      <c r="IW28" s="115">
        <v>0</v>
      </c>
      <c r="IX28" s="115">
        <f ca="1">OFFSET(IX28,0,-1) * OFFSET(IX28,9 - ROW(IX28),0)</f>
        <v>0</v>
      </c>
      <c r="IY28" s="115">
        <v>0</v>
      </c>
      <c r="IZ28" s="115">
        <f ca="1">OFFSET(IZ28,0,-1) * OFFSET(IZ28,9 - ROW(IZ28),0)</f>
        <v>0</v>
      </c>
      <c r="JA28" s="115">
        <v>47</v>
      </c>
      <c r="JB28" s="115">
        <f ca="1">OFFSET(JB28,0,-1) * OFFSET(JB28,9 - ROW(JB28),0)</f>
        <v>1192625</v>
      </c>
      <c r="JC28" s="115">
        <v>0</v>
      </c>
      <c r="JD28" s="115">
        <f ca="1">OFFSET(JD28,0,-1) * OFFSET(JD28,9 - ROW(JD28),0)</f>
        <v>0</v>
      </c>
      <c r="JE28" s="115">
        <v>0</v>
      </c>
      <c r="JF28" s="115">
        <f ca="1">OFFSET(JF28,0,-1) * OFFSET(JF28,9 - ROW(JF28),0)</f>
        <v>0</v>
      </c>
      <c r="JG28" s="115">
        <v>0</v>
      </c>
      <c r="JH28" s="115">
        <f ca="1">OFFSET(JH28,0,-1) * OFFSET(JH28,9 - ROW(JH28),0)</f>
        <v>0</v>
      </c>
      <c r="JI28" s="115">
        <v>0</v>
      </c>
      <c r="JJ28" s="115">
        <f ca="1">OFFSET(JJ28,0,-1) * OFFSET(JJ28,9 - ROW(JJ28),0)</f>
        <v>0</v>
      </c>
      <c r="JK28" s="115">
        <v>0</v>
      </c>
      <c r="JL28" s="115">
        <f ca="1">OFFSET(JL28,0,-1) * OFFSET(JL28,9 - ROW(JL28),0)</f>
        <v>0</v>
      </c>
      <c r="JM28" s="115">
        <v>7</v>
      </c>
      <c r="JN28" s="115">
        <f ca="1">OFFSET(JN28,0,-1) * OFFSET(JN28,9 - ROW(JN28),0)</f>
        <v>300055</v>
      </c>
      <c r="JO28" s="115">
        <v>0</v>
      </c>
      <c r="JP28" s="115">
        <f ca="1">OFFSET(JP28,0,-1) * OFFSET(JP28,9 - ROW(JP28),0)</f>
        <v>0</v>
      </c>
      <c r="JQ28" s="115">
        <v>24</v>
      </c>
      <c r="JR28" s="115">
        <f ca="1">OFFSET(JR28,0,-1) * OFFSET(JR28,9 - ROW(JR28),0)</f>
        <v>1028760</v>
      </c>
      <c r="JS28" s="115">
        <v>0</v>
      </c>
      <c r="JT28" s="115">
        <f ca="1">OFFSET(JT28,0,-1) * OFFSET(JT28,9 - ROW(JT28),0)</f>
        <v>0</v>
      </c>
      <c r="JU28" s="115">
        <v>0</v>
      </c>
      <c r="JV28" s="115">
        <f ca="1">OFFSET(JV28,0,-1) * OFFSET(JV28,9 - ROW(JV28),0)</f>
        <v>0</v>
      </c>
      <c r="JW28" s="115">
        <f t="shared" ca="1" si="166"/>
        <v>2521440</v>
      </c>
      <c r="JX28" s="115">
        <v>0</v>
      </c>
      <c r="JY28" s="115">
        <f ca="1">OFFSET(JY28,0,-1) * OFFSET(JY28,9 - ROW(JY28),0)</f>
        <v>0</v>
      </c>
      <c r="JZ28" s="115">
        <v>0</v>
      </c>
      <c r="KA28" s="115">
        <v>0</v>
      </c>
      <c r="KB28" s="115">
        <v>0</v>
      </c>
      <c r="KC28" s="115">
        <f ca="1">OFFSET(KC28,0,-1) * OFFSET(KC28,9 - ROW(KC28),0)</f>
        <v>0</v>
      </c>
      <c r="KD28" s="115">
        <v>0</v>
      </c>
      <c r="KE28" s="115">
        <f ca="1">OFFSET(KE28,0,-1) * OFFSET(KE28,9 - ROW(KE28),0)</f>
        <v>0</v>
      </c>
      <c r="KF28" s="115">
        <v>0</v>
      </c>
      <c r="KG28" s="115">
        <f ca="1">OFFSET(KG28,0,-1) * OFFSET(KG28,9 - ROW(KG28),0)</f>
        <v>0</v>
      </c>
      <c r="KH28" s="115">
        <v>5</v>
      </c>
      <c r="KI28" s="115">
        <f ca="1">OFFSET(KI28,0,-1) * OFFSET(KI28,9 - ROW(KI28),0)</f>
        <v>170185</v>
      </c>
      <c r="KJ28" s="115">
        <v>0</v>
      </c>
      <c r="KK28" s="115">
        <f ca="1">OFFSET(KK28,0,-1) * OFFSET(KK28,9 - ROW(KK28),0)</f>
        <v>0</v>
      </c>
      <c r="KL28" s="115">
        <v>0</v>
      </c>
      <c r="KM28" s="115">
        <f ca="1">OFFSET(KM28,0,-1) * OFFSET(KM28,9 - ROW(KM28),0)</f>
        <v>0</v>
      </c>
      <c r="KN28" s="115">
        <f t="shared" ca="1" si="167"/>
        <v>170185</v>
      </c>
      <c r="KO28" s="115">
        <v>0</v>
      </c>
      <c r="KP28" s="115">
        <f ca="1">OFFSET(KP28,0,-1) * OFFSET(KP28,9 - ROW(KP28),0)</f>
        <v>0</v>
      </c>
      <c r="KQ28" s="115">
        <v>0</v>
      </c>
      <c r="KR28" s="115">
        <f ca="1">OFFSET(KR28,0,-1) * OFFSET(KR28,9 - ROW(KR28),0)</f>
        <v>0</v>
      </c>
      <c r="KS28" s="115">
        <v>0</v>
      </c>
      <c r="KT28" s="115">
        <f ca="1">OFFSET(KT28,0,-1) * OFFSET(KT28,9 - ROW(KT28),0)</f>
        <v>0</v>
      </c>
      <c r="KU28" s="115">
        <v>0</v>
      </c>
      <c r="KV28" s="115">
        <f ca="1">OFFSET(KV28,0,-1) * OFFSET(KV28,9 - ROW(KV28),0)</f>
        <v>0</v>
      </c>
      <c r="KW28" s="115">
        <v>0</v>
      </c>
      <c r="KX28" s="115">
        <f ca="1">OFFSET(KX28,0,-1) * OFFSET(KX28,9 - ROW(KX28),0)</f>
        <v>0</v>
      </c>
      <c r="KY28" s="115">
        <v>0</v>
      </c>
      <c r="KZ28" s="115">
        <f ca="1">OFFSET(KZ28,0,-1) * OFFSET(KZ28,9 - ROW(KZ28),0)</f>
        <v>0</v>
      </c>
      <c r="LA28" s="115">
        <v>0</v>
      </c>
      <c r="LB28" s="115">
        <f ca="1">OFFSET(LB28,0,-1) * OFFSET(LB28,9 - ROW(LB28),0)</f>
        <v>0</v>
      </c>
      <c r="LC28" s="115">
        <v>0</v>
      </c>
      <c r="LD28" s="115">
        <f ca="1">OFFSET(LD28,0,-1) * OFFSET(LD28,9 - ROW(LD28),0)</f>
        <v>0</v>
      </c>
      <c r="LE28" s="115">
        <f t="shared" ca="1" si="168"/>
        <v>0</v>
      </c>
      <c r="LF28" s="115"/>
      <c r="LG28" s="115">
        <f t="shared" ca="1" si="169"/>
        <v>226940987</v>
      </c>
      <c r="LH28" s="115">
        <f t="shared" si="149"/>
        <v>2635</v>
      </c>
      <c r="LI28" s="115">
        <f t="shared" ca="1" si="150"/>
        <v>2042125</v>
      </c>
      <c r="LJ28" s="115">
        <f t="shared" si="151"/>
        <v>94</v>
      </c>
      <c r="LK28" s="115">
        <f t="shared" ca="1" si="152"/>
        <v>1958114</v>
      </c>
      <c r="LL28" s="115">
        <f t="shared" si="153"/>
        <v>5</v>
      </c>
      <c r="LM28" s="115">
        <f t="shared" ca="1" si="154"/>
        <v>2190</v>
      </c>
      <c r="LN28" s="115">
        <f t="shared" ca="1" si="17"/>
        <v>4002429</v>
      </c>
      <c r="LO28" s="115">
        <f t="shared" si="155"/>
        <v>94</v>
      </c>
      <c r="LP28" s="115">
        <f t="shared" ca="1" si="156"/>
        <v>94000</v>
      </c>
      <c r="LQ28" s="115">
        <f t="shared" si="157"/>
        <v>2640</v>
      </c>
      <c r="LR28" s="115">
        <f t="shared" ca="1" si="158"/>
        <v>187440</v>
      </c>
      <c r="LS28" s="115">
        <f t="shared" ca="1" si="170"/>
        <v>281440</v>
      </c>
      <c r="LT28" s="115">
        <f t="shared" si="159"/>
        <v>1034</v>
      </c>
      <c r="LU28" s="115">
        <f t="shared" ca="1" si="160"/>
        <v>2220101.4</v>
      </c>
      <c r="LV28" s="115">
        <f t="shared" si="161"/>
        <v>1407</v>
      </c>
      <c r="LW28" s="115">
        <f t="shared" ca="1" si="162"/>
        <v>4174822.26</v>
      </c>
      <c r="LX28" s="115">
        <f t="shared" si="163"/>
        <v>199</v>
      </c>
      <c r="LY28" s="115">
        <f t="shared" ca="1" si="164"/>
        <v>688508.16</v>
      </c>
      <c r="LZ28" s="115">
        <v>173</v>
      </c>
      <c r="MA28" s="115">
        <f t="shared" ca="1" si="164"/>
        <v>371448.3</v>
      </c>
      <c r="MB28" s="115">
        <v>300</v>
      </c>
      <c r="MC28" s="115">
        <f t="shared" ca="1" si="164"/>
        <v>890154</v>
      </c>
      <c r="MD28" s="115">
        <v>26</v>
      </c>
      <c r="ME28" s="115">
        <f t="shared" ca="1" si="164"/>
        <v>89955.839999999997</v>
      </c>
      <c r="MF28" s="115">
        <f t="shared" ca="1" si="171"/>
        <v>8434989.9600000009</v>
      </c>
      <c r="MG28" s="115"/>
      <c r="MH28" s="115">
        <f t="shared" ca="1" si="172"/>
        <v>239659845.96000001</v>
      </c>
      <c r="MJ28" s="116"/>
    </row>
    <row r="29" spans="1:348">
      <c r="A29" s="76" t="s">
        <v>553</v>
      </c>
      <c r="B29" s="114" t="s">
        <v>554</v>
      </c>
      <c r="C29" s="114" t="s">
        <v>526</v>
      </c>
      <c r="D29" s="114" t="s">
        <v>546</v>
      </c>
      <c r="E29" s="115">
        <v>0</v>
      </c>
      <c r="F29" s="115">
        <f ca="1">OFFSET(F29,0,-1) * OFFSET(F29,10 - ROW(F29),0)</f>
        <v>0</v>
      </c>
      <c r="G29" s="115">
        <v>0</v>
      </c>
      <c r="H29" s="115">
        <f ca="1">OFFSET(H29,0,-1) * OFFSET(H29,10 - ROW(H29),0)</f>
        <v>0</v>
      </c>
      <c r="I29" s="115">
        <v>76</v>
      </c>
      <c r="J29" s="115">
        <f ca="1">OFFSET(J29,0,-1) * OFFSET(J29,10 - ROW(J29),0)</f>
        <v>102532056</v>
      </c>
      <c r="K29" s="115">
        <v>0</v>
      </c>
      <c r="L29" s="115">
        <f ca="1">OFFSET(L29,0,-1) * OFFSET(L29,10 - ROW(L29),0)</f>
        <v>0</v>
      </c>
      <c r="M29" s="115">
        <v>0</v>
      </c>
      <c r="N29" s="115">
        <f ca="1">OFFSET(N29,0,-1) * OFFSET(N29,10 - ROW(N29),0)</f>
        <v>0</v>
      </c>
      <c r="O29" s="115">
        <v>85</v>
      </c>
      <c r="P29" s="115">
        <f ca="1">OFFSET(P29,0,-1) * OFFSET(P29,10 - ROW(P29),0)</f>
        <v>143923020</v>
      </c>
      <c r="Q29" s="115">
        <v>0</v>
      </c>
      <c r="R29" s="115">
        <f ca="1">OFFSET(R29,0,-1) * OFFSET(R29,10 - ROW(R29),0)</f>
        <v>0</v>
      </c>
      <c r="S29" s="115">
        <v>0</v>
      </c>
      <c r="T29" s="115">
        <f ca="1">OFFSET(T29,0,-1) * OFFSET(T29,10 - ROW(T29),0)</f>
        <v>0</v>
      </c>
      <c r="U29" s="115">
        <v>21</v>
      </c>
      <c r="V29" s="115">
        <f ca="1">OFFSET(V29,0,-1) * OFFSET(V29,10 - ROW(V29),0)</f>
        <v>38014368</v>
      </c>
      <c r="W29" s="115">
        <v>0</v>
      </c>
      <c r="X29" s="115">
        <f ca="1">OFFSET(X29,0,-1) * OFFSET(X29,10 - ROW(X29),0)</f>
        <v>0</v>
      </c>
      <c r="Y29" s="115">
        <v>0</v>
      </c>
      <c r="Z29" s="115">
        <f ca="1">OFFSET(Z29,0,-1) * OFFSET(Z29,10 - ROW(Z29),0)</f>
        <v>0</v>
      </c>
      <c r="AA29" s="115">
        <v>0</v>
      </c>
      <c r="AB29" s="115">
        <f ca="1">OFFSET(AB29,0,-1) * OFFSET(AB29,10 - ROW(AB29),0)</f>
        <v>0</v>
      </c>
      <c r="AC29" s="115">
        <v>0</v>
      </c>
      <c r="AD29" s="115">
        <f ca="1">OFFSET(AD29,0,-1) * OFFSET(AD29,10 - ROW(AD29),0)</f>
        <v>0</v>
      </c>
      <c r="AE29" s="115">
        <v>13</v>
      </c>
      <c r="AF29" s="115">
        <f ca="1">OFFSET(AF29,0,-1) * OFFSET(AF29,10 - ROW(AF29),0)</f>
        <v>5964517</v>
      </c>
      <c r="AG29" s="115">
        <v>0</v>
      </c>
      <c r="AH29" s="115">
        <f ca="1">OFFSET(AH29,0,-1) * OFFSET(AH29,10 - ROW(AH29),0)</f>
        <v>0</v>
      </c>
      <c r="AI29" s="115">
        <v>0</v>
      </c>
      <c r="AJ29" s="115">
        <f ca="1">OFFSET(AJ29,0,-1) * OFFSET(AJ29,10 - ROW(AJ29),0)</f>
        <v>0</v>
      </c>
      <c r="AK29" s="115">
        <v>0</v>
      </c>
      <c r="AL29" s="115">
        <f ca="1">OFFSET(AL29,0,-1) * OFFSET(AL29,10 - ROW(AL29),0)</f>
        <v>0</v>
      </c>
      <c r="AM29" s="115">
        <v>15</v>
      </c>
      <c r="AN29" s="115">
        <f ca="1">OFFSET(AN29,0,-1) * OFFSET(AN29,10 - ROW(AN29),0)</f>
        <v>573975</v>
      </c>
      <c r="AO29" s="115">
        <v>0</v>
      </c>
      <c r="AP29" s="115">
        <f ca="1">OFFSET(AP29,0,-1) * OFFSET(AP29,10 - ROW(AP29),0)</f>
        <v>0</v>
      </c>
      <c r="AQ29" s="115">
        <v>0</v>
      </c>
      <c r="AR29" s="115">
        <f ca="1">OFFSET(AR29,0,-1) * OFFSET(AR29,10 - ROW(AR29),0)</f>
        <v>0</v>
      </c>
      <c r="AS29" s="115">
        <v>21</v>
      </c>
      <c r="AT29" s="115">
        <f ca="1">OFFSET(AT29,0,-1) * OFFSET(AT29,10 - ROW(AT29),0)</f>
        <v>3277827</v>
      </c>
      <c r="AU29" s="115">
        <v>0</v>
      </c>
      <c r="AV29" s="115">
        <f ca="1">OFFSET(AV29,0,-1) * OFFSET(AV29,10 - ROW(AV29),0)</f>
        <v>0</v>
      </c>
      <c r="AW29" s="115">
        <v>0</v>
      </c>
      <c r="AX29" s="115">
        <f ca="1">OFFSET(AX29,0,-1) * OFFSET(AX29,10 - ROW(AX29),0)</f>
        <v>0</v>
      </c>
      <c r="AY29" s="115">
        <v>5</v>
      </c>
      <c r="AZ29" s="115">
        <f ca="1">OFFSET(AZ29,0,-1) * OFFSET(AZ29,10 - ROW(AZ29),0)</f>
        <v>1559490</v>
      </c>
      <c r="BA29" s="115">
        <f t="shared" ca="1" si="48"/>
        <v>295845253</v>
      </c>
      <c r="BB29" s="115">
        <v>0</v>
      </c>
      <c r="BC29" s="115">
        <f ca="1">OFFSET(BC29,0,-1) * OFFSET(BC29,10 - ROW(BC29),0)</f>
        <v>0</v>
      </c>
      <c r="BD29" s="115">
        <v>0</v>
      </c>
      <c r="BE29" s="115">
        <v>0</v>
      </c>
      <c r="BF29" s="115">
        <v>0</v>
      </c>
      <c r="BG29" s="115">
        <f ca="1">OFFSET(BG29,0,-1) * OFFSET(BG29,10 - ROW(BG29),0)</f>
        <v>0</v>
      </c>
      <c r="BH29" s="115">
        <v>0</v>
      </c>
      <c r="BI29" s="115">
        <f ca="1">OFFSET(BI29,0,-1) * OFFSET(BI29,10 - ROW(BI29),0)</f>
        <v>0</v>
      </c>
      <c r="BJ29" s="115">
        <v>0</v>
      </c>
      <c r="BK29" s="115">
        <f ca="1">OFFSET(BK29,0,-1) * OFFSET(BK29,10 - ROW(BK29),0)</f>
        <v>0</v>
      </c>
      <c r="BL29" s="115">
        <v>2</v>
      </c>
      <c r="BM29" s="115">
        <f ca="1">OFFSET(BM29,0,-1) * OFFSET(BM29,10 - ROW(BM29),0)</f>
        <v>4070264</v>
      </c>
      <c r="BN29" s="115">
        <v>0</v>
      </c>
      <c r="BO29" s="115">
        <f ca="1">OFFSET(BO29,0,-1) * OFFSET(BO29,10 - ROW(BO29),0)</f>
        <v>0</v>
      </c>
      <c r="BP29" s="115">
        <v>0</v>
      </c>
      <c r="BQ29" s="115">
        <f ca="1">OFFSET(BQ29,0,-1) * OFFSET(BQ29,10 - ROW(BQ29),0)</f>
        <v>0</v>
      </c>
      <c r="BR29" s="115">
        <v>0</v>
      </c>
      <c r="BS29" s="115">
        <f ca="1">OFFSET(BS29,0,-1) * OFFSET(BS29,10 - ROW(BS29),0)</f>
        <v>0</v>
      </c>
      <c r="BT29" s="115">
        <v>0</v>
      </c>
      <c r="BU29" s="115">
        <f ca="1">OFFSET(BU29,0,-1) * OFFSET(BU29,10 - ROW(BU29),0)</f>
        <v>0</v>
      </c>
      <c r="BV29" s="115">
        <v>0</v>
      </c>
      <c r="BW29" s="115">
        <v>0</v>
      </c>
      <c r="BX29" s="115">
        <v>0</v>
      </c>
      <c r="BY29" s="115">
        <f ca="1">OFFSET(BY29,0,-1) * OFFSET(BY29,10 - ROW(BY29),0)</f>
        <v>0</v>
      </c>
      <c r="BZ29" s="115">
        <v>0</v>
      </c>
      <c r="CA29" s="115">
        <f ca="1">OFFSET(CA29,0,-1) * OFFSET(CA29,10 - ROW(CA29),0)</f>
        <v>0</v>
      </c>
      <c r="CB29" s="115">
        <v>0</v>
      </c>
      <c r="CC29" s="115">
        <f ca="1">OFFSET(CC29,0,-1) * OFFSET(CC29,10 - ROW(CC29),0)</f>
        <v>0</v>
      </c>
      <c r="CD29" s="115">
        <v>0</v>
      </c>
      <c r="CE29" s="115">
        <f ca="1">OFFSET(CE29,0,-1) * OFFSET(CE29,10 - ROW(CE29),0)</f>
        <v>0</v>
      </c>
      <c r="CF29" s="115">
        <v>0</v>
      </c>
      <c r="CG29" s="115">
        <v>0</v>
      </c>
      <c r="CH29" s="115">
        <v>0</v>
      </c>
      <c r="CI29" s="115">
        <v>0</v>
      </c>
      <c r="CJ29" s="115">
        <v>0</v>
      </c>
      <c r="CK29" s="115">
        <f ca="1">OFFSET(CK29,0,-1) * OFFSET(CK29,10 - ROW(CK29),0)</f>
        <v>0</v>
      </c>
      <c r="CL29" s="115">
        <v>0</v>
      </c>
      <c r="CM29" s="115">
        <v>0</v>
      </c>
      <c r="CN29" s="115">
        <v>0</v>
      </c>
      <c r="CO29" s="115">
        <f ca="1">OFFSET(CO29,0,-1) * OFFSET(CO29,10 - ROW(CO29),0)</f>
        <v>0</v>
      </c>
      <c r="CP29" s="115">
        <v>0</v>
      </c>
      <c r="CQ29" s="115">
        <f ca="1">OFFSET(CQ29,0,-1) * OFFSET(CQ29,10 - ROW(CQ29),0)</f>
        <v>0</v>
      </c>
      <c r="CR29" s="115">
        <v>0</v>
      </c>
      <c r="CS29" s="115">
        <f ca="1">OFFSET(CS29,0,-1) * OFFSET(CS29,10 - ROW(CS29),0)</f>
        <v>0</v>
      </c>
      <c r="CT29" s="115">
        <v>0</v>
      </c>
      <c r="CU29" s="115">
        <f ca="1">OFFSET(CU29,0,-1) * OFFSET(CU29,10 - ROW(CU29),0)</f>
        <v>0</v>
      </c>
      <c r="CV29" s="115">
        <v>0</v>
      </c>
      <c r="CW29" s="115">
        <f ca="1">OFFSET(CW29,0,-1) * OFFSET(CW29,10 - ROW(CW29),0)</f>
        <v>0</v>
      </c>
      <c r="CX29" s="115">
        <v>0</v>
      </c>
      <c r="CY29" s="115">
        <f ca="1">OFFSET(CY29,0,-1) * OFFSET(CY29,10 - ROW(CY29),0)</f>
        <v>0</v>
      </c>
      <c r="CZ29" s="115">
        <v>0</v>
      </c>
      <c r="DA29" s="115">
        <f ca="1">OFFSET(DA29,0,-1) * OFFSET(DA29,10 - ROW(DA29),0)</f>
        <v>0</v>
      </c>
      <c r="DB29" s="115">
        <f t="shared" ca="1" si="9"/>
        <v>4070264</v>
      </c>
      <c r="DC29" s="115">
        <v>0</v>
      </c>
      <c r="DD29" s="115">
        <f ca="1">OFFSET(DD29,0,-1) * OFFSET(DD29,10 - ROW(DD29),0)</f>
        <v>0</v>
      </c>
      <c r="DE29" s="115">
        <v>0</v>
      </c>
      <c r="DF29" s="115">
        <v>0</v>
      </c>
      <c r="DG29" s="115">
        <v>0</v>
      </c>
      <c r="DH29" s="115">
        <v>0</v>
      </c>
      <c r="DI29" s="115">
        <v>0</v>
      </c>
      <c r="DJ29" s="115">
        <f ca="1">OFFSET(DJ29,0,-1) * OFFSET(DJ29,10 - ROW(DJ29),0)</f>
        <v>0</v>
      </c>
      <c r="DK29" s="115">
        <v>0</v>
      </c>
      <c r="DL29" s="115">
        <f ca="1">OFFSET(DL29,0,-1) * OFFSET(DL29,10 - ROW(DL29),0)</f>
        <v>0</v>
      </c>
      <c r="DM29" s="115">
        <v>0</v>
      </c>
      <c r="DN29" s="115">
        <v>0</v>
      </c>
      <c r="DO29" s="115">
        <v>0</v>
      </c>
      <c r="DP29" s="115">
        <f ca="1">OFFSET(DP29,0,-1) * OFFSET(DP29,10 - ROW(DP29),0)</f>
        <v>0</v>
      </c>
      <c r="DQ29" s="115">
        <v>0</v>
      </c>
      <c r="DR29" s="115">
        <v>0</v>
      </c>
      <c r="DS29" s="115">
        <v>0</v>
      </c>
      <c r="DT29" s="115">
        <v>0</v>
      </c>
      <c r="DU29" s="115">
        <v>0</v>
      </c>
      <c r="DV29" s="115">
        <f ca="1">OFFSET(DV29,0,-1) * OFFSET(DV29,10 - ROW(DV29),0)</f>
        <v>0</v>
      </c>
      <c r="DW29" s="115">
        <v>0</v>
      </c>
      <c r="DX29" s="115">
        <f ca="1">OFFSET(DX29,0,-1) * OFFSET(DX29,10 - ROW(DX29),0)</f>
        <v>0</v>
      </c>
      <c r="DY29" s="115">
        <v>0</v>
      </c>
      <c r="DZ29" s="115">
        <f ca="1">OFFSET(DZ29,0,-1) * OFFSET(DZ29,10 - ROW(DZ29),0)</f>
        <v>0</v>
      </c>
      <c r="EA29" s="115">
        <v>0</v>
      </c>
      <c r="EB29" s="115">
        <f ca="1">OFFSET(EB29,0,-1) * OFFSET(EB29,10 - ROW(EB29),0)</f>
        <v>0</v>
      </c>
      <c r="EC29" s="115">
        <v>0</v>
      </c>
      <c r="ED29" s="115">
        <f ca="1">OFFSET(ED29,0,-1) * OFFSET(ED29,10 - ROW(ED29),0)</f>
        <v>0</v>
      </c>
      <c r="EE29" s="115">
        <v>0</v>
      </c>
      <c r="EF29" s="115">
        <f ca="1">OFFSET(EF29,0,-1) * OFFSET(EF29,10 - ROW(EF29),0)</f>
        <v>0</v>
      </c>
      <c r="EG29" s="115">
        <f t="shared" ca="1" si="165"/>
        <v>0</v>
      </c>
      <c r="EH29" s="115">
        <v>0</v>
      </c>
      <c r="EI29" s="115">
        <f ca="1">OFFSET(EI29,0,-1) * OFFSET(EI29,10 - ROW(EI29),0)</f>
        <v>0</v>
      </c>
      <c r="EJ29" s="115">
        <v>0</v>
      </c>
      <c r="EK29" s="115">
        <v>0</v>
      </c>
      <c r="EL29" s="115">
        <v>0</v>
      </c>
      <c r="EM29" s="115">
        <v>0</v>
      </c>
      <c r="EN29" s="115">
        <v>0</v>
      </c>
      <c r="EO29" s="115">
        <f ca="1">OFFSET(EO29,0,-1) * OFFSET(EO29,10 - ROW(EO29),0)</f>
        <v>0</v>
      </c>
      <c r="EP29" s="115">
        <v>0</v>
      </c>
      <c r="EQ29" s="115">
        <v>0</v>
      </c>
      <c r="ER29" s="115">
        <v>0</v>
      </c>
      <c r="ES29" s="115">
        <v>0</v>
      </c>
      <c r="ET29" s="115">
        <v>0</v>
      </c>
      <c r="EU29" s="115">
        <v>0</v>
      </c>
      <c r="EV29" s="115">
        <v>0</v>
      </c>
      <c r="EW29" s="115">
        <v>0</v>
      </c>
      <c r="EX29" s="115">
        <v>0</v>
      </c>
      <c r="EY29" s="115">
        <v>0</v>
      </c>
      <c r="EZ29" s="115">
        <v>0</v>
      </c>
      <c r="FA29" s="115">
        <f ca="1">OFFSET(FA29,0,-1) * OFFSET(FA29,10 - ROW(FA29),0)</f>
        <v>0</v>
      </c>
      <c r="FB29" s="115">
        <v>0</v>
      </c>
      <c r="FC29" s="115">
        <v>0</v>
      </c>
      <c r="FD29" s="115">
        <v>0</v>
      </c>
      <c r="FE29" s="115">
        <v>0</v>
      </c>
      <c r="FF29" s="115">
        <v>0</v>
      </c>
      <c r="FG29" s="115">
        <f ca="1">OFFSET(FG29,0,-1) * OFFSET(FG29,10 - ROW(FG29),0)</f>
        <v>0</v>
      </c>
      <c r="FH29" s="115">
        <v>0</v>
      </c>
      <c r="FI29" s="115">
        <f ca="1">OFFSET(FI29,0,-1) * OFFSET(FI29,10 - ROW(FI29),0)</f>
        <v>0</v>
      </c>
      <c r="FJ29" s="115">
        <v>0</v>
      </c>
      <c r="FK29" s="115">
        <f ca="1">OFFSET(FK29,0,-1) * OFFSET(FK29,10 - ROW(FK29),0)</f>
        <v>0</v>
      </c>
      <c r="FL29" s="115">
        <f t="shared" ca="1" si="10"/>
        <v>0</v>
      </c>
      <c r="FM29" s="115">
        <v>0</v>
      </c>
      <c r="FN29" s="115">
        <f ca="1">OFFSET(FN29,0,-1) * OFFSET(FN29,10 - ROW(FN29),0)</f>
        <v>0</v>
      </c>
      <c r="FO29" s="115">
        <v>0</v>
      </c>
      <c r="FP29" s="115">
        <f ca="1">OFFSET(FP29,0,-1) * OFFSET(FP29,10 - ROW(FP29),0)</f>
        <v>0</v>
      </c>
      <c r="FQ29" s="115">
        <v>6</v>
      </c>
      <c r="FR29" s="115">
        <f ca="1">OFFSET(FR29,0,-1) * OFFSET(FR29,10 - ROW(FR29),0)</f>
        <v>10356228</v>
      </c>
      <c r="FS29" s="115">
        <v>0</v>
      </c>
      <c r="FT29" s="115">
        <f ca="1">OFFSET(FT29,0,-1) * OFFSET(FT29,10 - ROW(FT29),0)</f>
        <v>0</v>
      </c>
      <c r="FU29" s="115">
        <v>0</v>
      </c>
      <c r="FV29" s="115">
        <f ca="1">OFFSET(FV29,0,-1) * OFFSET(FV29,10 - ROW(FV29),0)</f>
        <v>0</v>
      </c>
      <c r="FW29" s="115">
        <v>6</v>
      </c>
      <c r="FX29" s="115">
        <f ca="1">OFFSET(FX29,0,-1) * OFFSET(FX29,10 - ROW(FX29),0)</f>
        <v>12833790</v>
      </c>
      <c r="FY29" s="115">
        <v>0</v>
      </c>
      <c r="FZ29" s="115">
        <f ca="1">OFFSET(FZ29,0,-1) * OFFSET(FZ29,10 - ROW(FZ29),0)</f>
        <v>0</v>
      </c>
      <c r="GA29" s="115">
        <v>0</v>
      </c>
      <c r="GB29" s="115">
        <v>0</v>
      </c>
      <c r="GC29" s="115">
        <v>3</v>
      </c>
      <c r="GD29" s="115">
        <f ca="1">OFFSET(GD29,0,-1) * OFFSET(GD29,10 - ROW(GD29),0)</f>
        <v>6838083</v>
      </c>
      <c r="GE29" s="115">
        <v>0</v>
      </c>
      <c r="GF29" s="115">
        <f ca="1">OFFSET(GF29,0,-1) * OFFSET(GF29,10 - ROW(GF29),0)</f>
        <v>0</v>
      </c>
      <c r="GG29" s="115">
        <v>0</v>
      </c>
      <c r="GH29" s="115">
        <v>0</v>
      </c>
      <c r="GI29" s="115">
        <v>0</v>
      </c>
      <c r="GJ29" s="115">
        <f ca="1">OFFSET(GJ29,0,-1) * OFFSET(GJ29,10 - ROW(GJ29),0)</f>
        <v>0</v>
      </c>
      <c r="GK29" s="115">
        <v>0</v>
      </c>
      <c r="GL29" s="115">
        <f ca="1">OFFSET(GL29,0,-1) * OFFSET(GL29,10 - ROW(GL29),0)</f>
        <v>0</v>
      </c>
      <c r="GM29" s="115">
        <v>0</v>
      </c>
      <c r="GN29" s="115">
        <v>0</v>
      </c>
      <c r="GO29" s="115">
        <v>0</v>
      </c>
      <c r="GP29" s="115">
        <f ca="1">OFFSET(GP29,0,-1) * OFFSET(GP29,10 - ROW(GP29),0)</f>
        <v>0</v>
      </c>
      <c r="GQ29" s="115">
        <f t="shared" ca="1" si="11"/>
        <v>30028101</v>
      </c>
      <c r="GR29" s="115">
        <f t="shared" ca="1" si="12"/>
        <v>30028101</v>
      </c>
      <c r="GS29" s="115">
        <v>0</v>
      </c>
      <c r="GT29" s="115">
        <f ca="1">OFFSET(GT29,0,-1) * OFFSET(GT29,10 - ROW(GT29),0)</f>
        <v>0</v>
      </c>
      <c r="GU29" s="115">
        <v>0</v>
      </c>
      <c r="GV29" s="115">
        <f ca="1">OFFSET(GV29,0,-1) * OFFSET(GV29,10 - ROW(GV29),0)</f>
        <v>0</v>
      </c>
      <c r="GW29" s="115">
        <v>0</v>
      </c>
      <c r="GX29" s="115">
        <f ca="1">OFFSET(GX29,0,-1) * OFFSET(GX29,10 - ROW(GX29),0)</f>
        <v>0</v>
      </c>
      <c r="GY29" s="115">
        <f t="shared" ca="1" si="22"/>
        <v>0</v>
      </c>
      <c r="GZ29" s="115">
        <v>0</v>
      </c>
      <c r="HA29" s="115">
        <f ca="1">OFFSET(HA29,0,-1) * OFFSET(HA29,10 - ROW(HA29),0)</f>
        <v>0</v>
      </c>
      <c r="HB29" s="115">
        <v>0</v>
      </c>
      <c r="HC29" s="115">
        <f ca="1">OFFSET(HC29,0,-1) * OFFSET(HC29,10 - ROW(HC29),0)</f>
        <v>0</v>
      </c>
      <c r="HD29" s="115">
        <v>0</v>
      </c>
      <c r="HE29" s="115">
        <f ca="1">OFFSET(HE29,0,-1) * OFFSET(HE29,10 - ROW(HE29),0)</f>
        <v>0</v>
      </c>
      <c r="HF29" s="115">
        <v>0</v>
      </c>
      <c r="HG29" s="115">
        <f ca="1">OFFSET(HG29,0,-1) * OFFSET(HG29,10 - ROW(HG29),0)</f>
        <v>0</v>
      </c>
      <c r="HH29" s="115">
        <v>0</v>
      </c>
      <c r="HI29" s="115">
        <f ca="1">OFFSET(HI29,0,-1) * OFFSET(HI29,10 - ROW(HI29),0)</f>
        <v>0</v>
      </c>
      <c r="HJ29" s="115">
        <v>0</v>
      </c>
      <c r="HK29" s="115">
        <f ca="1">OFFSET(HK29,0,-1) * OFFSET(HK29,10 - ROW(HK29),0)</f>
        <v>0</v>
      </c>
      <c r="HL29" s="115">
        <v>0</v>
      </c>
      <c r="HM29" s="115">
        <f ca="1">OFFSET(HM29,0,-1) * OFFSET(HM29,10 - ROW(HM29),0)</f>
        <v>0</v>
      </c>
      <c r="HN29" s="115">
        <v>0</v>
      </c>
      <c r="HO29" s="115">
        <f ca="1">OFFSET(HO29,0,-1) * OFFSET(HO29,10 - ROW(HO29),0)</f>
        <v>0</v>
      </c>
      <c r="HP29" s="115">
        <v>0</v>
      </c>
      <c r="HQ29" s="115">
        <f ca="1">OFFSET(HQ29,0,-1) * OFFSET(HQ29,10 - ROW(HQ29),0)</f>
        <v>0</v>
      </c>
      <c r="HR29" s="115">
        <f t="shared" ca="1" si="23"/>
        <v>0</v>
      </c>
      <c r="HS29" s="115">
        <v>0</v>
      </c>
      <c r="HT29" s="115">
        <f ca="1">OFFSET(HT29,0,-1) * OFFSET(HT29,10 - ROW(HT29),0)</f>
        <v>0</v>
      </c>
      <c r="HU29" s="115">
        <v>0</v>
      </c>
      <c r="HV29" s="115">
        <v>0</v>
      </c>
      <c r="HW29" s="115">
        <v>2</v>
      </c>
      <c r="HX29" s="115">
        <f ca="1">OFFSET(HX29,0,-1) * OFFSET(HX29,10 - ROW(HX29),0)</f>
        <v>4834</v>
      </c>
      <c r="HY29" s="115">
        <v>0</v>
      </c>
      <c r="HZ29" s="115">
        <f ca="1">OFFSET(HZ29,0,-1) * OFFSET(HZ29,10 - ROW(HZ29),0)</f>
        <v>0</v>
      </c>
      <c r="IA29" s="115">
        <v>0</v>
      </c>
      <c r="IB29" s="115">
        <v>0</v>
      </c>
      <c r="IC29" s="115">
        <v>1</v>
      </c>
      <c r="ID29" s="115">
        <f ca="1">OFFSET(ID29,0,-1) * OFFSET(ID29,10 - ROW(ID29),0)</f>
        <v>3736</v>
      </c>
      <c r="IE29" s="115">
        <v>0</v>
      </c>
      <c r="IF29" s="115">
        <f ca="1">OFFSET(IF29,0,-1) * OFFSET(IF29,10 - ROW(IF29),0)</f>
        <v>0</v>
      </c>
      <c r="IG29" s="115">
        <v>0</v>
      </c>
      <c r="IH29" s="115">
        <v>0</v>
      </c>
      <c r="II29" s="115">
        <v>0</v>
      </c>
      <c r="IJ29" s="115">
        <f ca="1">OFFSET(IJ29,0,-1) * OFFSET(IJ29,10 - ROW(IJ29),0)</f>
        <v>0</v>
      </c>
      <c r="IK29" s="115">
        <f t="shared" ca="1" si="13"/>
        <v>8570</v>
      </c>
      <c r="IL29" s="115">
        <f t="shared" ca="1" si="14"/>
        <v>329952188</v>
      </c>
      <c r="IM29" s="115">
        <v>0</v>
      </c>
      <c r="IN29" s="115">
        <f ca="1">OFFSET(IN29,0,-1) * OFFSET(IN29,10 - ROW(IN29),0)</f>
        <v>0</v>
      </c>
      <c r="IO29" s="115">
        <v>2</v>
      </c>
      <c r="IP29" s="115">
        <f ca="1">OFFSET(IP29,0,-1) * OFFSET(IP29,10 - ROW(IP29),0)</f>
        <v>3386424</v>
      </c>
      <c r="IQ29" s="115">
        <v>0</v>
      </c>
      <c r="IR29" s="115">
        <f ca="1">OFFSET(IR29,0,-1) * OFFSET(IR29,10 - ROW(IR29),0)</f>
        <v>0</v>
      </c>
      <c r="IS29" s="115">
        <v>0</v>
      </c>
      <c r="IT29" s="115">
        <f ca="1">OFFSET(IT29,0,-1) * OFFSET(IT29,10 - ROW(IT29),0)</f>
        <v>0</v>
      </c>
      <c r="IU29" s="115">
        <v>2</v>
      </c>
      <c r="IV29" s="115">
        <f ca="1">OFFSET(IV29,0,-1) * OFFSET(IV29,10 - ROW(IV29),0)</f>
        <v>3620416</v>
      </c>
      <c r="IW29" s="115">
        <v>0</v>
      </c>
      <c r="IX29" s="115">
        <f ca="1">OFFSET(IX29,0,-1) * OFFSET(IX29,10 - ROW(IX29),0)</f>
        <v>0</v>
      </c>
      <c r="IY29" s="115">
        <v>0</v>
      </c>
      <c r="IZ29" s="115">
        <f ca="1">OFFSET(IZ29,0,-1) * OFFSET(IZ29,10 - ROW(IZ29),0)</f>
        <v>0</v>
      </c>
      <c r="JA29" s="115">
        <v>0</v>
      </c>
      <c r="JB29" s="115">
        <f ca="1">OFFSET(JB29,0,-1) * OFFSET(JB29,10 - ROW(JB29),0)</f>
        <v>0</v>
      </c>
      <c r="JC29" s="115">
        <v>0</v>
      </c>
      <c r="JD29" s="115">
        <f ca="1">OFFSET(JD29,0,-1) * OFFSET(JD29,10 - ROW(JD29),0)</f>
        <v>0</v>
      </c>
      <c r="JE29" s="115">
        <v>0</v>
      </c>
      <c r="JF29" s="115">
        <f ca="1">OFFSET(JF29,0,-1) * OFFSET(JF29,10 - ROW(JF29),0)</f>
        <v>0</v>
      </c>
      <c r="JG29" s="115">
        <v>0</v>
      </c>
      <c r="JH29" s="115">
        <f ca="1">OFFSET(JH29,0,-1) * OFFSET(JH29,10 - ROW(JH29),0)</f>
        <v>0</v>
      </c>
      <c r="JI29" s="115">
        <v>0</v>
      </c>
      <c r="JJ29" s="115">
        <f ca="1">OFFSET(JJ29,0,-1) * OFFSET(JJ29,10 - ROW(JJ29),0)</f>
        <v>0</v>
      </c>
      <c r="JK29" s="115">
        <v>0</v>
      </c>
      <c r="JL29" s="115">
        <f ca="1">OFFSET(JL29,0,-1) * OFFSET(JL29,10 - ROW(JL29),0)</f>
        <v>0</v>
      </c>
      <c r="JM29" s="115">
        <v>0</v>
      </c>
      <c r="JN29" s="115">
        <f ca="1">OFFSET(JN29,0,-1) * OFFSET(JN29,10 - ROW(JN29),0)</f>
        <v>0</v>
      </c>
      <c r="JO29" s="115">
        <v>0</v>
      </c>
      <c r="JP29" s="115">
        <f ca="1">OFFSET(JP29,0,-1) * OFFSET(JP29,10 - ROW(JP29),0)</f>
        <v>0</v>
      </c>
      <c r="JQ29" s="115">
        <v>0</v>
      </c>
      <c r="JR29" s="115">
        <f ca="1">OFFSET(JR29,0,-1) * OFFSET(JR29,10 - ROW(JR29),0)</f>
        <v>0</v>
      </c>
      <c r="JS29" s="115">
        <v>0</v>
      </c>
      <c r="JT29" s="115">
        <f ca="1">OFFSET(JT29,0,-1) * OFFSET(JT29,10 - ROW(JT29),0)</f>
        <v>0</v>
      </c>
      <c r="JU29" s="115">
        <v>1</v>
      </c>
      <c r="JV29" s="115">
        <f ca="1">OFFSET(JV29,0,-1) * OFFSET(JV29,10 - ROW(JV29),0)</f>
        <v>1225019</v>
      </c>
      <c r="JW29" s="115">
        <f t="shared" ca="1" si="166"/>
        <v>8231859</v>
      </c>
      <c r="JX29" s="115">
        <v>0</v>
      </c>
      <c r="JY29" s="115">
        <f ca="1">OFFSET(JY29,0,-1) * OFFSET(JY29,10 - ROW(JY29),0)</f>
        <v>0</v>
      </c>
      <c r="JZ29" s="115">
        <v>0</v>
      </c>
      <c r="KA29" s="115">
        <v>0</v>
      </c>
      <c r="KB29" s="115">
        <v>0</v>
      </c>
      <c r="KC29" s="115">
        <f ca="1">OFFSET(KC29,0,-1) * OFFSET(KC29,10 - ROW(KC29),0)</f>
        <v>0</v>
      </c>
      <c r="KD29" s="115">
        <v>0</v>
      </c>
      <c r="KE29" s="115">
        <f ca="1">OFFSET(KE29,0,-1) * OFFSET(KE29,10 - ROW(KE29),0)</f>
        <v>0</v>
      </c>
      <c r="KF29" s="115">
        <v>10</v>
      </c>
      <c r="KG29" s="115">
        <f ca="1">OFFSET(KG29,0,-1) * OFFSET(KG29,10 - ROW(KG29),0)</f>
        <v>902090</v>
      </c>
      <c r="KH29" s="115">
        <v>0</v>
      </c>
      <c r="KI29" s="115">
        <f ca="1">OFFSET(KI29,0,-1) * OFFSET(KI29,10 - ROW(KI29),0)</f>
        <v>0</v>
      </c>
      <c r="KJ29" s="115">
        <v>0</v>
      </c>
      <c r="KK29" s="115">
        <f ca="1">OFFSET(KK29,0,-1) * OFFSET(KK29,10 - ROW(KK29),0)</f>
        <v>0</v>
      </c>
      <c r="KL29" s="115">
        <v>10</v>
      </c>
      <c r="KM29" s="115">
        <f ca="1">OFFSET(KM29,0,-1) * OFFSET(KM29,10 - ROW(KM29),0)</f>
        <v>983230</v>
      </c>
      <c r="KN29" s="115">
        <f t="shared" ca="1" si="167"/>
        <v>1885320</v>
      </c>
      <c r="KO29" s="115">
        <v>0</v>
      </c>
      <c r="KP29" s="115">
        <f ca="1">OFFSET(KP29,0,-1) * OFFSET(KP29,10 - ROW(KP29),0)</f>
        <v>0</v>
      </c>
      <c r="KQ29" s="115">
        <v>0</v>
      </c>
      <c r="KR29" s="115">
        <f ca="1">OFFSET(KR29,0,-1) * OFFSET(KR29,10 - ROW(KR29),0)</f>
        <v>0</v>
      </c>
      <c r="KS29" s="115">
        <v>0</v>
      </c>
      <c r="KT29" s="115">
        <f ca="1">OFFSET(KT29,0,-1) * OFFSET(KT29,10 - ROW(KT29),0)</f>
        <v>0</v>
      </c>
      <c r="KU29" s="115">
        <v>0</v>
      </c>
      <c r="KV29" s="115">
        <f ca="1">OFFSET(KV29,0,-1) * OFFSET(KV29,10 - ROW(KV29),0)</f>
        <v>0</v>
      </c>
      <c r="KW29" s="115">
        <v>0</v>
      </c>
      <c r="KX29" s="115">
        <f ca="1">OFFSET(KX29,0,-1) * OFFSET(KX29,10 - ROW(KX29),0)</f>
        <v>0</v>
      </c>
      <c r="KY29" s="115">
        <v>0</v>
      </c>
      <c r="KZ29" s="115">
        <f ca="1">OFFSET(KZ29,0,-1) * OFFSET(KZ29,10 - ROW(KZ29),0)</f>
        <v>0</v>
      </c>
      <c r="LA29" s="115">
        <v>0</v>
      </c>
      <c r="LB29" s="115">
        <f ca="1">OFFSET(LB29,0,-1) * OFFSET(LB29,10 - ROW(LB29),0)</f>
        <v>0</v>
      </c>
      <c r="LC29" s="115">
        <v>0</v>
      </c>
      <c r="LD29" s="115">
        <f ca="1">OFFSET(LD29,0,-1) * OFFSET(LD29,10 - ROW(LD29),0)</f>
        <v>0</v>
      </c>
      <c r="LE29" s="115">
        <f t="shared" ca="1" si="168"/>
        <v>0</v>
      </c>
      <c r="LF29" s="115"/>
      <c r="LG29" s="115">
        <f t="shared" ca="1" si="169"/>
        <v>340069367</v>
      </c>
      <c r="LH29" s="115">
        <f t="shared" si="149"/>
        <v>3</v>
      </c>
      <c r="LI29" s="115">
        <f t="shared" ca="1" si="150"/>
        <v>2325</v>
      </c>
      <c r="LJ29" s="115">
        <f t="shared" si="151"/>
        <v>204</v>
      </c>
      <c r="LK29" s="115">
        <f t="shared" ca="1" si="152"/>
        <v>4249524</v>
      </c>
      <c r="LL29" s="115">
        <f t="shared" si="153"/>
        <v>20</v>
      </c>
      <c r="LM29" s="115">
        <f t="shared" ca="1" si="154"/>
        <v>8760</v>
      </c>
      <c r="LN29" s="115">
        <f t="shared" ca="1" si="17"/>
        <v>4260609</v>
      </c>
      <c r="LO29" s="115">
        <f t="shared" si="155"/>
        <v>204</v>
      </c>
      <c r="LP29" s="115">
        <f t="shared" ca="1" si="156"/>
        <v>204000</v>
      </c>
      <c r="LQ29" s="115">
        <f t="shared" si="157"/>
        <v>23</v>
      </c>
      <c r="LR29" s="115">
        <f t="shared" ca="1" si="158"/>
        <v>1633</v>
      </c>
      <c r="LS29" s="115">
        <f t="shared" ca="1" si="170"/>
        <v>205633</v>
      </c>
      <c r="LT29" s="115">
        <f t="shared" si="159"/>
        <v>2</v>
      </c>
      <c r="LU29" s="115">
        <f t="shared" ca="1" si="160"/>
        <v>4294.2</v>
      </c>
      <c r="LV29" s="115">
        <f t="shared" si="161"/>
        <v>11</v>
      </c>
      <c r="LW29" s="115">
        <f t="shared" ca="1" si="162"/>
        <v>32638.98</v>
      </c>
      <c r="LX29" s="115">
        <f t="shared" si="163"/>
        <v>10</v>
      </c>
      <c r="LY29" s="115">
        <f t="shared" ca="1" si="164"/>
        <v>34598.400000000001</v>
      </c>
      <c r="LZ29" s="115">
        <v>818</v>
      </c>
      <c r="MA29" s="115">
        <f t="shared" ca="1" si="164"/>
        <v>1756327.7999999998</v>
      </c>
      <c r="MB29" s="115">
        <v>1167</v>
      </c>
      <c r="MC29" s="115">
        <f t="shared" ca="1" si="164"/>
        <v>3462699.0599999996</v>
      </c>
      <c r="MD29" s="115">
        <v>296</v>
      </c>
      <c r="ME29" s="115">
        <f t="shared" ca="1" si="164"/>
        <v>1024112.64</v>
      </c>
      <c r="MF29" s="115">
        <f t="shared" ca="1" si="171"/>
        <v>6314671.0799999991</v>
      </c>
      <c r="MG29" s="115"/>
      <c r="MH29" s="115">
        <f t="shared" ca="1" si="172"/>
        <v>350850280.07999998</v>
      </c>
      <c r="MJ29" s="116"/>
    </row>
    <row r="30" spans="1:348">
      <c r="A30" s="76" t="s">
        <v>555</v>
      </c>
      <c r="B30" s="114" t="s">
        <v>556</v>
      </c>
      <c r="C30" s="114" t="s">
        <v>526</v>
      </c>
      <c r="D30" s="114" t="s">
        <v>527</v>
      </c>
      <c r="E30" s="115">
        <v>902</v>
      </c>
      <c r="F30" s="115">
        <f t="shared" ref="F30:F35" ca="1" si="173">OFFSET(F30,0,-1) * OFFSET(F30,9 - ROW(F30),0)</f>
        <v>28769290</v>
      </c>
      <c r="G30" s="115">
        <v>472</v>
      </c>
      <c r="H30" s="115">
        <f t="shared" ref="H30:H35" ca="1" si="174">OFFSET(H30,0,-1) * OFFSET(H30,9 - ROW(H30),0)</f>
        <v>15984280</v>
      </c>
      <c r="I30" s="115">
        <v>40</v>
      </c>
      <c r="J30" s="115">
        <f t="shared" ref="J30:J35" ca="1" si="175">OFFSET(J30,0,-1) * OFFSET(J30,9 - ROW(J30),0)</f>
        <v>41699640</v>
      </c>
      <c r="K30" s="115">
        <v>1131</v>
      </c>
      <c r="L30" s="115">
        <f t="shared" ref="L30:L35" ca="1" si="176">OFFSET(L30,0,-1) * OFFSET(L30,9 - ROW(L30),0)</f>
        <v>45290895</v>
      </c>
      <c r="M30" s="115">
        <v>522</v>
      </c>
      <c r="N30" s="115">
        <f t="shared" ref="N30:N35" ca="1" si="177">OFFSET(N30,0,-1) * OFFSET(N30,9 - ROW(N30),0)</f>
        <v>22301928</v>
      </c>
      <c r="O30" s="115">
        <v>62</v>
      </c>
      <c r="P30" s="115">
        <f t="shared" ref="P30:P35" ca="1" si="178">OFFSET(P30,0,-1) * OFFSET(P30,9 - ROW(P30),0)</f>
        <v>81120242</v>
      </c>
      <c r="Q30" s="115">
        <v>160</v>
      </c>
      <c r="R30" s="115">
        <f t="shared" ref="R30:R35" ca="1" si="179">OFFSET(R30,0,-1) * OFFSET(R30,9 - ROW(R30),0)</f>
        <v>6850560</v>
      </c>
      <c r="S30" s="115">
        <v>59</v>
      </c>
      <c r="T30" s="115">
        <f t="shared" ref="T30:T35" ca="1" si="180">OFFSET(T30,0,-1) * OFFSET(T30,9 - ROW(T30),0)</f>
        <v>2698424</v>
      </c>
      <c r="U30" s="115">
        <v>19</v>
      </c>
      <c r="V30" s="115">
        <f t="shared" ref="V30:V35" ca="1" si="181">OFFSET(V30,0,-1) * OFFSET(V30,9 - ROW(V30),0)</f>
        <v>26577143</v>
      </c>
      <c r="W30" s="115">
        <v>250</v>
      </c>
      <c r="X30" s="115">
        <f t="shared" ref="X30:X35" ca="1" si="182">OFFSET(X30,0,-1) * OFFSET(X30,9 - ROW(X30),0)</f>
        <v>2716750</v>
      </c>
      <c r="Y30" s="115">
        <v>0</v>
      </c>
      <c r="Z30" s="115">
        <f t="shared" ref="Z30:Z35" ca="1" si="183">OFFSET(Z30,0,-1) * OFFSET(Z30,9 - ROW(Z30),0)</f>
        <v>0</v>
      </c>
      <c r="AA30" s="115">
        <v>50</v>
      </c>
      <c r="AB30" s="115">
        <f t="shared" ref="AB30:AB35" ca="1" si="184">OFFSET(AB30,0,-1) * OFFSET(AB30,9 - ROW(AB30),0)</f>
        <v>543350</v>
      </c>
      <c r="AC30" s="115">
        <v>50</v>
      </c>
      <c r="AD30" s="115">
        <f t="shared" ref="AD30:AD35" ca="1" si="185">OFFSET(AD30,0,-1) * OFFSET(AD30,9 - ROW(AD30),0)</f>
        <v>543350</v>
      </c>
      <c r="AE30" s="115">
        <v>13</v>
      </c>
      <c r="AF30" s="115">
        <f t="shared" ref="AF30:AF35" ca="1" si="186">OFFSET(AF30,0,-1) * OFFSET(AF30,9 - ROW(AF30),0)</f>
        <v>4608942</v>
      </c>
      <c r="AG30" s="115">
        <v>0</v>
      </c>
      <c r="AH30" s="115">
        <f t="shared" ref="AH30:AH35" ca="1" si="187">OFFSET(AH30,0,-1) * OFFSET(AH30,9 - ROW(AH30),0)</f>
        <v>0</v>
      </c>
      <c r="AI30" s="115">
        <v>903</v>
      </c>
      <c r="AJ30" s="115">
        <f t="shared" ref="AJ30:AJ35" ca="1" si="188">OFFSET(AJ30,0,-1) * OFFSET(AJ30,9 - ROW(AJ30),0)</f>
        <v>818118</v>
      </c>
      <c r="AK30" s="115">
        <v>383</v>
      </c>
      <c r="AL30" s="115">
        <f t="shared" ref="AL30:AL35" ca="1" si="189">OFFSET(AL30,0,-1) * OFFSET(AL30,9 - ROW(AL30),0)</f>
        <v>377255</v>
      </c>
      <c r="AM30" s="115">
        <v>3</v>
      </c>
      <c r="AN30" s="115">
        <f t="shared" ref="AN30:AN35" ca="1" si="190">OFFSET(AN30,0,-1) * OFFSET(AN30,9 - ROW(AN30),0)</f>
        <v>88704</v>
      </c>
      <c r="AO30" s="115">
        <v>1073</v>
      </c>
      <c r="AP30" s="115">
        <f t="shared" ref="AP30:AP35" ca="1" si="191">OFFSET(AP30,0,-1) * OFFSET(AP30,9 - ROW(AP30),0)</f>
        <v>3966881</v>
      </c>
      <c r="AQ30" s="115">
        <v>268</v>
      </c>
      <c r="AR30" s="115">
        <f t="shared" ref="AR30:AR35" ca="1" si="192">OFFSET(AR30,0,-1) * OFFSET(AR30,9 - ROW(AR30),0)</f>
        <v>1076824</v>
      </c>
      <c r="AS30" s="115">
        <v>2</v>
      </c>
      <c r="AT30" s="115">
        <f t="shared" ref="AT30:AT35" ca="1" si="193">OFFSET(AT30,0,-1) * OFFSET(AT30,9 - ROW(AT30),0)</f>
        <v>241224</v>
      </c>
      <c r="AU30" s="115">
        <v>138</v>
      </c>
      <c r="AV30" s="115">
        <f t="shared" ref="AV30:AV35" ca="1" si="194">OFFSET(AV30,0,-1) * OFFSET(AV30,9 - ROW(AV30),0)</f>
        <v>1019406</v>
      </c>
      <c r="AW30" s="115">
        <v>0</v>
      </c>
      <c r="AX30" s="115">
        <f t="shared" ref="AX30:AZ35" ca="1" si="195">OFFSET(AX30,0,-1) * OFFSET(AX30,9 - ROW(AX30),0)</f>
        <v>0</v>
      </c>
      <c r="AY30" s="115">
        <v>0</v>
      </c>
      <c r="AZ30" s="115">
        <f t="shared" ca="1" si="195"/>
        <v>0</v>
      </c>
      <c r="BA30" s="115">
        <f t="shared" ca="1" si="48"/>
        <v>287293206</v>
      </c>
      <c r="BB30" s="115">
        <v>23</v>
      </c>
      <c r="BC30" s="115">
        <f t="shared" ref="BC30:BC35" ca="1" si="196">OFFSET(BC30,0,-1) * OFFSET(BC30,9 - ROW(BC30),0)</f>
        <v>891526</v>
      </c>
      <c r="BD30" s="115">
        <v>0</v>
      </c>
      <c r="BE30" s="115">
        <v>0</v>
      </c>
      <c r="BF30" s="115">
        <v>0</v>
      </c>
      <c r="BG30" s="115">
        <f t="shared" ref="BG30:BG35" ca="1" si="197">OFFSET(BG30,0,-1) * OFFSET(BG30,9 - ROW(BG30),0)</f>
        <v>0</v>
      </c>
      <c r="BH30" s="115">
        <v>74</v>
      </c>
      <c r="BI30" s="115">
        <f t="shared" ref="BI30:BI35" ca="1" si="198">OFFSET(BI30,0,-1) * OFFSET(BI30,9 - ROW(BI30),0)</f>
        <v>3561990</v>
      </c>
      <c r="BJ30" s="115">
        <v>24</v>
      </c>
      <c r="BK30" s="115">
        <f t="shared" ref="BK30:BK35" ca="1" si="199">OFFSET(BK30,0,-1) * OFFSET(BK30,9 - ROW(BK30),0)</f>
        <v>1229184</v>
      </c>
      <c r="BL30" s="115">
        <v>2</v>
      </c>
      <c r="BM30" s="115">
        <f t="shared" ref="BM30:BM35" ca="1" si="200">OFFSET(BM30,0,-1) * OFFSET(BM30,9 - ROW(BM30),0)</f>
        <v>3145204</v>
      </c>
      <c r="BN30" s="115">
        <v>0</v>
      </c>
      <c r="BO30" s="115">
        <f t="shared" ref="BO30:BO35" ca="1" si="201">OFFSET(BO30,0,-1) * OFFSET(BO30,9 - ROW(BO30),0)</f>
        <v>0</v>
      </c>
      <c r="BP30" s="115">
        <v>57</v>
      </c>
      <c r="BQ30" s="115">
        <f t="shared" ref="BQ30:BQ35" ca="1" si="202">OFFSET(BQ30,0,-1) * OFFSET(BQ30,9 - ROW(BQ30),0)</f>
        <v>3116760</v>
      </c>
      <c r="BR30" s="115">
        <v>1</v>
      </c>
      <c r="BS30" s="115">
        <f t="shared" ref="BS30:BS35" ca="1" si="203">OFFSET(BS30,0,-1) * OFFSET(BS30,9 - ROW(BS30),0)</f>
        <v>1676569</v>
      </c>
      <c r="BT30" s="115">
        <v>100</v>
      </c>
      <c r="BU30" s="115">
        <f t="shared" ref="BU30:BU35" ca="1" si="204">OFFSET(BU30,0,-1) * OFFSET(BU30,9 - ROW(BU30),0)</f>
        <v>1249700</v>
      </c>
      <c r="BV30" s="115">
        <v>0</v>
      </c>
      <c r="BW30" s="115">
        <v>0</v>
      </c>
      <c r="BX30" s="115">
        <v>0</v>
      </c>
      <c r="BY30" s="115">
        <f t="shared" ref="BY30:BY35" ca="1" si="205">OFFSET(BY30,0,-1) * OFFSET(BY30,9 - ROW(BY30),0)</f>
        <v>0</v>
      </c>
      <c r="BZ30" s="115">
        <v>50</v>
      </c>
      <c r="CA30" s="115">
        <f t="shared" ref="CA30:CA35" ca="1" si="206">OFFSET(CA30,0,-1) * OFFSET(CA30,9 - ROW(CA30),0)</f>
        <v>624850</v>
      </c>
      <c r="CB30" s="115">
        <v>82</v>
      </c>
      <c r="CC30" s="115">
        <f t="shared" ref="CC30:CC35" ca="1" si="207">OFFSET(CC30,0,-1) * OFFSET(CC30,9 - ROW(CC30),0)</f>
        <v>1024754</v>
      </c>
      <c r="CD30" s="115">
        <v>2</v>
      </c>
      <c r="CE30" s="115">
        <f t="shared" ref="CE30:CE35" ca="1" si="208">OFFSET(CE30,0,-1) * OFFSET(CE30,9 - ROW(CE30),0)</f>
        <v>815428</v>
      </c>
      <c r="CF30" s="115">
        <v>0</v>
      </c>
      <c r="CG30" s="115">
        <v>0</v>
      </c>
      <c r="CH30" s="115">
        <v>0</v>
      </c>
      <c r="CI30" s="115">
        <v>0</v>
      </c>
      <c r="CJ30" s="115">
        <v>0</v>
      </c>
      <c r="CK30" s="115">
        <f t="shared" ref="CK30:CK35" ca="1" si="209">OFFSET(CK30,0,-1) * OFFSET(CK30,9 - ROW(CK30),0)</f>
        <v>0</v>
      </c>
      <c r="CL30" s="115">
        <v>0</v>
      </c>
      <c r="CM30" s="115">
        <v>0</v>
      </c>
      <c r="CN30" s="115">
        <v>0</v>
      </c>
      <c r="CO30" s="115">
        <f t="shared" ref="CO30:CO35" ca="1" si="210">OFFSET(CO30,0,-1) * OFFSET(CO30,9 - ROW(CO30),0)</f>
        <v>0</v>
      </c>
      <c r="CP30" s="115">
        <v>50</v>
      </c>
      <c r="CQ30" s="115">
        <f t="shared" ref="CQ30:CQ35" ca="1" si="211">OFFSET(CQ30,0,-1) * OFFSET(CQ30,9 - ROW(CQ30),0)</f>
        <v>212600</v>
      </c>
      <c r="CR30" s="115">
        <v>0</v>
      </c>
      <c r="CS30" s="115">
        <f t="shared" ref="CS30:CS35" ca="1" si="212">OFFSET(CS30,0,-1) * OFFSET(CS30,9 - ROW(CS30),0)</f>
        <v>0</v>
      </c>
      <c r="CT30" s="115">
        <v>0</v>
      </c>
      <c r="CU30" s="115">
        <f t="shared" ref="CU30:CU35" ca="1" si="213">OFFSET(CU30,0,-1) * OFFSET(CU30,9 - ROW(CU30),0)</f>
        <v>0</v>
      </c>
      <c r="CV30" s="115">
        <v>0</v>
      </c>
      <c r="CW30" s="115">
        <f t="shared" ref="CW30:CW35" ca="1" si="214">OFFSET(CW30,0,-1) * OFFSET(CW30,9 - ROW(CW30),0)</f>
        <v>0</v>
      </c>
      <c r="CX30" s="115">
        <v>59</v>
      </c>
      <c r="CY30" s="115">
        <f t="shared" ref="CY30:CY35" ca="1" si="215">OFFSET(CY30,0,-1) * OFFSET(CY30,9 - ROW(CY30),0)</f>
        <v>544806</v>
      </c>
      <c r="CZ30" s="115">
        <v>0</v>
      </c>
      <c r="DA30" s="115">
        <f t="shared" ref="DA30:DA35" ca="1" si="216">OFFSET(DA30,0,-1) * OFFSET(DA30,9 - ROW(DA30),0)</f>
        <v>0</v>
      </c>
      <c r="DB30" s="115">
        <f t="shared" ca="1" si="9"/>
        <v>18093371</v>
      </c>
      <c r="DC30" s="115">
        <v>1</v>
      </c>
      <c r="DD30" s="115">
        <f t="shared" ref="DD30:DD35" ca="1" si="217">OFFSET(DD30,0,-1) * OFFSET(DD30,9 - ROW(DD30),0)</f>
        <v>159040</v>
      </c>
      <c r="DE30" s="115">
        <v>0</v>
      </c>
      <c r="DF30" s="115">
        <v>0</v>
      </c>
      <c r="DG30" s="115">
        <v>0</v>
      </c>
      <c r="DH30" s="115">
        <v>0</v>
      </c>
      <c r="DI30" s="115">
        <v>1</v>
      </c>
      <c r="DJ30" s="115">
        <f t="shared" ref="DJ30:DJ35" ca="1" si="218">OFFSET(DJ30,0,-1) * OFFSET(DJ30,9 - ROW(DJ30),0)</f>
        <v>207942</v>
      </c>
      <c r="DK30" s="115">
        <v>0</v>
      </c>
      <c r="DL30" s="115">
        <f t="shared" ref="DL30:DL35" ca="1" si="219">OFFSET(DL30,0,-1) * OFFSET(DL30,9 - ROW(DL30),0)</f>
        <v>0</v>
      </c>
      <c r="DM30" s="115">
        <v>0</v>
      </c>
      <c r="DN30" s="115">
        <v>0</v>
      </c>
      <c r="DO30" s="115">
        <v>0</v>
      </c>
      <c r="DP30" s="115">
        <f t="shared" ref="DP30:DP35" ca="1" si="220">OFFSET(DP30,0,-1) * OFFSET(DP30,9 - ROW(DP30),0)</f>
        <v>0</v>
      </c>
      <c r="DQ30" s="115">
        <v>0</v>
      </c>
      <c r="DR30" s="115">
        <v>0</v>
      </c>
      <c r="DS30" s="115">
        <v>0</v>
      </c>
      <c r="DT30" s="115">
        <v>0</v>
      </c>
      <c r="DU30" s="115">
        <v>0</v>
      </c>
      <c r="DV30" s="115">
        <f t="shared" ref="DV30:DV35" ca="1" si="221">OFFSET(DV30,0,-1) * OFFSET(DV30,9 - ROW(DV30),0)</f>
        <v>0</v>
      </c>
      <c r="DW30" s="115">
        <v>0</v>
      </c>
      <c r="DX30" s="115">
        <f t="shared" ref="DX30:DX35" ca="1" si="222">OFFSET(DX30,0,-1) * OFFSET(DX30,9 - ROW(DX30),0)</f>
        <v>0</v>
      </c>
      <c r="DY30" s="115">
        <v>0</v>
      </c>
      <c r="DZ30" s="115">
        <f t="shared" ref="DZ30:DZ35" ca="1" si="223">OFFSET(DZ30,0,-1) * OFFSET(DZ30,9 - ROW(DZ30),0)</f>
        <v>0</v>
      </c>
      <c r="EA30" s="115">
        <v>0</v>
      </c>
      <c r="EB30" s="115">
        <f t="shared" ref="EB30:EB35" ca="1" si="224">OFFSET(EB30,0,-1) * OFFSET(EB30,9 - ROW(EB30),0)</f>
        <v>0</v>
      </c>
      <c r="EC30" s="115">
        <v>0</v>
      </c>
      <c r="ED30" s="115">
        <f t="shared" ref="ED30:ED35" ca="1" si="225">OFFSET(ED30,0,-1) * OFFSET(ED30,9 - ROW(ED30),0)</f>
        <v>0</v>
      </c>
      <c r="EE30" s="115">
        <v>0</v>
      </c>
      <c r="EF30" s="115">
        <f t="shared" ref="EF30:EF35" ca="1" si="226">OFFSET(EF30,0,-1) * OFFSET(EF30,9 - ROW(EF30),0)</f>
        <v>0</v>
      </c>
      <c r="EG30" s="115">
        <f t="shared" ca="1" si="165"/>
        <v>366982</v>
      </c>
      <c r="EH30" s="115">
        <v>1</v>
      </c>
      <c r="EI30" s="115">
        <f t="shared" ref="EI30:EI35" ca="1" si="227">OFFSET(EI30,0,-1) * OFFSET(EI30,9 - ROW(EI30),0)</f>
        <v>108060</v>
      </c>
      <c r="EJ30" s="115">
        <v>0</v>
      </c>
      <c r="EK30" s="115">
        <v>0</v>
      </c>
      <c r="EL30" s="115">
        <v>0</v>
      </c>
      <c r="EM30" s="115">
        <v>0</v>
      </c>
      <c r="EN30" s="115">
        <v>2</v>
      </c>
      <c r="EO30" s="115">
        <f t="shared" ref="EO30:EO35" ca="1" si="228">OFFSET(EO30,0,-1) * OFFSET(EO30,9 - ROW(EO30),0)</f>
        <v>277248</v>
      </c>
      <c r="EP30" s="115">
        <v>0</v>
      </c>
      <c r="EQ30" s="115">
        <v>0</v>
      </c>
      <c r="ER30" s="115">
        <v>0</v>
      </c>
      <c r="ES30" s="115">
        <v>0</v>
      </c>
      <c r="ET30" s="115">
        <v>0</v>
      </c>
      <c r="EU30" s="115">
        <v>0</v>
      </c>
      <c r="EV30" s="115">
        <v>0</v>
      </c>
      <c r="EW30" s="115">
        <v>0</v>
      </c>
      <c r="EX30" s="115">
        <v>0</v>
      </c>
      <c r="EY30" s="115">
        <v>0</v>
      </c>
      <c r="EZ30" s="115">
        <v>0</v>
      </c>
      <c r="FA30" s="115">
        <f t="shared" ref="FA30:FA35" ca="1" si="229">OFFSET(FA30,0,-1) * OFFSET(FA30,9 - ROW(FA30),0)</f>
        <v>0</v>
      </c>
      <c r="FB30" s="115">
        <v>0</v>
      </c>
      <c r="FC30" s="115">
        <v>0</v>
      </c>
      <c r="FD30" s="115">
        <v>0</v>
      </c>
      <c r="FE30" s="115">
        <v>0</v>
      </c>
      <c r="FF30" s="115">
        <v>0</v>
      </c>
      <c r="FG30" s="115">
        <f t="shared" ref="FG30:FG35" ca="1" si="230">OFFSET(FG30,0,-1) * OFFSET(FG30,9 - ROW(FG30),0)</f>
        <v>0</v>
      </c>
      <c r="FH30" s="115">
        <v>0</v>
      </c>
      <c r="FI30" s="115">
        <f t="shared" ref="FI30:FI35" ca="1" si="231">OFFSET(FI30,0,-1) * OFFSET(FI30,9 - ROW(FI30),0)</f>
        <v>0</v>
      </c>
      <c r="FJ30" s="115">
        <v>0</v>
      </c>
      <c r="FK30" s="115">
        <f t="shared" ref="FK30:FK35" ca="1" si="232">OFFSET(FK30,0,-1) * OFFSET(FK30,9 - ROW(FK30),0)</f>
        <v>0</v>
      </c>
      <c r="FL30" s="115">
        <f t="shared" ca="1" si="10"/>
        <v>385308</v>
      </c>
      <c r="FM30" s="115">
        <v>33</v>
      </c>
      <c r="FN30" s="115">
        <f t="shared" ref="FN30:FN35" ca="1" si="233">OFFSET(FN30,0,-1) * OFFSET(FN30,9 - ROW(FN30),0)</f>
        <v>2631354</v>
      </c>
      <c r="FO30" s="115">
        <v>11</v>
      </c>
      <c r="FP30" s="115">
        <f t="shared" ref="FP30:FP35" ca="1" si="234">OFFSET(FP30,0,-1) * OFFSET(FP30,9 - ROW(FP30),0)</f>
        <v>877118</v>
      </c>
      <c r="FQ30" s="115">
        <v>0</v>
      </c>
      <c r="FR30" s="115">
        <f t="shared" ref="FR30:FR35" ca="1" si="235">OFFSET(FR30,0,-1) * OFFSET(FR30,9 - ROW(FR30),0)</f>
        <v>0</v>
      </c>
      <c r="FS30" s="115">
        <v>28</v>
      </c>
      <c r="FT30" s="115">
        <f t="shared" ref="FT30:FT35" ca="1" si="236">OFFSET(FT30,0,-1) * OFFSET(FT30,9 - ROW(FT30),0)</f>
        <v>2803164</v>
      </c>
      <c r="FU30" s="115">
        <v>16</v>
      </c>
      <c r="FV30" s="115">
        <f t="shared" ref="FV30:FV35" ca="1" si="237">OFFSET(FV30,0,-1) * OFFSET(FV30,9 - ROW(FV30),0)</f>
        <v>1601808</v>
      </c>
      <c r="FW30" s="115">
        <v>4</v>
      </c>
      <c r="FX30" s="115">
        <f t="shared" ref="FX30:FX35" ca="1" si="238">OFFSET(FX30,0,-1) * OFFSET(FX30,9 - ROW(FX30),0)</f>
        <v>6611348</v>
      </c>
      <c r="FY30" s="115">
        <v>0</v>
      </c>
      <c r="FZ30" s="115">
        <f t="shared" ref="FZ30:FZ35" ca="1" si="239">OFFSET(FZ30,0,-1) * OFFSET(FZ30,9 - ROW(FZ30),0)</f>
        <v>0</v>
      </c>
      <c r="GA30" s="115">
        <v>0</v>
      </c>
      <c r="GB30" s="115">
        <v>0</v>
      </c>
      <c r="GC30" s="115">
        <v>0</v>
      </c>
      <c r="GD30" s="115">
        <f t="shared" ref="GD30:GD35" ca="1" si="240">OFFSET(GD30,0,-1) * OFFSET(GD30,9 - ROW(GD30),0)</f>
        <v>0</v>
      </c>
      <c r="GE30" s="115">
        <v>0</v>
      </c>
      <c r="GF30" s="115">
        <f t="shared" ref="GF30:GF35" ca="1" si="241">OFFSET(GF30,0,-1) * OFFSET(GF30,9 - ROW(GF30),0)</f>
        <v>0</v>
      </c>
      <c r="GG30" s="115">
        <v>0</v>
      </c>
      <c r="GH30" s="115">
        <v>0</v>
      </c>
      <c r="GI30" s="115">
        <v>0</v>
      </c>
      <c r="GJ30" s="115">
        <f t="shared" ref="GJ30:GJ35" ca="1" si="242">OFFSET(GJ30,0,-1) * OFFSET(GJ30,9 - ROW(GJ30),0)</f>
        <v>0</v>
      </c>
      <c r="GK30" s="115">
        <v>11</v>
      </c>
      <c r="GL30" s="115">
        <f t="shared" ref="GL30:GL35" ca="1" si="243">OFFSET(GL30,0,-1) * OFFSET(GL30,9 - ROW(GL30),0)</f>
        <v>298848</v>
      </c>
      <c r="GM30" s="115">
        <v>0</v>
      </c>
      <c r="GN30" s="115">
        <v>0</v>
      </c>
      <c r="GO30" s="115">
        <v>0</v>
      </c>
      <c r="GP30" s="115">
        <f t="shared" ref="GP30:GP35" ca="1" si="244">OFFSET(GP30,0,-1) * OFFSET(GP30,9 - ROW(GP30),0)</f>
        <v>0</v>
      </c>
      <c r="GQ30" s="115">
        <f t="shared" ca="1" si="11"/>
        <v>14823640</v>
      </c>
      <c r="GR30" s="115">
        <f t="shared" ca="1" si="12"/>
        <v>15575930</v>
      </c>
      <c r="GS30" s="115">
        <v>0</v>
      </c>
      <c r="GT30" s="115">
        <f t="shared" ref="GT30:GT35" ca="1" si="245">OFFSET(GT30,0,-1) * OFFSET(GT30,9 - ROW(GT30),0)</f>
        <v>0</v>
      </c>
      <c r="GU30" s="115">
        <v>0</v>
      </c>
      <c r="GV30" s="115">
        <f t="shared" ref="GV30:GV35" ca="1" si="246">OFFSET(GV30,0,-1) * OFFSET(GV30,9 - ROW(GV30),0)</f>
        <v>0</v>
      </c>
      <c r="GW30" s="115">
        <v>0</v>
      </c>
      <c r="GX30" s="115">
        <f t="shared" ref="GX30:GX35" ca="1" si="247">OFFSET(GX30,0,-1) * OFFSET(GX30,9 - ROW(GX30),0)</f>
        <v>0</v>
      </c>
      <c r="GY30" s="115">
        <f t="shared" ca="1" si="22"/>
        <v>0</v>
      </c>
      <c r="GZ30" s="115">
        <v>1</v>
      </c>
      <c r="HA30" s="115">
        <f t="shared" ref="HA30:HA35" ca="1" si="248">OFFSET(HA30,0,-1) * OFFSET(HA30,9 - ROW(HA30),0)</f>
        <v>60325</v>
      </c>
      <c r="HB30" s="115">
        <v>0</v>
      </c>
      <c r="HC30" s="115">
        <f t="shared" ref="HC30:HC35" ca="1" si="249">OFFSET(HC30,0,-1) * OFFSET(HC30,9 - ROW(HC30),0)</f>
        <v>0</v>
      </c>
      <c r="HD30" s="115">
        <v>2</v>
      </c>
      <c r="HE30" s="115">
        <f t="shared" ref="HE30:HE35" ca="1" si="250">OFFSET(HE30,0,-1) * OFFSET(HE30,9 - ROW(HE30),0)</f>
        <v>150814</v>
      </c>
      <c r="HF30" s="115">
        <v>3</v>
      </c>
      <c r="HG30" s="115">
        <f t="shared" ref="HG30:HG35" ca="1" si="251">OFFSET(HG30,0,-1) * OFFSET(HG30,9 - ROW(HG30),0)</f>
        <v>168048</v>
      </c>
      <c r="HH30" s="115">
        <v>0</v>
      </c>
      <c r="HI30" s="115">
        <f t="shared" ref="HI30:HI35" ca="1" si="252">OFFSET(HI30,0,-1) * OFFSET(HI30,9 - ROW(HI30),0)</f>
        <v>0</v>
      </c>
      <c r="HJ30" s="115">
        <v>0</v>
      </c>
      <c r="HK30" s="115">
        <f t="shared" ref="HK30:HK35" ca="1" si="253">OFFSET(HK30,0,-1) * OFFSET(HK30,9 - ROW(HK30),0)</f>
        <v>0</v>
      </c>
      <c r="HL30" s="115">
        <v>0</v>
      </c>
      <c r="HM30" s="115">
        <f t="shared" ref="HM30:HM35" ca="1" si="254">OFFSET(HM30,0,-1) * OFFSET(HM30,9 - ROW(HM30),0)</f>
        <v>0</v>
      </c>
      <c r="HN30" s="115">
        <v>0</v>
      </c>
      <c r="HO30" s="115">
        <f t="shared" ref="HO30:HO35" ca="1" si="255">OFFSET(HO30,0,-1) * OFFSET(HO30,9 - ROW(HO30),0)</f>
        <v>0</v>
      </c>
      <c r="HP30" s="115">
        <v>0</v>
      </c>
      <c r="HQ30" s="115">
        <f t="shared" ref="HQ30:HQ35" ca="1" si="256">OFFSET(HQ30,0,-1) * OFFSET(HQ30,9 - ROW(HQ30),0)</f>
        <v>0</v>
      </c>
      <c r="HR30" s="115">
        <f t="shared" ca="1" si="23"/>
        <v>379187</v>
      </c>
      <c r="HS30" s="115">
        <v>1</v>
      </c>
      <c r="HT30" s="115">
        <f t="shared" ref="HT30:HT35" ca="1" si="257">OFFSET(HT30,0,-1) * OFFSET(HT30,9 - ROW(HT30),0)</f>
        <v>1494</v>
      </c>
      <c r="HU30" s="115">
        <v>0</v>
      </c>
      <c r="HV30" s="115">
        <v>0</v>
      </c>
      <c r="HW30" s="115">
        <v>1</v>
      </c>
      <c r="HX30" s="115">
        <f t="shared" ref="HX30:HX35" ca="1" si="258">OFFSET(HX30,0,-1) * OFFSET(HX30,9 - ROW(HX30),0)</f>
        <v>1868</v>
      </c>
      <c r="HY30" s="115">
        <v>0</v>
      </c>
      <c r="HZ30" s="115">
        <f t="shared" ref="HZ30:HZ35" ca="1" si="259">OFFSET(HZ30,0,-1) * OFFSET(HZ30,9 - ROW(HZ30),0)</f>
        <v>0</v>
      </c>
      <c r="IA30" s="115">
        <v>0</v>
      </c>
      <c r="IB30" s="115">
        <v>0</v>
      </c>
      <c r="IC30" s="115">
        <v>0</v>
      </c>
      <c r="ID30" s="115">
        <f t="shared" ref="ID30:ID35" ca="1" si="260">OFFSET(ID30,0,-1) * OFFSET(ID30,9 - ROW(ID30),0)</f>
        <v>0</v>
      </c>
      <c r="IE30" s="115">
        <v>0</v>
      </c>
      <c r="IF30" s="115">
        <f t="shared" ref="IF30:IF35" ca="1" si="261">OFFSET(IF30,0,-1) * OFFSET(IF30,9 - ROW(IF30),0)</f>
        <v>0</v>
      </c>
      <c r="IG30" s="115">
        <v>0</v>
      </c>
      <c r="IH30" s="115">
        <v>0</v>
      </c>
      <c r="II30" s="115">
        <v>0</v>
      </c>
      <c r="IJ30" s="115">
        <f t="shared" ref="IJ30:IJ35" ca="1" si="262">OFFSET(IJ30,0,-1) * OFFSET(IJ30,9 - ROW(IJ30),0)</f>
        <v>0</v>
      </c>
      <c r="IK30" s="115">
        <f t="shared" ca="1" si="13"/>
        <v>3362</v>
      </c>
      <c r="IL30" s="115">
        <f t="shared" ca="1" si="14"/>
        <v>321345056</v>
      </c>
      <c r="IM30" s="115">
        <v>0</v>
      </c>
      <c r="IN30" s="115">
        <f t="shared" ref="IN30:IN35" ca="1" si="263">OFFSET(IN30,0,-1) * OFFSET(IN30,9 - ROW(IN30),0)</f>
        <v>0</v>
      </c>
      <c r="IO30" s="115">
        <v>0</v>
      </c>
      <c r="IP30" s="115">
        <f t="shared" ref="IP30:IP35" ca="1" si="264">OFFSET(IP30,0,-1) * OFFSET(IP30,9 - ROW(IP30),0)</f>
        <v>0</v>
      </c>
      <c r="IQ30" s="115">
        <v>0</v>
      </c>
      <c r="IR30" s="115">
        <f t="shared" ref="IR30:IR35" ca="1" si="265">OFFSET(IR30,0,-1) * OFFSET(IR30,9 - ROW(IR30),0)</f>
        <v>0</v>
      </c>
      <c r="IS30" s="115">
        <v>25</v>
      </c>
      <c r="IT30" s="115">
        <f t="shared" ref="IT30:IT35" ca="1" si="266">OFFSET(IT30,0,-1) * OFFSET(IT30,9 - ROW(IT30),0)</f>
        <v>1143400</v>
      </c>
      <c r="IU30" s="115">
        <v>0</v>
      </c>
      <c r="IV30" s="115">
        <f t="shared" ref="IV30:IV35" ca="1" si="267">OFFSET(IV30,0,-1) * OFFSET(IV30,9 - ROW(IV30),0)</f>
        <v>0</v>
      </c>
      <c r="IW30" s="115">
        <v>0</v>
      </c>
      <c r="IX30" s="115">
        <f t="shared" ref="IX30:IX35" ca="1" si="268">OFFSET(IX30,0,-1) * OFFSET(IX30,9 - ROW(IX30),0)</f>
        <v>0</v>
      </c>
      <c r="IY30" s="115">
        <v>0</v>
      </c>
      <c r="IZ30" s="115">
        <f t="shared" ref="IZ30:IZ35" ca="1" si="269">OFFSET(IZ30,0,-1) * OFFSET(IZ30,9 - ROW(IZ30),0)</f>
        <v>0</v>
      </c>
      <c r="JA30" s="115">
        <v>5</v>
      </c>
      <c r="JB30" s="115">
        <f t="shared" ref="JB30:JB35" ca="1" si="270">OFFSET(JB30,0,-1) * OFFSET(JB30,9 - ROW(JB30),0)</f>
        <v>126875</v>
      </c>
      <c r="JC30" s="115">
        <v>0</v>
      </c>
      <c r="JD30" s="115">
        <f t="shared" ref="JD30:JD35" ca="1" si="271">OFFSET(JD30,0,-1) * OFFSET(JD30,9 - ROW(JD30),0)</f>
        <v>0</v>
      </c>
      <c r="JE30" s="115">
        <v>0</v>
      </c>
      <c r="JF30" s="115">
        <f t="shared" ref="JF30:JF35" ca="1" si="272">OFFSET(JF30,0,-1) * OFFSET(JF30,9 - ROW(JF30),0)</f>
        <v>0</v>
      </c>
      <c r="JG30" s="115">
        <v>14</v>
      </c>
      <c r="JH30" s="115">
        <f t="shared" ref="JH30:JH35" ca="1" si="273">OFFSET(JH30,0,-1) * OFFSET(JH30,9 - ROW(JH30),0)</f>
        <v>330148</v>
      </c>
      <c r="JI30" s="115">
        <v>0</v>
      </c>
      <c r="JJ30" s="115">
        <f t="shared" ref="JJ30:JJ35" ca="1" si="274">OFFSET(JJ30,0,-1) * OFFSET(JJ30,9 - ROW(JJ30),0)</f>
        <v>0</v>
      </c>
      <c r="JK30" s="115">
        <v>0</v>
      </c>
      <c r="JL30" s="115">
        <f t="shared" ref="JL30:JL35" ca="1" si="275">OFFSET(JL30,0,-1) * OFFSET(JL30,9 - ROW(JL30),0)</f>
        <v>0</v>
      </c>
      <c r="JM30" s="115">
        <v>0</v>
      </c>
      <c r="JN30" s="115">
        <f t="shared" ref="JN30:JN35" ca="1" si="276">OFFSET(JN30,0,-1) * OFFSET(JN30,9 - ROW(JN30),0)</f>
        <v>0</v>
      </c>
      <c r="JO30" s="115">
        <v>0</v>
      </c>
      <c r="JP30" s="115">
        <f t="shared" ref="JP30:JP35" ca="1" si="277">OFFSET(JP30,0,-1) * OFFSET(JP30,9 - ROW(JP30),0)</f>
        <v>0</v>
      </c>
      <c r="JQ30" s="115">
        <v>0</v>
      </c>
      <c r="JR30" s="115">
        <f t="shared" ref="JR30:JR35" ca="1" si="278">OFFSET(JR30,0,-1) * OFFSET(JR30,9 - ROW(JR30),0)</f>
        <v>0</v>
      </c>
      <c r="JS30" s="115">
        <v>7</v>
      </c>
      <c r="JT30" s="115">
        <f t="shared" ref="JT30:JT35" ca="1" si="279">OFFSET(JT30,0,-1) * OFFSET(JT30,9 - ROW(JT30),0)</f>
        <v>300055</v>
      </c>
      <c r="JU30" s="115">
        <v>0</v>
      </c>
      <c r="JV30" s="115">
        <f t="shared" ref="JV30:JV35" ca="1" si="280">OFFSET(JV30,0,-1) * OFFSET(JV30,9 - ROW(JV30),0)</f>
        <v>0</v>
      </c>
      <c r="JW30" s="115">
        <f t="shared" ca="1" si="166"/>
        <v>1900478</v>
      </c>
      <c r="JX30" s="115">
        <v>0</v>
      </c>
      <c r="JY30" s="115">
        <f t="shared" ref="JY30:JY35" ca="1" si="281">OFFSET(JY30,0,-1) * OFFSET(JY30,9 - ROW(JY30),0)</f>
        <v>0</v>
      </c>
      <c r="JZ30" s="115">
        <v>0</v>
      </c>
      <c r="KA30" s="115">
        <v>0</v>
      </c>
      <c r="KB30" s="115">
        <v>2</v>
      </c>
      <c r="KC30" s="115">
        <f t="shared" ref="KC30:KC35" ca="1" si="282">OFFSET(KC30,0,-1) * OFFSET(KC30,9 - ROW(KC30),0)</f>
        <v>62458</v>
      </c>
      <c r="KD30" s="115">
        <v>5</v>
      </c>
      <c r="KE30" s="115">
        <f t="shared" ref="KE30:KE35" ca="1" si="283">OFFSET(KE30,0,-1) * OFFSET(KE30,9 - ROW(KE30),0)</f>
        <v>169720</v>
      </c>
      <c r="KF30" s="115">
        <v>0</v>
      </c>
      <c r="KG30" s="115">
        <f t="shared" ref="KG30:KG35" ca="1" si="284">OFFSET(KG30,0,-1) * OFFSET(KG30,9 - ROW(KG30),0)</f>
        <v>0</v>
      </c>
      <c r="KH30" s="115">
        <v>20</v>
      </c>
      <c r="KI30" s="115">
        <f t="shared" ref="KI30:KI35" ca="1" si="285">OFFSET(KI30,0,-1) * OFFSET(KI30,9 - ROW(KI30),0)</f>
        <v>680740</v>
      </c>
      <c r="KJ30" s="115">
        <v>70</v>
      </c>
      <c r="KK30" s="115">
        <f t="shared" ref="KK30:KK35" ca="1" si="286">OFFSET(KK30,0,-1) * OFFSET(KK30,9 - ROW(KK30),0)</f>
        <v>2589790</v>
      </c>
      <c r="KL30" s="115">
        <v>0</v>
      </c>
      <c r="KM30" s="115">
        <f t="shared" ref="KM30:KM35" ca="1" si="287">OFFSET(KM30,0,-1) * OFFSET(KM30,9 - ROW(KM30),0)</f>
        <v>0</v>
      </c>
      <c r="KN30" s="115">
        <f t="shared" ca="1" si="167"/>
        <v>3502708</v>
      </c>
      <c r="KO30" s="115">
        <v>0</v>
      </c>
      <c r="KP30" s="115">
        <f t="shared" ref="KP30:KP35" ca="1" si="288">OFFSET(KP30,0,-1) * OFFSET(KP30,9 - ROW(KP30),0)</f>
        <v>0</v>
      </c>
      <c r="KQ30" s="115">
        <v>0</v>
      </c>
      <c r="KR30" s="115">
        <f t="shared" ref="KR30:KR35" ca="1" si="289">OFFSET(KR30,0,-1) * OFFSET(KR30,9 - ROW(KR30),0)</f>
        <v>0</v>
      </c>
      <c r="KS30" s="115">
        <v>0</v>
      </c>
      <c r="KT30" s="115">
        <f t="shared" ref="KT30:KT35" ca="1" si="290">OFFSET(KT30,0,-1) * OFFSET(KT30,9 - ROW(KT30),0)</f>
        <v>0</v>
      </c>
      <c r="KU30" s="115">
        <v>0</v>
      </c>
      <c r="KV30" s="115">
        <f t="shared" ref="KV30:KV35" ca="1" si="291">OFFSET(KV30,0,-1) * OFFSET(KV30,9 - ROW(KV30),0)</f>
        <v>0</v>
      </c>
      <c r="KW30" s="115">
        <v>0</v>
      </c>
      <c r="KX30" s="115">
        <f t="shared" ref="KX30:KX35" ca="1" si="292">OFFSET(KX30,0,-1) * OFFSET(KX30,9 - ROW(KX30),0)</f>
        <v>0</v>
      </c>
      <c r="KY30" s="115">
        <v>0</v>
      </c>
      <c r="KZ30" s="115">
        <f t="shared" ref="KZ30:KZ35" ca="1" si="293">OFFSET(KZ30,0,-1) * OFFSET(KZ30,9 - ROW(KZ30),0)</f>
        <v>0</v>
      </c>
      <c r="LA30" s="115">
        <v>0</v>
      </c>
      <c r="LB30" s="115">
        <f t="shared" ref="LB30:LB35" ca="1" si="294">OFFSET(LB30,0,-1) * OFFSET(LB30,9 - ROW(LB30),0)</f>
        <v>0</v>
      </c>
      <c r="LC30" s="115">
        <v>0</v>
      </c>
      <c r="LD30" s="115">
        <f t="shared" ref="LD30:LD35" ca="1" si="295">OFFSET(LD30,0,-1) * OFFSET(LD30,9 - ROW(LD30),0)</f>
        <v>0</v>
      </c>
      <c r="LE30" s="115">
        <f t="shared" ca="1" si="168"/>
        <v>0</v>
      </c>
      <c r="LF30" s="115"/>
      <c r="LG30" s="115">
        <f t="shared" ca="1" si="169"/>
        <v>326748242</v>
      </c>
      <c r="LH30" s="115">
        <f t="shared" si="149"/>
        <v>3569</v>
      </c>
      <c r="LI30" s="115">
        <f t="shared" ca="1" si="150"/>
        <v>2765975</v>
      </c>
      <c r="LJ30" s="115">
        <f t="shared" si="151"/>
        <v>128</v>
      </c>
      <c r="LK30" s="115">
        <f t="shared" ca="1" si="152"/>
        <v>2666368</v>
      </c>
      <c r="LL30" s="115">
        <f t="shared" si="153"/>
        <v>22</v>
      </c>
      <c r="LM30" s="115">
        <f t="shared" ca="1" si="154"/>
        <v>9636</v>
      </c>
      <c r="LN30" s="115">
        <f t="shared" ca="1" si="17"/>
        <v>5441979</v>
      </c>
      <c r="LO30" s="115">
        <f t="shared" si="155"/>
        <v>128</v>
      </c>
      <c r="LP30" s="115">
        <f t="shared" ca="1" si="156"/>
        <v>128000</v>
      </c>
      <c r="LQ30" s="115">
        <f t="shared" si="157"/>
        <v>3591</v>
      </c>
      <c r="LR30" s="115">
        <f t="shared" ca="1" si="158"/>
        <v>254961</v>
      </c>
      <c r="LS30" s="115">
        <f t="shared" ca="1" si="170"/>
        <v>382961</v>
      </c>
      <c r="LT30" s="115">
        <f t="shared" si="159"/>
        <v>1448</v>
      </c>
      <c r="LU30" s="115">
        <f t="shared" ca="1" si="160"/>
        <v>3109000.8</v>
      </c>
      <c r="LV30" s="115">
        <f t="shared" si="161"/>
        <v>1808</v>
      </c>
      <c r="LW30" s="115">
        <f t="shared" ca="1" si="162"/>
        <v>5364661.4399999995</v>
      </c>
      <c r="LX30" s="115">
        <f t="shared" si="163"/>
        <v>335</v>
      </c>
      <c r="LY30" s="115">
        <f t="shared" ca="1" si="164"/>
        <v>1159046.4000000001</v>
      </c>
      <c r="LZ30" s="115">
        <v>356</v>
      </c>
      <c r="MA30" s="115">
        <f t="shared" ca="1" si="164"/>
        <v>764367.6</v>
      </c>
      <c r="MB30" s="115">
        <v>524</v>
      </c>
      <c r="MC30" s="115">
        <f t="shared" ca="1" si="164"/>
        <v>1554802.3199999998</v>
      </c>
      <c r="MD30" s="115">
        <v>104</v>
      </c>
      <c r="ME30" s="115">
        <f t="shared" ca="1" si="164"/>
        <v>359823.35999999999</v>
      </c>
      <c r="MF30" s="115">
        <f t="shared" ca="1" si="171"/>
        <v>12311701.919999998</v>
      </c>
      <c r="MG30" s="115"/>
      <c r="MH30" s="115">
        <f t="shared" ca="1" si="172"/>
        <v>344884883.92000002</v>
      </c>
      <c r="MJ30" s="116"/>
    </row>
    <row r="31" spans="1:348">
      <c r="A31" s="76" t="s">
        <v>557</v>
      </c>
      <c r="B31" s="114" t="s">
        <v>558</v>
      </c>
      <c r="C31" s="114" t="s">
        <v>526</v>
      </c>
      <c r="D31" s="114" t="s">
        <v>527</v>
      </c>
      <c r="E31" s="115">
        <v>0</v>
      </c>
      <c r="F31" s="115">
        <f t="shared" ca="1" si="173"/>
        <v>0</v>
      </c>
      <c r="G31" s="115">
        <v>0</v>
      </c>
      <c r="H31" s="115">
        <f t="shared" ca="1" si="174"/>
        <v>0</v>
      </c>
      <c r="I31" s="115">
        <v>69</v>
      </c>
      <c r="J31" s="115">
        <f t="shared" ca="1" si="175"/>
        <v>71931879</v>
      </c>
      <c r="K31" s="115">
        <v>0</v>
      </c>
      <c r="L31" s="115">
        <f t="shared" ca="1" si="176"/>
        <v>0</v>
      </c>
      <c r="M31" s="115">
        <v>0</v>
      </c>
      <c r="N31" s="115">
        <f t="shared" ca="1" si="177"/>
        <v>0</v>
      </c>
      <c r="O31" s="115">
        <v>92</v>
      </c>
      <c r="P31" s="115">
        <f t="shared" ca="1" si="178"/>
        <v>120371972</v>
      </c>
      <c r="Q31" s="115">
        <v>0</v>
      </c>
      <c r="R31" s="115">
        <f t="shared" ca="1" si="179"/>
        <v>0</v>
      </c>
      <c r="S31" s="115">
        <v>0</v>
      </c>
      <c r="T31" s="115">
        <f t="shared" ca="1" si="180"/>
        <v>0</v>
      </c>
      <c r="U31" s="115">
        <v>20</v>
      </c>
      <c r="V31" s="115">
        <f t="shared" ca="1" si="181"/>
        <v>27975940</v>
      </c>
      <c r="W31" s="115">
        <v>0</v>
      </c>
      <c r="X31" s="115">
        <f t="shared" ca="1" si="182"/>
        <v>0</v>
      </c>
      <c r="Y31" s="115">
        <v>0</v>
      </c>
      <c r="Z31" s="115">
        <f t="shared" ca="1" si="183"/>
        <v>0</v>
      </c>
      <c r="AA31" s="115">
        <v>0</v>
      </c>
      <c r="AB31" s="115">
        <f t="shared" ca="1" si="184"/>
        <v>0</v>
      </c>
      <c r="AC31" s="115">
        <v>0</v>
      </c>
      <c r="AD31" s="115">
        <f t="shared" ca="1" si="185"/>
        <v>0</v>
      </c>
      <c r="AE31" s="115">
        <v>22</v>
      </c>
      <c r="AF31" s="115">
        <f t="shared" ca="1" si="186"/>
        <v>7799748</v>
      </c>
      <c r="AG31" s="115">
        <v>0</v>
      </c>
      <c r="AH31" s="115">
        <f t="shared" ca="1" si="187"/>
        <v>0</v>
      </c>
      <c r="AI31" s="115">
        <v>0</v>
      </c>
      <c r="AJ31" s="115">
        <f t="shared" ca="1" si="188"/>
        <v>0</v>
      </c>
      <c r="AK31" s="115">
        <v>0</v>
      </c>
      <c r="AL31" s="115">
        <f t="shared" ca="1" si="189"/>
        <v>0</v>
      </c>
      <c r="AM31" s="115">
        <v>17</v>
      </c>
      <c r="AN31" s="115">
        <f t="shared" ca="1" si="190"/>
        <v>502656</v>
      </c>
      <c r="AO31" s="115">
        <v>0</v>
      </c>
      <c r="AP31" s="115">
        <f t="shared" ca="1" si="191"/>
        <v>0</v>
      </c>
      <c r="AQ31" s="115">
        <v>0</v>
      </c>
      <c r="AR31" s="115">
        <f t="shared" ca="1" si="192"/>
        <v>0</v>
      </c>
      <c r="AS31" s="115">
        <v>25</v>
      </c>
      <c r="AT31" s="115">
        <f t="shared" ca="1" si="193"/>
        <v>3015300</v>
      </c>
      <c r="AU31" s="115">
        <v>0</v>
      </c>
      <c r="AV31" s="115">
        <f t="shared" ca="1" si="194"/>
        <v>0</v>
      </c>
      <c r="AW31" s="115">
        <v>0</v>
      </c>
      <c r="AX31" s="115">
        <f t="shared" ca="1" si="195"/>
        <v>0</v>
      </c>
      <c r="AY31" s="115">
        <v>1</v>
      </c>
      <c r="AZ31" s="115">
        <f t="shared" ca="1" si="195"/>
        <v>241012</v>
      </c>
      <c r="BA31" s="115">
        <f t="shared" ca="1" si="48"/>
        <v>231838507</v>
      </c>
      <c r="BB31" s="115">
        <v>0</v>
      </c>
      <c r="BC31" s="115">
        <f t="shared" ca="1" si="196"/>
        <v>0</v>
      </c>
      <c r="BD31" s="115">
        <v>0</v>
      </c>
      <c r="BE31" s="115">
        <v>0</v>
      </c>
      <c r="BF31" s="115">
        <v>0</v>
      </c>
      <c r="BG31" s="115">
        <f t="shared" ca="1" si="197"/>
        <v>0</v>
      </c>
      <c r="BH31" s="115">
        <v>0</v>
      </c>
      <c r="BI31" s="115">
        <f t="shared" ca="1" si="198"/>
        <v>0</v>
      </c>
      <c r="BJ31" s="115">
        <v>0</v>
      </c>
      <c r="BK31" s="115">
        <f t="shared" ca="1" si="199"/>
        <v>0</v>
      </c>
      <c r="BL31" s="115">
        <v>6</v>
      </c>
      <c r="BM31" s="115">
        <f t="shared" ca="1" si="200"/>
        <v>9435612</v>
      </c>
      <c r="BN31" s="115">
        <v>0</v>
      </c>
      <c r="BO31" s="115">
        <f t="shared" ca="1" si="201"/>
        <v>0</v>
      </c>
      <c r="BP31" s="115">
        <v>0</v>
      </c>
      <c r="BQ31" s="115">
        <f t="shared" ca="1" si="202"/>
        <v>0</v>
      </c>
      <c r="BR31" s="115">
        <v>0</v>
      </c>
      <c r="BS31" s="115">
        <f t="shared" ca="1" si="203"/>
        <v>0</v>
      </c>
      <c r="BT31" s="115">
        <v>0</v>
      </c>
      <c r="BU31" s="115">
        <f t="shared" ca="1" si="204"/>
        <v>0</v>
      </c>
      <c r="BV31" s="115">
        <v>0</v>
      </c>
      <c r="BW31" s="115">
        <v>0</v>
      </c>
      <c r="BX31" s="115">
        <v>0</v>
      </c>
      <c r="BY31" s="115">
        <f t="shared" ca="1" si="205"/>
        <v>0</v>
      </c>
      <c r="BZ31" s="115">
        <v>0</v>
      </c>
      <c r="CA31" s="115">
        <f t="shared" ca="1" si="206"/>
        <v>0</v>
      </c>
      <c r="CB31" s="115">
        <v>0</v>
      </c>
      <c r="CC31" s="115">
        <f t="shared" ca="1" si="207"/>
        <v>0</v>
      </c>
      <c r="CD31" s="115">
        <v>0</v>
      </c>
      <c r="CE31" s="115">
        <f t="shared" ca="1" si="208"/>
        <v>0</v>
      </c>
      <c r="CF31" s="115">
        <v>0</v>
      </c>
      <c r="CG31" s="115">
        <v>0</v>
      </c>
      <c r="CH31" s="115">
        <v>0</v>
      </c>
      <c r="CI31" s="115">
        <v>0</v>
      </c>
      <c r="CJ31" s="115">
        <v>0</v>
      </c>
      <c r="CK31" s="115">
        <f t="shared" ca="1" si="209"/>
        <v>0</v>
      </c>
      <c r="CL31" s="115">
        <v>0</v>
      </c>
      <c r="CM31" s="115">
        <v>0</v>
      </c>
      <c r="CN31" s="115">
        <v>0</v>
      </c>
      <c r="CO31" s="115">
        <f t="shared" ca="1" si="210"/>
        <v>0</v>
      </c>
      <c r="CP31" s="115">
        <v>0</v>
      </c>
      <c r="CQ31" s="115">
        <f t="shared" ca="1" si="211"/>
        <v>0</v>
      </c>
      <c r="CR31" s="115">
        <v>0</v>
      </c>
      <c r="CS31" s="115">
        <f t="shared" ca="1" si="212"/>
        <v>0</v>
      </c>
      <c r="CT31" s="115">
        <v>1</v>
      </c>
      <c r="CU31" s="115">
        <f t="shared" ca="1" si="213"/>
        <v>138704</v>
      </c>
      <c r="CV31" s="115">
        <v>0</v>
      </c>
      <c r="CW31" s="115">
        <f t="shared" ca="1" si="214"/>
        <v>0</v>
      </c>
      <c r="CX31" s="115">
        <v>0</v>
      </c>
      <c r="CY31" s="115">
        <f t="shared" ca="1" si="215"/>
        <v>0</v>
      </c>
      <c r="CZ31" s="115">
        <v>0</v>
      </c>
      <c r="DA31" s="115">
        <f t="shared" ca="1" si="216"/>
        <v>0</v>
      </c>
      <c r="DB31" s="115">
        <f t="shared" ca="1" si="9"/>
        <v>9574316</v>
      </c>
      <c r="DC31" s="115">
        <v>0</v>
      </c>
      <c r="DD31" s="115">
        <f t="shared" ca="1" si="217"/>
        <v>0</v>
      </c>
      <c r="DE31" s="115">
        <v>0</v>
      </c>
      <c r="DF31" s="115">
        <v>0</v>
      </c>
      <c r="DG31" s="115">
        <v>0</v>
      </c>
      <c r="DH31" s="115">
        <v>0</v>
      </c>
      <c r="DI31" s="115">
        <v>0</v>
      </c>
      <c r="DJ31" s="115">
        <f t="shared" ca="1" si="218"/>
        <v>0</v>
      </c>
      <c r="DK31" s="115">
        <v>0</v>
      </c>
      <c r="DL31" s="115">
        <f t="shared" ca="1" si="219"/>
        <v>0</v>
      </c>
      <c r="DM31" s="115">
        <v>0</v>
      </c>
      <c r="DN31" s="115">
        <v>0</v>
      </c>
      <c r="DO31" s="115">
        <v>0</v>
      </c>
      <c r="DP31" s="115">
        <f t="shared" ca="1" si="220"/>
        <v>0</v>
      </c>
      <c r="DQ31" s="115">
        <v>0</v>
      </c>
      <c r="DR31" s="115">
        <v>0</v>
      </c>
      <c r="DS31" s="115">
        <v>0</v>
      </c>
      <c r="DT31" s="115">
        <v>0</v>
      </c>
      <c r="DU31" s="115">
        <v>0</v>
      </c>
      <c r="DV31" s="115">
        <f t="shared" ca="1" si="221"/>
        <v>0</v>
      </c>
      <c r="DW31" s="115">
        <v>0</v>
      </c>
      <c r="DX31" s="115">
        <f t="shared" ca="1" si="222"/>
        <v>0</v>
      </c>
      <c r="DY31" s="115">
        <v>0</v>
      </c>
      <c r="DZ31" s="115">
        <f t="shared" ca="1" si="223"/>
        <v>0</v>
      </c>
      <c r="EA31" s="115">
        <v>0</v>
      </c>
      <c r="EB31" s="115">
        <f t="shared" ca="1" si="224"/>
        <v>0</v>
      </c>
      <c r="EC31" s="115">
        <v>0</v>
      </c>
      <c r="ED31" s="115">
        <f t="shared" ca="1" si="225"/>
        <v>0</v>
      </c>
      <c r="EE31" s="115">
        <v>0</v>
      </c>
      <c r="EF31" s="115">
        <f t="shared" ca="1" si="226"/>
        <v>0</v>
      </c>
      <c r="EG31" s="115">
        <f t="shared" ca="1" si="165"/>
        <v>0</v>
      </c>
      <c r="EH31" s="115">
        <v>0</v>
      </c>
      <c r="EI31" s="115">
        <f t="shared" ca="1" si="227"/>
        <v>0</v>
      </c>
      <c r="EJ31" s="115">
        <v>0</v>
      </c>
      <c r="EK31" s="115">
        <v>0</v>
      </c>
      <c r="EL31" s="115">
        <v>0</v>
      </c>
      <c r="EM31" s="115">
        <v>0</v>
      </c>
      <c r="EN31" s="115">
        <v>0</v>
      </c>
      <c r="EO31" s="115">
        <f t="shared" ca="1" si="228"/>
        <v>0</v>
      </c>
      <c r="EP31" s="115">
        <v>0</v>
      </c>
      <c r="EQ31" s="115">
        <v>0</v>
      </c>
      <c r="ER31" s="115">
        <v>0</v>
      </c>
      <c r="ES31" s="115">
        <v>0</v>
      </c>
      <c r="ET31" s="115">
        <v>0</v>
      </c>
      <c r="EU31" s="115">
        <v>0</v>
      </c>
      <c r="EV31" s="115">
        <v>0</v>
      </c>
      <c r="EW31" s="115">
        <v>0</v>
      </c>
      <c r="EX31" s="115">
        <v>0</v>
      </c>
      <c r="EY31" s="115">
        <v>0</v>
      </c>
      <c r="EZ31" s="115">
        <v>0</v>
      </c>
      <c r="FA31" s="115">
        <f t="shared" ca="1" si="229"/>
        <v>0</v>
      </c>
      <c r="FB31" s="115">
        <v>0</v>
      </c>
      <c r="FC31" s="115">
        <v>0</v>
      </c>
      <c r="FD31" s="115">
        <v>0</v>
      </c>
      <c r="FE31" s="115">
        <v>0</v>
      </c>
      <c r="FF31" s="115">
        <v>0</v>
      </c>
      <c r="FG31" s="115">
        <f t="shared" ca="1" si="230"/>
        <v>0</v>
      </c>
      <c r="FH31" s="115">
        <v>0</v>
      </c>
      <c r="FI31" s="115">
        <f t="shared" ca="1" si="231"/>
        <v>0</v>
      </c>
      <c r="FJ31" s="115">
        <v>0</v>
      </c>
      <c r="FK31" s="115">
        <f t="shared" ca="1" si="232"/>
        <v>0</v>
      </c>
      <c r="FL31" s="115">
        <f t="shared" ca="1" si="10"/>
        <v>0</v>
      </c>
      <c r="FM31" s="115">
        <v>0</v>
      </c>
      <c r="FN31" s="115">
        <f t="shared" ca="1" si="233"/>
        <v>0</v>
      </c>
      <c r="FO31" s="115">
        <v>0</v>
      </c>
      <c r="FP31" s="115">
        <f t="shared" ca="1" si="234"/>
        <v>0</v>
      </c>
      <c r="FQ31" s="115">
        <v>0</v>
      </c>
      <c r="FR31" s="115">
        <f t="shared" ca="1" si="235"/>
        <v>0</v>
      </c>
      <c r="FS31" s="115">
        <v>0</v>
      </c>
      <c r="FT31" s="115">
        <f t="shared" ca="1" si="236"/>
        <v>0</v>
      </c>
      <c r="FU31" s="115">
        <v>0</v>
      </c>
      <c r="FV31" s="115">
        <f t="shared" ca="1" si="237"/>
        <v>0</v>
      </c>
      <c r="FW31" s="115">
        <v>0</v>
      </c>
      <c r="FX31" s="115">
        <f t="shared" ca="1" si="238"/>
        <v>0</v>
      </c>
      <c r="FY31" s="115">
        <v>0</v>
      </c>
      <c r="FZ31" s="115">
        <f t="shared" ca="1" si="239"/>
        <v>0</v>
      </c>
      <c r="GA31" s="115">
        <v>0</v>
      </c>
      <c r="GB31" s="115">
        <v>0</v>
      </c>
      <c r="GC31" s="115">
        <v>0</v>
      </c>
      <c r="GD31" s="115">
        <f t="shared" ca="1" si="240"/>
        <v>0</v>
      </c>
      <c r="GE31" s="115">
        <v>0</v>
      </c>
      <c r="GF31" s="115">
        <f t="shared" ca="1" si="241"/>
        <v>0</v>
      </c>
      <c r="GG31" s="115">
        <v>0</v>
      </c>
      <c r="GH31" s="115">
        <v>0</v>
      </c>
      <c r="GI31" s="115">
        <v>0</v>
      </c>
      <c r="GJ31" s="115">
        <f t="shared" ca="1" si="242"/>
        <v>0</v>
      </c>
      <c r="GK31" s="115">
        <v>0</v>
      </c>
      <c r="GL31" s="115">
        <f t="shared" ca="1" si="243"/>
        <v>0</v>
      </c>
      <c r="GM31" s="115">
        <v>0</v>
      </c>
      <c r="GN31" s="115">
        <v>0</v>
      </c>
      <c r="GO31" s="115">
        <v>0</v>
      </c>
      <c r="GP31" s="115">
        <f t="shared" ca="1" si="244"/>
        <v>0</v>
      </c>
      <c r="GQ31" s="115">
        <f t="shared" ca="1" si="11"/>
        <v>0</v>
      </c>
      <c r="GR31" s="115">
        <f t="shared" ca="1" si="12"/>
        <v>0</v>
      </c>
      <c r="GS31" s="115">
        <v>0</v>
      </c>
      <c r="GT31" s="115">
        <f t="shared" ca="1" si="245"/>
        <v>0</v>
      </c>
      <c r="GU31" s="115">
        <v>0</v>
      </c>
      <c r="GV31" s="115">
        <f t="shared" ca="1" si="246"/>
        <v>0</v>
      </c>
      <c r="GW31" s="115">
        <v>0</v>
      </c>
      <c r="GX31" s="115">
        <f t="shared" ca="1" si="247"/>
        <v>0</v>
      </c>
      <c r="GY31" s="115">
        <f t="shared" ca="1" si="22"/>
        <v>0</v>
      </c>
      <c r="GZ31" s="115">
        <v>0</v>
      </c>
      <c r="HA31" s="115">
        <f t="shared" ca="1" si="248"/>
        <v>0</v>
      </c>
      <c r="HB31" s="115">
        <v>0</v>
      </c>
      <c r="HC31" s="115">
        <f t="shared" ca="1" si="249"/>
        <v>0</v>
      </c>
      <c r="HD31" s="115">
        <v>9</v>
      </c>
      <c r="HE31" s="115">
        <f t="shared" ca="1" si="250"/>
        <v>678663</v>
      </c>
      <c r="HF31" s="115">
        <v>0</v>
      </c>
      <c r="HG31" s="115">
        <f t="shared" ca="1" si="251"/>
        <v>0</v>
      </c>
      <c r="HH31" s="115">
        <v>0</v>
      </c>
      <c r="HI31" s="115">
        <f t="shared" ca="1" si="252"/>
        <v>0</v>
      </c>
      <c r="HJ31" s="115">
        <v>14</v>
      </c>
      <c r="HK31" s="115">
        <f t="shared" ca="1" si="253"/>
        <v>980280</v>
      </c>
      <c r="HL31" s="115">
        <v>0</v>
      </c>
      <c r="HM31" s="115">
        <f t="shared" ca="1" si="254"/>
        <v>0</v>
      </c>
      <c r="HN31" s="115">
        <v>0</v>
      </c>
      <c r="HO31" s="115">
        <f t="shared" ca="1" si="255"/>
        <v>0</v>
      </c>
      <c r="HP31" s="115">
        <v>6</v>
      </c>
      <c r="HQ31" s="115">
        <f t="shared" ca="1" si="256"/>
        <v>517074</v>
      </c>
      <c r="HR31" s="115">
        <f t="shared" ca="1" si="23"/>
        <v>2176017</v>
      </c>
      <c r="HS31" s="115">
        <v>0</v>
      </c>
      <c r="HT31" s="115">
        <f t="shared" ca="1" si="257"/>
        <v>0</v>
      </c>
      <c r="HU31" s="115">
        <v>0</v>
      </c>
      <c r="HV31" s="115">
        <v>0</v>
      </c>
      <c r="HW31" s="115">
        <v>1</v>
      </c>
      <c r="HX31" s="115">
        <f t="shared" ca="1" si="258"/>
        <v>1868</v>
      </c>
      <c r="HY31" s="115">
        <v>0</v>
      </c>
      <c r="HZ31" s="115">
        <f t="shared" ca="1" si="259"/>
        <v>0</v>
      </c>
      <c r="IA31" s="115">
        <v>0</v>
      </c>
      <c r="IB31" s="115">
        <v>0</v>
      </c>
      <c r="IC31" s="115">
        <v>7</v>
      </c>
      <c r="ID31" s="115">
        <f t="shared" ca="1" si="260"/>
        <v>20209</v>
      </c>
      <c r="IE31" s="115">
        <v>0</v>
      </c>
      <c r="IF31" s="115">
        <f t="shared" ca="1" si="261"/>
        <v>0</v>
      </c>
      <c r="IG31" s="115">
        <v>0</v>
      </c>
      <c r="IH31" s="115">
        <v>0</v>
      </c>
      <c r="II31" s="115">
        <v>0</v>
      </c>
      <c r="IJ31" s="115">
        <f t="shared" ca="1" si="262"/>
        <v>0</v>
      </c>
      <c r="IK31" s="115">
        <f t="shared" ca="1" si="13"/>
        <v>22077</v>
      </c>
      <c r="IL31" s="115">
        <f t="shared" ca="1" si="14"/>
        <v>243610917</v>
      </c>
      <c r="IM31" s="115">
        <v>0</v>
      </c>
      <c r="IN31" s="115">
        <f t="shared" ca="1" si="263"/>
        <v>0</v>
      </c>
      <c r="IO31" s="115">
        <v>0</v>
      </c>
      <c r="IP31" s="115">
        <f t="shared" ca="1" si="264"/>
        <v>0</v>
      </c>
      <c r="IQ31" s="115">
        <v>0</v>
      </c>
      <c r="IR31" s="115">
        <f t="shared" ca="1" si="265"/>
        <v>0</v>
      </c>
      <c r="IS31" s="115">
        <v>0</v>
      </c>
      <c r="IT31" s="115">
        <f t="shared" ca="1" si="266"/>
        <v>0</v>
      </c>
      <c r="IU31" s="115">
        <v>0</v>
      </c>
      <c r="IV31" s="115">
        <f t="shared" ca="1" si="267"/>
        <v>0</v>
      </c>
      <c r="IW31" s="115">
        <v>0</v>
      </c>
      <c r="IX31" s="115">
        <f t="shared" ca="1" si="268"/>
        <v>0</v>
      </c>
      <c r="IY31" s="115">
        <v>0</v>
      </c>
      <c r="IZ31" s="115">
        <f t="shared" ca="1" si="269"/>
        <v>0</v>
      </c>
      <c r="JA31" s="115">
        <v>0</v>
      </c>
      <c r="JB31" s="115">
        <f t="shared" ca="1" si="270"/>
        <v>0</v>
      </c>
      <c r="JC31" s="115">
        <v>0</v>
      </c>
      <c r="JD31" s="115">
        <f t="shared" ca="1" si="271"/>
        <v>0</v>
      </c>
      <c r="JE31" s="115">
        <v>2</v>
      </c>
      <c r="JF31" s="115">
        <f t="shared" ca="1" si="272"/>
        <v>2542008</v>
      </c>
      <c r="JG31" s="115">
        <v>0</v>
      </c>
      <c r="JH31" s="115">
        <f t="shared" ca="1" si="273"/>
        <v>0</v>
      </c>
      <c r="JI31" s="115">
        <v>0</v>
      </c>
      <c r="JJ31" s="115">
        <f t="shared" ca="1" si="274"/>
        <v>0</v>
      </c>
      <c r="JK31" s="115">
        <v>1</v>
      </c>
      <c r="JL31" s="115">
        <f t="shared" ca="1" si="275"/>
        <v>1212506</v>
      </c>
      <c r="JM31" s="115">
        <v>0</v>
      </c>
      <c r="JN31" s="115">
        <f t="shared" ca="1" si="276"/>
        <v>0</v>
      </c>
      <c r="JO31" s="115">
        <v>0</v>
      </c>
      <c r="JP31" s="115">
        <f t="shared" ca="1" si="277"/>
        <v>0</v>
      </c>
      <c r="JQ31" s="115">
        <v>0</v>
      </c>
      <c r="JR31" s="115">
        <f t="shared" ca="1" si="278"/>
        <v>0</v>
      </c>
      <c r="JS31" s="115">
        <v>0</v>
      </c>
      <c r="JT31" s="115">
        <f t="shared" ca="1" si="279"/>
        <v>0</v>
      </c>
      <c r="JU31" s="115">
        <v>0</v>
      </c>
      <c r="JV31" s="115">
        <f t="shared" ca="1" si="280"/>
        <v>0</v>
      </c>
      <c r="JW31" s="115">
        <f t="shared" ca="1" si="166"/>
        <v>3754514</v>
      </c>
      <c r="JX31" s="115">
        <v>0</v>
      </c>
      <c r="JY31" s="115">
        <f t="shared" ca="1" si="281"/>
        <v>0</v>
      </c>
      <c r="JZ31" s="115">
        <v>0</v>
      </c>
      <c r="KA31" s="115">
        <v>0</v>
      </c>
      <c r="KB31" s="115">
        <v>0</v>
      </c>
      <c r="KC31" s="115">
        <f t="shared" ca="1" si="282"/>
        <v>0</v>
      </c>
      <c r="KD31" s="115">
        <v>0</v>
      </c>
      <c r="KE31" s="115">
        <f t="shared" ca="1" si="283"/>
        <v>0</v>
      </c>
      <c r="KF31" s="115">
        <v>7</v>
      </c>
      <c r="KG31" s="115">
        <f t="shared" ca="1" si="284"/>
        <v>487949</v>
      </c>
      <c r="KH31" s="115">
        <v>0</v>
      </c>
      <c r="KI31" s="115">
        <f t="shared" ca="1" si="285"/>
        <v>0</v>
      </c>
      <c r="KJ31" s="115">
        <v>0</v>
      </c>
      <c r="KK31" s="115">
        <f t="shared" ca="1" si="286"/>
        <v>0</v>
      </c>
      <c r="KL31" s="115">
        <v>5</v>
      </c>
      <c r="KM31" s="115">
        <f t="shared" ca="1" si="287"/>
        <v>379885</v>
      </c>
      <c r="KN31" s="115">
        <f t="shared" ca="1" si="167"/>
        <v>867834</v>
      </c>
      <c r="KO31" s="115">
        <v>0</v>
      </c>
      <c r="KP31" s="115">
        <f t="shared" ca="1" si="288"/>
        <v>0</v>
      </c>
      <c r="KQ31" s="115">
        <v>0</v>
      </c>
      <c r="KR31" s="115">
        <f t="shared" ca="1" si="289"/>
        <v>0</v>
      </c>
      <c r="KS31" s="115">
        <v>0</v>
      </c>
      <c r="KT31" s="115">
        <f t="shared" ca="1" si="290"/>
        <v>0</v>
      </c>
      <c r="KU31" s="115">
        <v>0</v>
      </c>
      <c r="KV31" s="115">
        <f t="shared" ca="1" si="291"/>
        <v>0</v>
      </c>
      <c r="KW31" s="115">
        <v>0</v>
      </c>
      <c r="KX31" s="115">
        <f t="shared" ca="1" si="292"/>
        <v>0</v>
      </c>
      <c r="KY31" s="115">
        <v>0</v>
      </c>
      <c r="KZ31" s="115">
        <f t="shared" ca="1" si="293"/>
        <v>0</v>
      </c>
      <c r="LA31" s="115">
        <v>0</v>
      </c>
      <c r="LB31" s="115">
        <f t="shared" ca="1" si="294"/>
        <v>0</v>
      </c>
      <c r="LC31" s="115">
        <v>0</v>
      </c>
      <c r="LD31" s="115">
        <f t="shared" ca="1" si="295"/>
        <v>0</v>
      </c>
      <c r="LE31" s="115">
        <f t="shared" ca="1" si="168"/>
        <v>0</v>
      </c>
      <c r="LF31" s="115"/>
      <c r="LG31" s="115">
        <f t="shared" ca="1" si="169"/>
        <v>248233265</v>
      </c>
      <c r="LH31" s="115">
        <f t="shared" si="149"/>
        <v>37</v>
      </c>
      <c r="LI31" s="115">
        <f t="shared" ca="1" si="150"/>
        <v>28675</v>
      </c>
      <c r="LJ31" s="115">
        <f t="shared" si="151"/>
        <v>190</v>
      </c>
      <c r="LK31" s="115">
        <f t="shared" ca="1" si="152"/>
        <v>3957890</v>
      </c>
      <c r="LL31" s="115">
        <f t="shared" si="153"/>
        <v>12</v>
      </c>
      <c r="LM31" s="115">
        <f t="shared" ca="1" si="154"/>
        <v>5256</v>
      </c>
      <c r="LN31" s="115">
        <f t="shared" ca="1" si="17"/>
        <v>3991821</v>
      </c>
      <c r="LO31" s="115">
        <f t="shared" si="155"/>
        <v>190</v>
      </c>
      <c r="LP31" s="115">
        <f t="shared" ca="1" si="156"/>
        <v>190000</v>
      </c>
      <c r="LQ31" s="115">
        <f t="shared" si="157"/>
        <v>49</v>
      </c>
      <c r="LR31" s="115">
        <f t="shared" ca="1" si="158"/>
        <v>3479</v>
      </c>
      <c r="LS31" s="115">
        <f t="shared" ca="1" si="170"/>
        <v>193479</v>
      </c>
      <c r="LT31" s="115">
        <f t="shared" si="159"/>
        <v>10</v>
      </c>
      <c r="LU31" s="115">
        <f t="shared" ca="1" si="160"/>
        <v>21471</v>
      </c>
      <c r="LV31" s="115">
        <f t="shared" si="161"/>
        <v>28</v>
      </c>
      <c r="LW31" s="115">
        <f t="shared" ca="1" si="162"/>
        <v>83081.039999999994</v>
      </c>
      <c r="LX31" s="115">
        <f t="shared" si="163"/>
        <v>11</v>
      </c>
      <c r="LY31" s="115">
        <f t="shared" ca="1" si="164"/>
        <v>38058.240000000005</v>
      </c>
      <c r="LZ31" s="115">
        <v>1093</v>
      </c>
      <c r="MA31" s="115">
        <f t="shared" ca="1" si="164"/>
        <v>2346780.2999999998</v>
      </c>
      <c r="MB31" s="115">
        <v>1324</v>
      </c>
      <c r="MC31" s="115">
        <f t="shared" ca="1" si="164"/>
        <v>3928546.32</v>
      </c>
      <c r="MD31" s="115">
        <v>208</v>
      </c>
      <c r="ME31" s="115">
        <f t="shared" ca="1" si="164"/>
        <v>719646.71999999997</v>
      </c>
      <c r="MF31" s="115">
        <f t="shared" ca="1" si="171"/>
        <v>7137583.6199999992</v>
      </c>
      <c r="MG31" s="115"/>
      <c r="MH31" s="115">
        <f t="shared" ca="1" si="172"/>
        <v>259556148.62</v>
      </c>
      <c r="MJ31" s="116"/>
    </row>
    <row r="32" spans="1:348">
      <c r="A32" s="76" t="s">
        <v>559</v>
      </c>
      <c r="B32" s="114" t="s">
        <v>560</v>
      </c>
      <c r="C32" s="114" t="s">
        <v>526</v>
      </c>
      <c r="D32" s="114" t="s">
        <v>527</v>
      </c>
      <c r="E32" s="115">
        <v>515</v>
      </c>
      <c r="F32" s="115">
        <f t="shared" ca="1" si="173"/>
        <v>16425925</v>
      </c>
      <c r="G32" s="115">
        <v>0</v>
      </c>
      <c r="H32" s="115">
        <f t="shared" ca="1" si="174"/>
        <v>0</v>
      </c>
      <c r="I32" s="115">
        <v>66</v>
      </c>
      <c r="J32" s="115">
        <f t="shared" ca="1" si="175"/>
        <v>68804406</v>
      </c>
      <c r="K32" s="115">
        <v>734</v>
      </c>
      <c r="L32" s="115">
        <f t="shared" ca="1" si="176"/>
        <v>29393030</v>
      </c>
      <c r="M32" s="115">
        <v>0</v>
      </c>
      <c r="N32" s="115">
        <f t="shared" ca="1" si="177"/>
        <v>0</v>
      </c>
      <c r="O32" s="115">
        <v>92</v>
      </c>
      <c r="P32" s="115">
        <f t="shared" ca="1" si="178"/>
        <v>120371972</v>
      </c>
      <c r="Q32" s="115">
        <v>0</v>
      </c>
      <c r="R32" s="115">
        <f t="shared" ca="1" si="179"/>
        <v>0</v>
      </c>
      <c r="S32" s="115">
        <v>0</v>
      </c>
      <c r="T32" s="115">
        <f t="shared" ca="1" si="180"/>
        <v>0</v>
      </c>
      <c r="U32" s="115">
        <v>4</v>
      </c>
      <c r="V32" s="115">
        <f t="shared" ca="1" si="181"/>
        <v>5595188</v>
      </c>
      <c r="W32" s="115">
        <v>557</v>
      </c>
      <c r="X32" s="115">
        <f t="shared" ca="1" si="182"/>
        <v>6052919</v>
      </c>
      <c r="Y32" s="115">
        <v>0</v>
      </c>
      <c r="Z32" s="115">
        <f t="shared" ca="1" si="183"/>
        <v>0</v>
      </c>
      <c r="AA32" s="115">
        <v>0</v>
      </c>
      <c r="AB32" s="115">
        <f t="shared" ca="1" si="184"/>
        <v>0</v>
      </c>
      <c r="AC32" s="115">
        <v>0</v>
      </c>
      <c r="AD32" s="115">
        <f t="shared" ca="1" si="185"/>
        <v>0</v>
      </c>
      <c r="AE32" s="115">
        <v>20</v>
      </c>
      <c r="AF32" s="115">
        <f t="shared" ca="1" si="186"/>
        <v>7090680</v>
      </c>
      <c r="AG32" s="115">
        <v>5</v>
      </c>
      <c r="AH32" s="115">
        <f t="shared" ca="1" si="187"/>
        <v>1772670</v>
      </c>
      <c r="AI32" s="115">
        <v>457</v>
      </c>
      <c r="AJ32" s="115">
        <f t="shared" ca="1" si="188"/>
        <v>414042</v>
      </c>
      <c r="AK32" s="115">
        <v>0</v>
      </c>
      <c r="AL32" s="115">
        <f t="shared" ca="1" si="189"/>
        <v>0</v>
      </c>
      <c r="AM32" s="115">
        <v>8</v>
      </c>
      <c r="AN32" s="115">
        <f t="shared" ca="1" si="190"/>
        <v>236544</v>
      </c>
      <c r="AO32" s="115">
        <v>664</v>
      </c>
      <c r="AP32" s="115">
        <f t="shared" ca="1" si="191"/>
        <v>2454808</v>
      </c>
      <c r="AQ32" s="115">
        <v>0</v>
      </c>
      <c r="AR32" s="115">
        <f t="shared" ca="1" si="192"/>
        <v>0</v>
      </c>
      <c r="AS32" s="115">
        <v>12</v>
      </c>
      <c r="AT32" s="115">
        <f t="shared" ca="1" si="193"/>
        <v>1447344</v>
      </c>
      <c r="AU32" s="115">
        <v>0</v>
      </c>
      <c r="AV32" s="115">
        <f t="shared" ca="1" si="194"/>
        <v>0</v>
      </c>
      <c r="AW32" s="115">
        <v>0</v>
      </c>
      <c r="AX32" s="115">
        <f t="shared" ca="1" si="195"/>
        <v>0</v>
      </c>
      <c r="AY32" s="115">
        <v>0</v>
      </c>
      <c r="AZ32" s="115">
        <f t="shared" ca="1" si="195"/>
        <v>0</v>
      </c>
      <c r="BA32" s="115">
        <f t="shared" ca="1" si="48"/>
        <v>260059528</v>
      </c>
      <c r="BB32" s="115">
        <v>30</v>
      </c>
      <c r="BC32" s="115">
        <f t="shared" ca="1" si="196"/>
        <v>1162860</v>
      </c>
      <c r="BD32" s="115">
        <v>0</v>
      </c>
      <c r="BE32" s="115">
        <v>0</v>
      </c>
      <c r="BF32" s="115">
        <v>3</v>
      </c>
      <c r="BG32" s="115">
        <f t="shared" ca="1" si="197"/>
        <v>3800451</v>
      </c>
      <c r="BH32" s="115">
        <v>19</v>
      </c>
      <c r="BI32" s="115">
        <f t="shared" ca="1" si="198"/>
        <v>914565</v>
      </c>
      <c r="BJ32" s="115">
        <v>0</v>
      </c>
      <c r="BK32" s="115">
        <f t="shared" ca="1" si="199"/>
        <v>0</v>
      </c>
      <c r="BL32" s="115">
        <v>6</v>
      </c>
      <c r="BM32" s="115">
        <f t="shared" ca="1" si="200"/>
        <v>9435612</v>
      </c>
      <c r="BN32" s="115">
        <v>118</v>
      </c>
      <c r="BO32" s="115">
        <f t="shared" ca="1" si="201"/>
        <v>6055996</v>
      </c>
      <c r="BP32" s="115">
        <v>0</v>
      </c>
      <c r="BQ32" s="115">
        <f t="shared" ca="1" si="202"/>
        <v>0</v>
      </c>
      <c r="BR32" s="115">
        <v>20</v>
      </c>
      <c r="BS32" s="115">
        <f t="shared" ca="1" si="203"/>
        <v>33531380</v>
      </c>
      <c r="BT32" s="115">
        <v>30</v>
      </c>
      <c r="BU32" s="115">
        <f t="shared" ca="1" si="204"/>
        <v>374910</v>
      </c>
      <c r="BV32" s="115">
        <v>0</v>
      </c>
      <c r="BW32" s="115">
        <v>0</v>
      </c>
      <c r="BX32" s="115">
        <v>3</v>
      </c>
      <c r="BY32" s="115">
        <f t="shared" ca="1" si="205"/>
        <v>1223142</v>
      </c>
      <c r="BZ32" s="115">
        <v>19</v>
      </c>
      <c r="CA32" s="115">
        <f t="shared" ca="1" si="206"/>
        <v>237443</v>
      </c>
      <c r="CB32" s="115">
        <v>0</v>
      </c>
      <c r="CC32" s="115">
        <f t="shared" ca="1" si="207"/>
        <v>0</v>
      </c>
      <c r="CD32" s="115">
        <v>4</v>
      </c>
      <c r="CE32" s="115">
        <f t="shared" ca="1" si="208"/>
        <v>1630856</v>
      </c>
      <c r="CF32" s="115">
        <v>0</v>
      </c>
      <c r="CG32" s="115">
        <v>0</v>
      </c>
      <c r="CH32" s="115">
        <v>0</v>
      </c>
      <c r="CI32" s="115">
        <v>0</v>
      </c>
      <c r="CJ32" s="115">
        <v>30</v>
      </c>
      <c r="CK32" s="115">
        <f t="shared" ca="1" si="209"/>
        <v>31260</v>
      </c>
      <c r="CL32" s="115">
        <v>0</v>
      </c>
      <c r="CM32" s="115">
        <v>0</v>
      </c>
      <c r="CN32" s="115">
        <v>0</v>
      </c>
      <c r="CO32" s="115">
        <f t="shared" ca="1" si="210"/>
        <v>0</v>
      </c>
      <c r="CP32" s="115">
        <v>0</v>
      </c>
      <c r="CQ32" s="115">
        <f t="shared" ca="1" si="211"/>
        <v>0</v>
      </c>
      <c r="CR32" s="115">
        <v>0</v>
      </c>
      <c r="CS32" s="115">
        <f t="shared" ca="1" si="212"/>
        <v>0</v>
      </c>
      <c r="CT32" s="115">
        <v>0</v>
      </c>
      <c r="CU32" s="115">
        <f t="shared" ca="1" si="213"/>
        <v>0</v>
      </c>
      <c r="CV32" s="115">
        <v>122</v>
      </c>
      <c r="CW32" s="115">
        <f t="shared" ca="1" si="214"/>
        <v>1036512</v>
      </c>
      <c r="CX32" s="115">
        <v>0</v>
      </c>
      <c r="CY32" s="115">
        <f t="shared" ca="1" si="215"/>
        <v>0</v>
      </c>
      <c r="CZ32" s="115">
        <v>2</v>
      </c>
      <c r="DA32" s="115">
        <f t="shared" ca="1" si="216"/>
        <v>554328</v>
      </c>
      <c r="DB32" s="115">
        <f t="shared" ca="1" si="9"/>
        <v>59989315</v>
      </c>
      <c r="DC32" s="115">
        <v>1</v>
      </c>
      <c r="DD32" s="115">
        <f t="shared" ca="1" si="217"/>
        <v>159040</v>
      </c>
      <c r="DE32" s="115">
        <v>0</v>
      </c>
      <c r="DF32" s="115">
        <v>0</v>
      </c>
      <c r="DG32" s="115">
        <v>0</v>
      </c>
      <c r="DH32" s="115">
        <v>0</v>
      </c>
      <c r="DI32" s="115">
        <v>0</v>
      </c>
      <c r="DJ32" s="115">
        <f t="shared" ca="1" si="218"/>
        <v>0</v>
      </c>
      <c r="DK32" s="115">
        <v>0</v>
      </c>
      <c r="DL32" s="115">
        <f t="shared" ca="1" si="219"/>
        <v>0</v>
      </c>
      <c r="DM32" s="115">
        <v>0</v>
      </c>
      <c r="DN32" s="115">
        <v>0</v>
      </c>
      <c r="DO32" s="115">
        <v>0</v>
      </c>
      <c r="DP32" s="115">
        <f t="shared" ca="1" si="220"/>
        <v>0</v>
      </c>
      <c r="DQ32" s="115">
        <v>0</v>
      </c>
      <c r="DR32" s="115">
        <v>0</v>
      </c>
      <c r="DS32" s="115">
        <v>0</v>
      </c>
      <c r="DT32" s="115">
        <v>0</v>
      </c>
      <c r="DU32" s="115">
        <v>0</v>
      </c>
      <c r="DV32" s="115">
        <f t="shared" ca="1" si="221"/>
        <v>0</v>
      </c>
      <c r="DW32" s="115">
        <v>0</v>
      </c>
      <c r="DX32" s="115">
        <f t="shared" ca="1" si="222"/>
        <v>0</v>
      </c>
      <c r="DY32" s="115">
        <v>0</v>
      </c>
      <c r="DZ32" s="115">
        <f t="shared" ca="1" si="223"/>
        <v>0</v>
      </c>
      <c r="EA32" s="115">
        <v>0</v>
      </c>
      <c r="EB32" s="115">
        <f t="shared" ca="1" si="224"/>
        <v>0</v>
      </c>
      <c r="EC32" s="115">
        <v>0</v>
      </c>
      <c r="ED32" s="115">
        <f t="shared" ca="1" si="225"/>
        <v>0</v>
      </c>
      <c r="EE32" s="115">
        <v>0</v>
      </c>
      <c r="EF32" s="115">
        <f t="shared" ca="1" si="226"/>
        <v>0</v>
      </c>
      <c r="EG32" s="115">
        <f t="shared" ca="1" si="165"/>
        <v>159040</v>
      </c>
      <c r="EH32" s="115">
        <v>0</v>
      </c>
      <c r="EI32" s="115">
        <f t="shared" ca="1" si="227"/>
        <v>0</v>
      </c>
      <c r="EJ32" s="115">
        <v>0</v>
      </c>
      <c r="EK32" s="115">
        <v>0</v>
      </c>
      <c r="EL32" s="115">
        <v>0</v>
      </c>
      <c r="EM32" s="115">
        <v>0</v>
      </c>
      <c r="EN32" s="115">
        <v>0</v>
      </c>
      <c r="EO32" s="115">
        <f t="shared" ca="1" si="228"/>
        <v>0</v>
      </c>
      <c r="EP32" s="115">
        <v>0</v>
      </c>
      <c r="EQ32" s="115">
        <v>0</v>
      </c>
      <c r="ER32" s="115">
        <v>0</v>
      </c>
      <c r="ES32" s="115">
        <v>0</v>
      </c>
      <c r="ET32" s="115">
        <v>0</v>
      </c>
      <c r="EU32" s="115">
        <v>0</v>
      </c>
      <c r="EV32" s="115">
        <v>0</v>
      </c>
      <c r="EW32" s="115">
        <v>0</v>
      </c>
      <c r="EX32" s="115">
        <v>0</v>
      </c>
      <c r="EY32" s="115">
        <v>0</v>
      </c>
      <c r="EZ32" s="115">
        <v>0</v>
      </c>
      <c r="FA32" s="115">
        <f t="shared" ca="1" si="229"/>
        <v>0</v>
      </c>
      <c r="FB32" s="115">
        <v>0</v>
      </c>
      <c r="FC32" s="115">
        <v>0</v>
      </c>
      <c r="FD32" s="115">
        <v>0</v>
      </c>
      <c r="FE32" s="115">
        <v>0</v>
      </c>
      <c r="FF32" s="115">
        <v>0</v>
      </c>
      <c r="FG32" s="115">
        <f t="shared" ca="1" si="230"/>
        <v>0</v>
      </c>
      <c r="FH32" s="115">
        <v>0</v>
      </c>
      <c r="FI32" s="115">
        <f t="shared" ca="1" si="231"/>
        <v>0</v>
      </c>
      <c r="FJ32" s="115">
        <v>0</v>
      </c>
      <c r="FK32" s="115">
        <f t="shared" ca="1" si="232"/>
        <v>0</v>
      </c>
      <c r="FL32" s="115">
        <f t="shared" ca="1" si="10"/>
        <v>0</v>
      </c>
      <c r="FM32" s="115">
        <v>30</v>
      </c>
      <c r="FN32" s="115">
        <f t="shared" ca="1" si="233"/>
        <v>2392140</v>
      </c>
      <c r="FO32" s="115">
        <v>0</v>
      </c>
      <c r="FP32" s="115">
        <f t="shared" ca="1" si="234"/>
        <v>0</v>
      </c>
      <c r="FQ32" s="115">
        <v>3</v>
      </c>
      <c r="FR32" s="115">
        <f t="shared" ca="1" si="235"/>
        <v>4001268</v>
      </c>
      <c r="FS32" s="115">
        <v>5</v>
      </c>
      <c r="FT32" s="115">
        <f t="shared" ca="1" si="236"/>
        <v>500565</v>
      </c>
      <c r="FU32" s="115">
        <v>0</v>
      </c>
      <c r="FV32" s="115">
        <f t="shared" ca="1" si="237"/>
        <v>0</v>
      </c>
      <c r="FW32" s="115">
        <v>0</v>
      </c>
      <c r="FX32" s="115">
        <f t="shared" ca="1" si="238"/>
        <v>0</v>
      </c>
      <c r="FY32" s="115">
        <v>0</v>
      </c>
      <c r="FZ32" s="115">
        <f t="shared" ca="1" si="239"/>
        <v>0</v>
      </c>
      <c r="GA32" s="115">
        <v>0</v>
      </c>
      <c r="GB32" s="115">
        <v>0</v>
      </c>
      <c r="GC32" s="115">
        <v>0</v>
      </c>
      <c r="GD32" s="115">
        <f t="shared" ca="1" si="240"/>
        <v>0</v>
      </c>
      <c r="GE32" s="115">
        <v>0</v>
      </c>
      <c r="GF32" s="115">
        <f t="shared" ca="1" si="241"/>
        <v>0</v>
      </c>
      <c r="GG32" s="115">
        <v>0</v>
      </c>
      <c r="GH32" s="115">
        <v>0</v>
      </c>
      <c r="GI32" s="115">
        <v>3</v>
      </c>
      <c r="GJ32" s="115">
        <f t="shared" ca="1" si="242"/>
        <v>1276323</v>
      </c>
      <c r="GK32" s="115">
        <v>0</v>
      </c>
      <c r="GL32" s="115">
        <f t="shared" ca="1" si="243"/>
        <v>0</v>
      </c>
      <c r="GM32" s="115">
        <v>0</v>
      </c>
      <c r="GN32" s="115">
        <v>0</v>
      </c>
      <c r="GO32" s="115">
        <v>0</v>
      </c>
      <c r="GP32" s="115">
        <f t="shared" ca="1" si="244"/>
        <v>0</v>
      </c>
      <c r="GQ32" s="115">
        <f t="shared" ca="1" si="11"/>
        <v>8170296</v>
      </c>
      <c r="GR32" s="115">
        <f t="shared" ca="1" si="12"/>
        <v>8329336</v>
      </c>
      <c r="GS32" s="115">
        <v>0</v>
      </c>
      <c r="GT32" s="115">
        <f t="shared" ca="1" si="245"/>
        <v>0</v>
      </c>
      <c r="GU32" s="115">
        <v>0</v>
      </c>
      <c r="GV32" s="115">
        <f t="shared" ca="1" si="246"/>
        <v>0</v>
      </c>
      <c r="GW32" s="115">
        <v>0</v>
      </c>
      <c r="GX32" s="115">
        <f t="shared" ca="1" si="247"/>
        <v>0</v>
      </c>
      <c r="GY32" s="115">
        <f t="shared" ca="1" si="22"/>
        <v>0</v>
      </c>
      <c r="GZ32" s="115">
        <v>1</v>
      </c>
      <c r="HA32" s="115">
        <f t="shared" ca="1" si="248"/>
        <v>60325</v>
      </c>
      <c r="HB32" s="115">
        <v>0</v>
      </c>
      <c r="HC32" s="115">
        <f t="shared" ca="1" si="249"/>
        <v>0</v>
      </c>
      <c r="HD32" s="115">
        <v>2</v>
      </c>
      <c r="HE32" s="115">
        <f t="shared" ca="1" si="250"/>
        <v>150814</v>
      </c>
      <c r="HF32" s="115">
        <v>2</v>
      </c>
      <c r="HG32" s="115">
        <f t="shared" ca="1" si="251"/>
        <v>112032</v>
      </c>
      <c r="HH32" s="115">
        <v>0</v>
      </c>
      <c r="HI32" s="115">
        <f t="shared" ca="1" si="252"/>
        <v>0</v>
      </c>
      <c r="HJ32" s="115">
        <v>2</v>
      </c>
      <c r="HK32" s="115">
        <f t="shared" ca="1" si="253"/>
        <v>140040</v>
      </c>
      <c r="HL32" s="115">
        <v>0</v>
      </c>
      <c r="HM32" s="115">
        <f t="shared" ca="1" si="254"/>
        <v>0</v>
      </c>
      <c r="HN32" s="115">
        <v>0</v>
      </c>
      <c r="HO32" s="115">
        <f t="shared" ca="1" si="255"/>
        <v>0</v>
      </c>
      <c r="HP32" s="115">
        <v>0</v>
      </c>
      <c r="HQ32" s="115">
        <f t="shared" ca="1" si="256"/>
        <v>0</v>
      </c>
      <c r="HR32" s="115">
        <f t="shared" ca="1" si="23"/>
        <v>463211</v>
      </c>
      <c r="HS32" s="115">
        <v>1</v>
      </c>
      <c r="HT32" s="115">
        <f t="shared" ca="1" si="257"/>
        <v>1494</v>
      </c>
      <c r="HU32" s="115">
        <v>0</v>
      </c>
      <c r="HV32" s="115">
        <v>0</v>
      </c>
      <c r="HW32" s="115">
        <v>4</v>
      </c>
      <c r="HX32" s="115">
        <f t="shared" ca="1" si="258"/>
        <v>7472</v>
      </c>
      <c r="HY32" s="115">
        <v>0</v>
      </c>
      <c r="HZ32" s="115">
        <f t="shared" ca="1" si="259"/>
        <v>0</v>
      </c>
      <c r="IA32" s="115">
        <v>0</v>
      </c>
      <c r="IB32" s="115">
        <v>0</v>
      </c>
      <c r="IC32" s="115">
        <v>2</v>
      </c>
      <c r="ID32" s="115">
        <f t="shared" ca="1" si="260"/>
        <v>5774</v>
      </c>
      <c r="IE32" s="115">
        <v>0</v>
      </c>
      <c r="IF32" s="115">
        <f t="shared" ca="1" si="261"/>
        <v>0</v>
      </c>
      <c r="IG32" s="115">
        <v>0</v>
      </c>
      <c r="IH32" s="115">
        <v>0</v>
      </c>
      <c r="II32" s="115">
        <v>0</v>
      </c>
      <c r="IJ32" s="115">
        <f t="shared" ca="1" si="262"/>
        <v>0</v>
      </c>
      <c r="IK32" s="115">
        <f t="shared" ca="1" si="13"/>
        <v>14740</v>
      </c>
      <c r="IL32" s="115">
        <f t="shared" ca="1" si="14"/>
        <v>328856130</v>
      </c>
      <c r="IM32" s="115">
        <v>0</v>
      </c>
      <c r="IN32" s="115">
        <f t="shared" ca="1" si="263"/>
        <v>0</v>
      </c>
      <c r="IO32" s="115">
        <v>0</v>
      </c>
      <c r="IP32" s="115">
        <f t="shared" ca="1" si="264"/>
        <v>0</v>
      </c>
      <c r="IQ32" s="115">
        <v>0</v>
      </c>
      <c r="IR32" s="115">
        <f t="shared" ca="1" si="265"/>
        <v>0</v>
      </c>
      <c r="IS32" s="115">
        <v>0</v>
      </c>
      <c r="IT32" s="115">
        <f t="shared" ca="1" si="266"/>
        <v>0</v>
      </c>
      <c r="IU32" s="115">
        <v>0</v>
      </c>
      <c r="IV32" s="115">
        <f t="shared" ca="1" si="267"/>
        <v>0</v>
      </c>
      <c r="IW32" s="115">
        <v>0</v>
      </c>
      <c r="IX32" s="115">
        <f t="shared" ca="1" si="268"/>
        <v>0</v>
      </c>
      <c r="IY32" s="115">
        <v>0</v>
      </c>
      <c r="IZ32" s="115">
        <f t="shared" ca="1" si="269"/>
        <v>0</v>
      </c>
      <c r="JA32" s="115">
        <v>8</v>
      </c>
      <c r="JB32" s="115">
        <f t="shared" ca="1" si="270"/>
        <v>203000</v>
      </c>
      <c r="JC32" s="115">
        <v>0</v>
      </c>
      <c r="JD32" s="115">
        <f t="shared" ca="1" si="271"/>
        <v>0</v>
      </c>
      <c r="JE32" s="115">
        <v>2</v>
      </c>
      <c r="JF32" s="115">
        <f t="shared" ca="1" si="272"/>
        <v>2542008</v>
      </c>
      <c r="JG32" s="115">
        <v>6</v>
      </c>
      <c r="JH32" s="115">
        <f t="shared" ca="1" si="273"/>
        <v>141492</v>
      </c>
      <c r="JI32" s="115">
        <v>0</v>
      </c>
      <c r="JJ32" s="115">
        <f t="shared" ca="1" si="274"/>
        <v>0</v>
      </c>
      <c r="JK32" s="115">
        <v>2</v>
      </c>
      <c r="JL32" s="115">
        <f t="shared" ca="1" si="275"/>
        <v>2425012</v>
      </c>
      <c r="JM32" s="115">
        <v>0</v>
      </c>
      <c r="JN32" s="115">
        <f t="shared" ca="1" si="276"/>
        <v>0</v>
      </c>
      <c r="JO32" s="115">
        <v>0</v>
      </c>
      <c r="JP32" s="115">
        <f t="shared" ca="1" si="277"/>
        <v>0</v>
      </c>
      <c r="JQ32" s="115">
        <v>0</v>
      </c>
      <c r="JR32" s="115">
        <f t="shared" ca="1" si="278"/>
        <v>0</v>
      </c>
      <c r="JS32" s="115">
        <v>0</v>
      </c>
      <c r="JT32" s="115">
        <f t="shared" ca="1" si="279"/>
        <v>0</v>
      </c>
      <c r="JU32" s="115">
        <v>0</v>
      </c>
      <c r="JV32" s="115">
        <f t="shared" ca="1" si="280"/>
        <v>0</v>
      </c>
      <c r="JW32" s="115">
        <f t="shared" ca="1" si="166"/>
        <v>5311512</v>
      </c>
      <c r="JX32" s="115">
        <v>0</v>
      </c>
      <c r="JY32" s="115">
        <f t="shared" ca="1" si="281"/>
        <v>0</v>
      </c>
      <c r="JZ32" s="115">
        <v>0</v>
      </c>
      <c r="KA32" s="115">
        <v>0</v>
      </c>
      <c r="KB32" s="115">
        <v>0</v>
      </c>
      <c r="KC32" s="115">
        <f t="shared" ca="1" si="282"/>
        <v>0</v>
      </c>
      <c r="KD32" s="115">
        <v>0</v>
      </c>
      <c r="KE32" s="115">
        <f t="shared" ca="1" si="283"/>
        <v>0</v>
      </c>
      <c r="KF32" s="115">
        <v>0</v>
      </c>
      <c r="KG32" s="115">
        <f t="shared" ca="1" si="284"/>
        <v>0</v>
      </c>
      <c r="KH32" s="115">
        <v>0</v>
      </c>
      <c r="KI32" s="115">
        <f t="shared" ca="1" si="285"/>
        <v>0</v>
      </c>
      <c r="KJ32" s="115">
        <v>0</v>
      </c>
      <c r="KK32" s="115">
        <f t="shared" ca="1" si="286"/>
        <v>0</v>
      </c>
      <c r="KL32" s="115">
        <v>0</v>
      </c>
      <c r="KM32" s="115">
        <f t="shared" ca="1" si="287"/>
        <v>0</v>
      </c>
      <c r="KN32" s="115">
        <f t="shared" ca="1" si="167"/>
        <v>0</v>
      </c>
      <c r="KO32" s="115">
        <v>0</v>
      </c>
      <c r="KP32" s="115">
        <f t="shared" ca="1" si="288"/>
        <v>0</v>
      </c>
      <c r="KQ32" s="115">
        <v>0</v>
      </c>
      <c r="KR32" s="115">
        <f t="shared" ca="1" si="289"/>
        <v>0</v>
      </c>
      <c r="KS32" s="115">
        <v>0</v>
      </c>
      <c r="KT32" s="115">
        <f t="shared" ca="1" si="290"/>
        <v>0</v>
      </c>
      <c r="KU32" s="115">
        <v>0</v>
      </c>
      <c r="KV32" s="115">
        <f t="shared" ca="1" si="291"/>
        <v>0</v>
      </c>
      <c r="KW32" s="115">
        <v>0</v>
      </c>
      <c r="KX32" s="115">
        <f t="shared" ca="1" si="292"/>
        <v>0</v>
      </c>
      <c r="KY32" s="115">
        <v>0</v>
      </c>
      <c r="KZ32" s="115">
        <f t="shared" ca="1" si="293"/>
        <v>0</v>
      </c>
      <c r="LA32" s="115">
        <v>0</v>
      </c>
      <c r="LB32" s="115">
        <f t="shared" ca="1" si="294"/>
        <v>0</v>
      </c>
      <c r="LC32" s="115">
        <v>0</v>
      </c>
      <c r="LD32" s="115">
        <f t="shared" ca="1" si="295"/>
        <v>0</v>
      </c>
      <c r="LE32" s="115">
        <f t="shared" ca="1" si="168"/>
        <v>0</v>
      </c>
      <c r="LF32" s="115"/>
      <c r="LG32" s="115">
        <f t="shared" ca="1" si="169"/>
        <v>334167642</v>
      </c>
      <c r="LH32" s="115">
        <f t="shared" si="149"/>
        <v>1480</v>
      </c>
      <c r="LI32" s="115">
        <f t="shared" ca="1" si="150"/>
        <v>1147000</v>
      </c>
      <c r="LJ32" s="115">
        <f t="shared" si="151"/>
        <v>198</v>
      </c>
      <c r="LK32" s="115">
        <f t="shared" ca="1" si="152"/>
        <v>4124538</v>
      </c>
      <c r="LL32" s="115">
        <f t="shared" si="153"/>
        <v>0</v>
      </c>
      <c r="LM32" s="115">
        <f t="shared" ca="1" si="154"/>
        <v>0</v>
      </c>
      <c r="LN32" s="115">
        <f t="shared" ca="1" si="17"/>
        <v>5271538</v>
      </c>
      <c r="LO32" s="115">
        <f t="shared" si="155"/>
        <v>198</v>
      </c>
      <c r="LP32" s="115">
        <f t="shared" ca="1" si="156"/>
        <v>198000</v>
      </c>
      <c r="LQ32" s="115">
        <f t="shared" si="157"/>
        <v>1480</v>
      </c>
      <c r="LR32" s="115">
        <f t="shared" ca="1" si="158"/>
        <v>105080</v>
      </c>
      <c r="LS32" s="115">
        <f t="shared" ca="1" si="170"/>
        <v>303080</v>
      </c>
      <c r="LT32" s="115">
        <f t="shared" si="159"/>
        <v>584</v>
      </c>
      <c r="LU32" s="115">
        <f t="shared" ca="1" si="160"/>
        <v>1253906.3999999999</v>
      </c>
      <c r="LV32" s="115">
        <f t="shared" si="161"/>
        <v>772</v>
      </c>
      <c r="LW32" s="115">
        <f t="shared" ca="1" si="162"/>
        <v>2290662.96</v>
      </c>
      <c r="LX32" s="115">
        <f t="shared" si="163"/>
        <v>124</v>
      </c>
      <c r="LY32" s="115">
        <f t="shared" ca="1" si="164"/>
        <v>429020.16000000003</v>
      </c>
      <c r="LZ32" s="115">
        <v>752</v>
      </c>
      <c r="MA32" s="115">
        <f t="shared" ca="1" si="164"/>
        <v>1614619.2</v>
      </c>
      <c r="MB32" s="115">
        <v>967</v>
      </c>
      <c r="MC32" s="115">
        <f t="shared" ca="1" si="164"/>
        <v>2869263.06</v>
      </c>
      <c r="MD32" s="115">
        <v>183</v>
      </c>
      <c r="ME32" s="115">
        <f t="shared" ca="1" si="164"/>
        <v>633150.71999999997</v>
      </c>
      <c r="MF32" s="115">
        <f t="shared" ca="1" si="171"/>
        <v>9090622.5</v>
      </c>
      <c r="MG32" s="115"/>
      <c r="MH32" s="115">
        <f t="shared" ca="1" si="172"/>
        <v>348832882.5</v>
      </c>
      <c r="MJ32" s="116"/>
    </row>
    <row r="33" spans="1:348">
      <c r="A33" s="76" t="s">
        <v>561</v>
      </c>
      <c r="B33" s="114" t="s">
        <v>562</v>
      </c>
      <c r="C33" s="114" t="s">
        <v>526</v>
      </c>
      <c r="D33" s="114" t="s">
        <v>527</v>
      </c>
      <c r="E33" s="115">
        <v>0</v>
      </c>
      <c r="F33" s="115">
        <f t="shared" ca="1" si="173"/>
        <v>0</v>
      </c>
      <c r="G33" s="115">
        <v>0</v>
      </c>
      <c r="H33" s="115">
        <f t="shared" ca="1" si="174"/>
        <v>0</v>
      </c>
      <c r="I33" s="115">
        <v>75</v>
      </c>
      <c r="J33" s="115">
        <f t="shared" ca="1" si="175"/>
        <v>78186825</v>
      </c>
      <c r="K33" s="115">
        <v>0</v>
      </c>
      <c r="L33" s="115">
        <f t="shared" ca="1" si="176"/>
        <v>0</v>
      </c>
      <c r="M33" s="115">
        <v>0</v>
      </c>
      <c r="N33" s="115">
        <f t="shared" ca="1" si="177"/>
        <v>0</v>
      </c>
      <c r="O33" s="115">
        <v>103</v>
      </c>
      <c r="P33" s="115">
        <f t="shared" ca="1" si="178"/>
        <v>134764273</v>
      </c>
      <c r="Q33" s="115">
        <v>0</v>
      </c>
      <c r="R33" s="115">
        <f t="shared" ca="1" si="179"/>
        <v>0</v>
      </c>
      <c r="S33" s="115">
        <v>0</v>
      </c>
      <c r="T33" s="115">
        <f t="shared" ca="1" si="180"/>
        <v>0</v>
      </c>
      <c r="U33" s="115">
        <v>30</v>
      </c>
      <c r="V33" s="115">
        <f t="shared" ca="1" si="181"/>
        <v>41963910</v>
      </c>
      <c r="W33" s="115">
        <v>0</v>
      </c>
      <c r="X33" s="115">
        <f t="shared" ca="1" si="182"/>
        <v>0</v>
      </c>
      <c r="Y33" s="115">
        <v>0</v>
      </c>
      <c r="Z33" s="115">
        <f t="shared" ca="1" si="183"/>
        <v>0</v>
      </c>
      <c r="AA33" s="115">
        <v>0</v>
      </c>
      <c r="AB33" s="115">
        <f t="shared" ca="1" si="184"/>
        <v>0</v>
      </c>
      <c r="AC33" s="115">
        <v>0</v>
      </c>
      <c r="AD33" s="115">
        <f t="shared" ca="1" si="185"/>
        <v>0</v>
      </c>
      <c r="AE33" s="115">
        <v>11</v>
      </c>
      <c r="AF33" s="115">
        <f t="shared" ca="1" si="186"/>
        <v>3899874</v>
      </c>
      <c r="AG33" s="115">
        <v>0</v>
      </c>
      <c r="AH33" s="115">
        <f t="shared" ca="1" si="187"/>
        <v>0</v>
      </c>
      <c r="AI33" s="115">
        <v>0</v>
      </c>
      <c r="AJ33" s="115">
        <f t="shared" ca="1" si="188"/>
        <v>0</v>
      </c>
      <c r="AK33" s="115">
        <v>0</v>
      </c>
      <c r="AL33" s="115">
        <f t="shared" ca="1" si="189"/>
        <v>0</v>
      </c>
      <c r="AM33" s="115">
        <v>14</v>
      </c>
      <c r="AN33" s="115">
        <f t="shared" ca="1" si="190"/>
        <v>413952</v>
      </c>
      <c r="AO33" s="115">
        <v>0</v>
      </c>
      <c r="AP33" s="115">
        <f t="shared" ca="1" si="191"/>
        <v>0</v>
      </c>
      <c r="AQ33" s="115">
        <v>0</v>
      </c>
      <c r="AR33" s="115">
        <f t="shared" ca="1" si="192"/>
        <v>0</v>
      </c>
      <c r="AS33" s="115">
        <v>12</v>
      </c>
      <c r="AT33" s="115">
        <f t="shared" ca="1" si="193"/>
        <v>1447344</v>
      </c>
      <c r="AU33" s="115">
        <v>0</v>
      </c>
      <c r="AV33" s="115">
        <f t="shared" ca="1" si="194"/>
        <v>0</v>
      </c>
      <c r="AW33" s="115">
        <v>0</v>
      </c>
      <c r="AX33" s="115">
        <f t="shared" ca="1" si="195"/>
        <v>0</v>
      </c>
      <c r="AY33" s="115">
        <v>2</v>
      </c>
      <c r="AZ33" s="115">
        <f t="shared" ca="1" si="195"/>
        <v>482024</v>
      </c>
      <c r="BA33" s="115">
        <f t="shared" ca="1" si="48"/>
        <v>261158202</v>
      </c>
      <c r="BB33" s="115">
        <v>0</v>
      </c>
      <c r="BC33" s="115">
        <f t="shared" ca="1" si="196"/>
        <v>0</v>
      </c>
      <c r="BD33" s="115">
        <v>0</v>
      </c>
      <c r="BE33" s="115">
        <v>0</v>
      </c>
      <c r="BF33" s="115">
        <v>1</v>
      </c>
      <c r="BG33" s="115">
        <f t="shared" ca="1" si="197"/>
        <v>1266817</v>
      </c>
      <c r="BH33" s="115">
        <v>0</v>
      </c>
      <c r="BI33" s="115">
        <f t="shared" ca="1" si="198"/>
        <v>0</v>
      </c>
      <c r="BJ33" s="115">
        <v>0</v>
      </c>
      <c r="BK33" s="115">
        <f t="shared" ca="1" si="199"/>
        <v>0</v>
      </c>
      <c r="BL33" s="115">
        <v>11</v>
      </c>
      <c r="BM33" s="115">
        <f t="shared" ca="1" si="200"/>
        <v>17298622</v>
      </c>
      <c r="BN33" s="115">
        <v>0</v>
      </c>
      <c r="BO33" s="115">
        <f t="shared" ca="1" si="201"/>
        <v>0</v>
      </c>
      <c r="BP33" s="115">
        <v>0</v>
      </c>
      <c r="BQ33" s="115">
        <f t="shared" ca="1" si="202"/>
        <v>0</v>
      </c>
      <c r="BR33" s="115">
        <v>0</v>
      </c>
      <c r="BS33" s="115">
        <f t="shared" ca="1" si="203"/>
        <v>0</v>
      </c>
      <c r="BT33" s="115">
        <v>0</v>
      </c>
      <c r="BU33" s="115">
        <f t="shared" ca="1" si="204"/>
        <v>0</v>
      </c>
      <c r="BV33" s="115">
        <v>0</v>
      </c>
      <c r="BW33" s="115">
        <v>0</v>
      </c>
      <c r="BX33" s="115">
        <v>0</v>
      </c>
      <c r="BY33" s="115">
        <f t="shared" ca="1" si="205"/>
        <v>0</v>
      </c>
      <c r="BZ33" s="115">
        <v>0</v>
      </c>
      <c r="CA33" s="115">
        <f t="shared" ca="1" si="206"/>
        <v>0</v>
      </c>
      <c r="CB33" s="115">
        <v>0</v>
      </c>
      <c r="CC33" s="115">
        <f t="shared" ca="1" si="207"/>
        <v>0</v>
      </c>
      <c r="CD33" s="115">
        <v>0</v>
      </c>
      <c r="CE33" s="115">
        <f t="shared" ca="1" si="208"/>
        <v>0</v>
      </c>
      <c r="CF33" s="115">
        <v>0</v>
      </c>
      <c r="CG33" s="115">
        <v>0</v>
      </c>
      <c r="CH33" s="115">
        <v>0</v>
      </c>
      <c r="CI33" s="115">
        <v>0</v>
      </c>
      <c r="CJ33" s="115">
        <v>0</v>
      </c>
      <c r="CK33" s="115">
        <f t="shared" ca="1" si="209"/>
        <v>0</v>
      </c>
      <c r="CL33" s="115">
        <v>0</v>
      </c>
      <c r="CM33" s="115">
        <v>0</v>
      </c>
      <c r="CN33" s="115">
        <v>0</v>
      </c>
      <c r="CO33" s="115">
        <f t="shared" ca="1" si="210"/>
        <v>0</v>
      </c>
      <c r="CP33" s="115">
        <v>0</v>
      </c>
      <c r="CQ33" s="115">
        <f t="shared" ca="1" si="211"/>
        <v>0</v>
      </c>
      <c r="CR33" s="115">
        <v>0</v>
      </c>
      <c r="CS33" s="115">
        <f t="shared" ca="1" si="212"/>
        <v>0</v>
      </c>
      <c r="CT33" s="115">
        <v>0</v>
      </c>
      <c r="CU33" s="115">
        <f t="shared" ca="1" si="213"/>
        <v>0</v>
      </c>
      <c r="CV33" s="115">
        <v>0</v>
      </c>
      <c r="CW33" s="115">
        <f t="shared" ca="1" si="214"/>
        <v>0</v>
      </c>
      <c r="CX33" s="115">
        <v>0</v>
      </c>
      <c r="CY33" s="115">
        <f t="shared" ca="1" si="215"/>
        <v>0</v>
      </c>
      <c r="CZ33" s="115">
        <v>0</v>
      </c>
      <c r="DA33" s="115">
        <f t="shared" ca="1" si="216"/>
        <v>0</v>
      </c>
      <c r="DB33" s="115">
        <f t="shared" ca="1" si="9"/>
        <v>18565439</v>
      </c>
      <c r="DC33" s="115">
        <v>0</v>
      </c>
      <c r="DD33" s="115">
        <f t="shared" ca="1" si="217"/>
        <v>0</v>
      </c>
      <c r="DE33" s="115">
        <v>0</v>
      </c>
      <c r="DF33" s="115">
        <v>0</v>
      </c>
      <c r="DG33" s="115">
        <v>0</v>
      </c>
      <c r="DH33" s="115">
        <v>0</v>
      </c>
      <c r="DI33" s="115">
        <v>0</v>
      </c>
      <c r="DJ33" s="115">
        <f t="shared" ca="1" si="218"/>
        <v>0</v>
      </c>
      <c r="DK33" s="115">
        <v>0</v>
      </c>
      <c r="DL33" s="115">
        <f t="shared" ca="1" si="219"/>
        <v>0</v>
      </c>
      <c r="DM33" s="115">
        <v>0</v>
      </c>
      <c r="DN33" s="115">
        <v>0</v>
      </c>
      <c r="DO33" s="115">
        <v>0</v>
      </c>
      <c r="DP33" s="115">
        <f t="shared" ca="1" si="220"/>
        <v>0</v>
      </c>
      <c r="DQ33" s="115">
        <v>0</v>
      </c>
      <c r="DR33" s="115">
        <v>0</v>
      </c>
      <c r="DS33" s="115">
        <v>0</v>
      </c>
      <c r="DT33" s="115">
        <v>0</v>
      </c>
      <c r="DU33" s="115">
        <v>0</v>
      </c>
      <c r="DV33" s="115">
        <f t="shared" ca="1" si="221"/>
        <v>0</v>
      </c>
      <c r="DW33" s="115">
        <v>0</v>
      </c>
      <c r="DX33" s="115">
        <f t="shared" ca="1" si="222"/>
        <v>0</v>
      </c>
      <c r="DY33" s="115">
        <v>0</v>
      </c>
      <c r="DZ33" s="115">
        <f t="shared" ca="1" si="223"/>
        <v>0</v>
      </c>
      <c r="EA33" s="115">
        <v>0</v>
      </c>
      <c r="EB33" s="115">
        <f t="shared" ca="1" si="224"/>
        <v>0</v>
      </c>
      <c r="EC33" s="115">
        <v>0</v>
      </c>
      <c r="ED33" s="115">
        <f t="shared" ca="1" si="225"/>
        <v>0</v>
      </c>
      <c r="EE33" s="115">
        <v>0</v>
      </c>
      <c r="EF33" s="115">
        <f t="shared" ca="1" si="226"/>
        <v>0</v>
      </c>
      <c r="EG33" s="115">
        <f t="shared" ca="1" si="165"/>
        <v>0</v>
      </c>
      <c r="EH33" s="115">
        <v>0</v>
      </c>
      <c r="EI33" s="115">
        <f t="shared" ca="1" si="227"/>
        <v>0</v>
      </c>
      <c r="EJ33" s="115">
        <v>0</v>
      </c>
      <c r="EK33" s="115">
        <v>0</v>
      </c>
      <c r="EL33" s="115">
        <v>0</v>
      </c>
      <c r="EM33" s="115">
        <v>0</v>
      </c>
      <c r="EN33" s="115">
        <v>0</v>
      </c>
      <c r="EO33" s="115">
        <f t="shared" ca="1" si="228"/>
        <v>0</v>
      </c>
      <c r="EP33" s="115">
        <v>0</v>
      </c>
      <c r="EQ33" s="115">
        <v>0</v>
      </c>
      <c r="ER33" s="115">
        <v>0</v>
      </c>
      <c r="ES33" s="115">
        <v>0</v>
      </c>
      <c r="ET33" s="115">
        <v>0</v>
      </c>
      <c r="EU33" s="115">
        <v>0</v>
      </c>
      <c r="EV33" s="115">
        <v>0</v>
      </c>
      <c r="EW33" s="115">
        <v>0</v>
      </c>
      <c r="EX33" s="115">
        <v>0</v>
      </c>
      <c r="EY33" s="115">
        <v>0</v>
      </c>
      <c r="EZ33" s="115">
        <v>0</v>
      </c>
      <c r="FA33" s="115">
        <f t="shared" ca="1" si="229"/>
        <v>0</v>
      </c>
      <c r="FB33" s="115">
        <v>0</v>
      </c>
      <c r="FC33" s="115">
        <v>0</v>
      </c>
      <c r="FD33" s="115">
        <v>0</v>
      </c>
      <c r="FE33" s="115">
        <v>0</v>
      </c>
      <c r="FF33" s="115">
        <v>0</v>
      </c>
      <c r="FG33" s="115">
        <f t="shared" ca="1" si="230"/>
        <v>0</v>
      </c>
      <c r="FH33" s="115">
        <v>0</v>
      </c>
      <c r="FI33" s="115">
        <f t="shared" ca="1" si="231"/>
        <v>0</v>
      </c>
      <c r="FJ33" s="115">
        <v>0</v>
      </c>
      <c r="FK33" s="115">
        <f t="shared" ca="1" si="232"/>
        <v>0</v>
      </c>
      <c r="FL33" s="115">
        <f t="shared" ca="1" si="10"/>
        <v>0</v>
      </c>
      <c r="FM33" s="115">
        <v>0</v>
      </c>
      <c r="FN33" s="115">
        <f t="shared" ca="1" si="233"/>
        <v>0</v>
      </c>
      <c r="FO33" s="115">
        <v>0</v>
      </c>
      <c r="FP33" s="115">
        <f t="shared" ca="1" si="234"/>
        <v>0</v>
      </c>
      <c r="FQ33" s="115">
        <v>13</v>
      </c>
      <c r="FR33" s="115">
        <f t="shared" ca="1" si="235"/>
        <v>17338828</v>
      </c>
      <c r="FS33" s="115">
        <v>0</v>
      </c>
      <c r="FT33" s="115">
        <f t="shared" ca="1" si="236"/>
        <v>0</v>
      </c>
      <c r="FU33" s="115">
        <v>0</v>
      </c>
      <c r="FV33" s="115">
        <f t="shared" ca="1" si="237"/>
        <v>0</v>
      </c>
      <c r="FW33" s="115">
        <v>10</v>
      </c>
      <c r="FX33" s="115">
        <f t="shared" ca="1" si="238"/>
        <v>16528370</v>
      </c>
      <c r="FY33" s="115">
        <v>0</v>
      </c>
      <c r="FZ33" s="115">
        <f t="shared" ca="1" si="239"/>
        <v>0</v>
      </c>
      <c r="GA33" s="115">
        <v>0</v>
      </c>
      <c r="GB33" s="115">
        <v>0</v>
      </c>
      <c r="GC33" s="115">
        <v>1</v>
      </c>
      <c r="GD33" s="115">
        <f t="shared" ca="1" si="240"/>
        <v>1761324</v>
      </c>
      <c r="GE33" s="115">
        <v>0</v>
      </c>
      <c r="GF33" s="115">
        <f t="shared" ca="1" si="241"/>
        <v>0</v>
      </c>
      <c r="GG33" s="115">
        <v>0</v>
      </c>
      <c r="GH33" s="115">
        <v>0</v>
      </c>
      <c r="GI33" s="115">
        <v>0</v>
      </c>
      <c r="GJ33" s="115">
        <f t="shared" ca="1" si="242"/>
        <v>0</v>
      </c>
      <c r="GK33" s="115">
        <v>0</v>
      </c>
      <c r="GL33" s="115">
        <f t="shared" ca="1" si="243"/>
        <v>0</v>
      </c>
      <c r="GM33" s="115">
        <v>0</v>
      </c>
      <c r="GN33" s="115">
        <v>0</v>
      </c>
      <c r="GO33" s="115">
        <v>0</v>
      </c>
      <c r="GP33" s="115">
        <f t="shared" ca="1" si="244"/>
        <v>0</v>
      </c>
      <c r="GQ33" s="115">
        <f t="shared" ca="1" si="11"/>
        <v>35628522</v>
      </c>
      <c r="GR33" s="115">
        <f t="shared" ca="1" si="12"/>
        <v>35628522</v>
      </c>
      <c r="GS33" s="115">
        <v>0</v>
      </c>
      <c r="GT33" s="115">
        <f t="shared" ca="1" si="245"/>
        <v>0</v>
      </c>
      <c r="GU33" s="115">
        <v>0</v>
      </c>
      <c r="GV33" s="115">
        <f t="shared" ca="1" si="246"/>
        <v>0</v>
      </c>
      <c r="GW33" s="115">
        <v>0</v>
      </c>
      <c r="GX33" s="115">
        <f t="shared" ca="1" si="247"/>
        <v>0</v>
      </c>
      <c r="GY33" s="115">
        <f t="shared" ca="1" si="22"/>
        <v>0</v>
      </c>
      <c r="GZ33" s="115">
        <v>0</v>
      </c>
      <c r="HA33" s="115">
        <f t="shared" ca="1" si="248"/>
        <v>0</v>
      </c>
      <c r="HB33" s="115">
        <v>0</v>
      </c>
      <c r="HC33" s="115">
        <f t="shared" ca="1" si="249"/>
        <v>0</v>
      </c>
      <c r="HD33" s="115">
        <v>0</v>
      </c>
      <c r="HE33" s="115">
        <f t="shared" ca="1" si="250"/>
        <v>0</v>
      </c>
      <c r="HF33" s="115">
        <v>0</v>
      </c>
      <c r="HG33" s="115">
        <f t="shared" ca="1" si="251"/>
        <v>0</v>
      </c>
      <c r="HH33" s="115">
        <v>0</v>
      </c>
      <c r="HI33" s="115">
        <f t="shared" ca="1" si="252"/>
        <v>0</v>
      </c>
      <c r="HJ33" s="115">
        <v>0</v>
      </c>
      <c r="HK33" s="115">
        <f t="shared" ca="1" si="253"/>
        <v>0</v>
      </c>
      <c r="HL33" s="115">
        <v>0</v>
      </c>
      <c r="HM33" s="115">
        <f t="shared" ca="1" si="254"/>
        <v>0</v>
      </c>
      <c r="HN33" s="115">
        <v>0</v>
      </c>
      <c r="HO33" s="115">
        <f t="shared" ca="1" si="255"/>
        <v>0</v>
      </c>
      <c r="HP33" s="115">
        <v>0</v>
      </c>
      <c r="HQ33" s="115">
        <f t="shared" ca="1" si="256"/>
        <v>0</v>
      </c>
      <c r="HR33" s="115">
        <f t="shared" ca="1" si="23"/>
        <v>0</v>
      </c>
      <c r="HS33" s="115">
        <v>0</v>
      </c>
      <c r="HT33" s="115">
        <f t="shared" ca="1" si="257"/>
        <v>0</v>
      </c>
      <c r="HU33" s="115">
        <v>0</v>
      </c>
      <c r="HV33" s="115">
        <v>0</v>
      </c>
      <c r="HW33" s="115">
        <v>0</v>
      </c>
      <c r="HX33" s="115">
        <f t="shared" ca="1" si="258"/>
        <v>0</v>
      </c>
      <c r="HY33" s="115">
        <v>0</v>
      </c>
      <c r="HZ33" s="115">
        <f t="shared" ca="1" si="259"/>
        <v>0</v>
      </c>
      <c r="IA33" s="115">
        <v>0</v>
      </c>
      <c r="IB33" s="115">
        <v>0</v>
      </c>
      <c r="IC33" s="115">
        <v>0</v>
      </c>
      <c r="ID33" s="115">
        <f t="shared" ca="1" si="260"/>
        <v>0</v>
      </c>
      <c r="IE33" s="115">
        <v>0</v>
      </c>
      <c r="IF33" s="115">
        <f t="shared" ca="1" si="261"/>
        <v>0</v>
      </c>
      <c r="IG33" s="115">
        <v>0</v>
      </c>
      <c r="IH33" s="115">
        <v>0</v>
      </c>
      <c r="II33" s="115">
        <v>0</v>
      </c>
      <c r="IJ33" s="115">
        <f t="shared" ca="1" si="262"/>
        <v>0</v>
      </c>
      <c r="IK33" s="115">
        <f t="shared" ca="1" si="13"/>
        <v>0</v>
      </c>
      <c r="IL33" s="115">
        <f t="shared" ca="1" si="14"/>
        <v>315352163</v>
      </c>
      <c r="IM33" s="115">
        <v>0</v>
      </c>
      <c r="IN33" s="115">
        <f t="shared" ca="1" si="263"/>
        <v>0</v>
      </c>
      <c r="IO33" s="115">
        <v>0</v>
      </c>
      <c r="IP33" s="115">
        <f t="shared" ca="1" si="264"/>
        <v>0</v>
      </c>
      <c r="IQ33" s="115">
        <v>0</v>
      </c>
      <c r="IR33" s="115">
        <f t="shared" ca="1" si="265"/>
        <v>0</v>
      </c>
      <c r="IS33" s="115">
        <v>0</v>
      </c>
      <c r="IT33" s="115">
        <f t="shared" ca="1" si="266"/>
        <v>0</v>
      </c>
      <c r="IU33" s="115">
        <v>0</v>
      </c>
      <c r="IV33" s="115">
        <f t="shared" ca="1" si="267"/>
        <v>0</v>
      </c>
      <c r="IW33" s="115">
        <v>0</v>
      </c>
      <c r="IX33" s="115">
        <f t="shared" ca="1" si="268"/>
        <v>0</v>
      </c>
      <c r="IY33" s="115">
        <v>0</v>
      </c>
      <c r="IZ33" s="115">
        <f t="shared" ca="1" si="269"/>
        <v>0</v>
      </c>
      <c r="JA33" s="115">
        <v>0</v>
      </c>
      <c r="JB33" s="115">
        <f t="shared" ca="1" si="270"/>
        <v>0</v>
      </c>
      <c r="JC33" s="115">
        <v>0</v>
      </c>
      <c r="JD33" s="115">
        <f t="shared" ca="1" si="271"/>
        <v>0</v>
      </c>
      <c r="JE33" s="115">
        <v>0</v>
      </c>
      <c r="JF33" s="115">
        <f t="shared" ca="1" si="272"/>
        <v>0</v>
      </c>
      <c r="JG33" s="115">
        <v>0</v>
      </c>
      <c r="JH33" s="115">
        <f t="shared" ca="1" si="273"/>
        <v>0</v>
      </c>
      <c r="JI33" s="115">
        <v>0</v>
      </c>
      <c r="JJ33" s="115">
        <f t="shared" ca="1" si="274"/>
        <v>0</v>
      </c>
      <c r="JK33" s="115">
        <v>0</v>
      </c>
      <c r="JL33" s="115">
        <f t="shared" ca="1" si="275"/>
        <v>0</v>
      </c>
      <c r="JM33" s="115">
        <v>0</v>
      </c>
      <c r="JN33" s="115">
        <f t="shared" ca="1" si="276"/>
        <v>0</v>
      </c>
      <c r="JO33" s="115">
        <v>0</v>
      </c>
      <c r="JP33" s="115">
        <f t="shared" ca="1" si="277"/>
        <v>0</v>
      </c>
      <c r="JQ33" s="115">
        <v>0</v>
      </c>
      <c r="JR33" s="115">
        <f t="shared" ca="1" si="278"/>
        <v>0</v>
      </c>
      <c r="JS33" s="115">
        <v>0</v>
      </c>
      <c r="JT33" s="115">
        <f t="shared" ca="1" si="279"/>
        <v>0</v>
      </c>
      <c r="JU33" s="115">
        <v>4</v>
      </c>
      <c r="JV33" s="115">
        <f t="shared" ca="1" si="280"/>
        <v>3786420</v>
      </c>
      <c r="JW33" s="115">
        <f t="shared" ca="1" si="166"/>
        <v>3786420</v>
      </c>
      <c r="JX33" s="115">
        <v>0</v>
      </c>
      <c r="JY33" s="115">
        <f t="shared" ca="1" si="281"/>
        <v>0</v>
      </c>
      <c r="JZ33" s="115">
        <v>0</v>
      </c>
      <c r="KA33" s="115">
        <v>0</v>
      </c>
      <c r="KB33" s="115">
        <v>0</v>
      </c>
      <c r="KC33" s="115">
        <f t="shared" ca="1" si="282"/>
        <v>0</v>
      </c>
      <c r="KD33" s="115">
        <v>0</v>
      </c>
      <c r="KE33" s="115">
        <f t="shared" ca="1" si="283"/>
        <v>0</v>
      </c>
      <c r="KF33" s="115">
        <v>10</v>
      </c>
      <c r="KG33" s="115">
        <f t="shared" ca="1" si="284"/>
        <v>697070</v>
      </c>
      <c r="KH33" s="115">
        <v>0</v>
      </c>
      <c r="KI33" s="115">
        <f t="shared" ca="1" si="285"/>
        <v>0</v>
      </c>
      <c r="KJ33" s="115">
        <v>0</v>
      </c>
      <c r="KK33" s="115">
        <f t="shared" ca="1" si="286"/>
        <v>0</v>
      </c>
      <c r="KL33" s="115">
        <v>40</v>
      </c>
      <c r="KM33" s="115">
        <f t="shared" ca="1" si="287"/>
        <v>3039080</v>
      </c>
      <c r="KN33" s="115">
        <f t="shared" ca="1" si="167"/>
        <v>3736150</v>
      </c>
      <c r="KO33" s="115">
        <v>0</v>
      </c>
      <c r="KP33" s="115">
        <f t="shared" ca="1" si="288"/>
        <v>0</v>
      </c>
      <c r="KQ33" s="115">
        <v>0</v>
      </c>
      <c r="KR33" s="115">
        <f t="shared" ca="1" si="289"/>
        <v>0</v>
      </c>
      <c r="KS33" s="115">
        <v>0</v>
      </c>
      <c r="KT33" s="115">
        <f t="shared" ca="1" si="290"/>
        <v>0</v>
      </c>
      <c r="KU33" s="115">
        <v>0</v>
      </c>
      <c r="KV33" s="115">
        <f t="shared" ca="1" si="291"/>
        <v>0</v>
      </c>
      <c r="KW33" s="115">
        <v>0</v>
      </c>
      <c r="KX33" s="115">
        <f t="shared" ca="1" si="292"/>
        <v>0</v>
      </c>
      <c r="KY33" s="115">
        <v>0</v>
      </c>
      <c r="KZ33" s="115">
        <f t="shared" ca="1" si="293"/>
        <v>0</v>
      </c>
      <c r="LA33" s="115">
        <v>0</v>
      </c>
      <c r="LB33" s="115">
        <f t="shared" ca="1" si="294"/>
        <v>0</v>
      </c>
      <c r="LC33" s="115">
        <v>0</v>
      </c>
      <c r="LD33" s="115">
        <f t="shared" ca="1" si="295"/>
        <v>0</v>
      </c>
      <c r="LE33" s="115">
        <f t="shared" ca="1" si="168"/>
        <v>0</v>
      </c>
      <c r="LF33" s="115"/>
      <c r="LG33" s="115">
        <f t="shared" ca="1" si="169"/>
        <v>322874733</v>
      </c>
      <c r="LH33" s="115">
        <f t="shared" si="149"/>
        <v>0</v>
      </c>
      <c r="LI33" s="115">
        <f t="shared" ca="1" si="150"/>
        <v>0</v>
      </c>
      <c r="LJ33" s="115">
        <f t="shared" si="151"/>
        <v>248</v>
      </c>
      <c r="LK33" s="115">
        <f t="shared" ca="1" si="152"/>
        <v>5166088</v>
      </c>
      <c r="LL33" s="115">
        <f t="shared" si="153"/>
        <v>50</v>
      </c>
      <c r="LM33" s="115">
        <f t="shared" ca="1" si="154"/>
        <v>21900</v>
      </c>
      <c r="LN33" s="115">
        <f t="shared" ca="1" si="17"/>
        <v>5187988</v>
      </c>
      <c r="LO33" s="115">
        <f t="shared" si="155"/>
        <v>248</v>
      </c>
      <c r="LP33" s="115">
        <f t="shared" ca="1" si="156"/>
        <v>248000</v>
      </c>
      <c r="LQ33" s="115">
        <f t="shared" si="157"/>
        <v>50</v>
      </c>
      <c r="LR33" s="115">
        <f t="shared" ca="1" si="158"/>
        <v>3550</v>
      </c>
      <c r="LS33" s="115">
        <f t="shared" ca="1" si="170"/>
        <v>251550</v>
      </c>
      <c r="LT33" s="115">
        <f t="shared" si="159"/>
        <v>0</v>
      </c>
      <c r="LU33" s="115">
        <f t="shared" ca="1" si="160"/>
        <v>0</v>
      </c>
      <c r="LV33" s="115">
        <f t="shared" si="161"/>
        <v>10</v>
      </c>
      <c r="LW33" s="115">
        <f t="shared" ca="1" si="162"/>
        <v>29671.8</v>
      </c>
      <c r="LX33" s="115">
        <f t="shared" si="163"/>
        <v>40</v>
      </c>
      <c r="LY33" s="115">
        <f t="shared" ca="1" si="164"/>
        <v>138393.60000000001</v>
      </c>
      <c r="LZ33" s="115">
        <v>777</v>
      </c>
      <c r="MA33" s="115">
        <f t="shared" ca="1" si="164"/>
        <v>1668296.7</v>
      </c>
      <c r="MB33" s="115">
        <v>1001</v>
      </c>
      <c r="MC33" s="115">
        <f t="shared" ca="1" si="164"/>
        <v>2970147.1799999997</v>
      </c>
      <c r="MD33" s="115">
        <v>284</v>
      </c>
      <c r="ME33" s="115">
        <f t="shared" ca="1" si="164"/>
        <v>982594.56000000006</v>
      </c>
      <c r="MF33" s="115">
        <f t="shared" ca="1" si="171"/>
        <v>5789103.8399999999</v>
      </c>
      <c r="MG33" s="115"/>
      <c r="MH33" s="115">
        <f t="shared" ca="1" si="172"/>
        <v>334103374.83999997</v>
      </c>
      <c r="MJ33" s="116"/>
    </row>
    <row r="34" spans="1:348">
      <c r="A34" s="76" t="s">
        <v>563</v>
      </c>
      <c r="B34" s="114" t="s">
        <v>564</v>
      </c>
      <c r="C34" s="114" t="s">
        <v>526</v>
      </c>
      <c r="D34" s="114" t="s">
        <v>527</v>
      </c>
      <c r="E34" s="115">
        <v>0</v>
      </c>
      <c r="F34" s="115">
        <f t="shared" ca="1" si="173"/>
        <v>0</v>
      </c>
      <c r="G34" s="115">
        <v>291</v>
      </c>
      <c r="H34" s="115">
        <f t="shared" ca="1" si="174"/>
        <v>9854715</v>
      </c>
      <c r="I34" s="115">
        <v>24</v>
      </c>
      <c r="J34" s="115">
        <f t="shared" ca="1" si="175"/>
        <v>25019784</v>
      </c>
      <c r="K34" s="115">
        <v>0</v>
      </c>
      <c r="L34" s="115">
        <f t="shared" ca="1" si="176"/>
        <v>0</v>
      </c>
      <c r="M34" s="115">
        <v>433</v>
      </c>
      <c r="N34" s="115">
        <f t="shared" ca="1" si="177"/>
        <v>18499492</v>
      </c>
      <c r="O34" s="115">
        <v>31</v>
      </c>
      <c r="P34" s="115">
        <f t="shared" ca="1" si="178"/>
        <v>40560121</v>
      </c>
      <c r="Q34" s="115">
        <v>0</v>
      </c>
      <c r="R34" s="115">
        <f t="shared" ca="1" si="179"/>
        <v>0</v>
      </c>
      <c r="S34" s="115">
        <v>0</v>
      </c>
      <c r="T34" s="115">
        <f t="shared" ca="1" si="180"/>
        <v>0</v>
      </c>
      <c r="U34" s="115">
        <v>0</v>
      </c>
      <c r="V34" s="115">
        <f t="shared" ca="1" si="181"/>
        <v>0</v>
      </c>
      <c r="W34" s="115">
        <v>0</v>
      </c>
      <c r="X34" s="115">
        <f t="shared" ca="1" si="182"/>
        <v>0</v>
      </c>
      <c r="Y34" s="115">
        <v>0</v>
      </c>
      <c r="Z34" s="115">
        <f t="shared" ca="1" si="183"/>
        <v>0</v>
      </c>
      <c r="AA34" s="115">
        <v>100</v>
      </c>
      <c r="AB34" s="115">
        <f t="shared" ca="1" si="184"/>
        <v>1086700</v>
      </c>
      <c r="AC34" s="115">
        <v>0</v>
      </c>
      <c r="AD34" s="115">
        <f t="shared" ca="1" si="185"/>
        <v>0</v>
      </c>
      <c r="AE34" s="115">
        <v>9</v>
      </c>
      <c r="AF34" s="115">
        <f t="shared" ca="1" si="186"/>
        <v>3190806</v>
      </c>
      <c r="AG34" s="115">
        <v>0</v>
      </c>
      <c r="AH34" s="115">
        <f t="shared" ca="1" si="187"/>
        <v>0</v>
      </c>
      <c r="AI34" s="115">
        <v>0</v>
      </c>
      <c r="AJ34" s="115">
        <f t="shared" ca="1" si="188"/>
        <v>0</v>
      </c>
      <c r="AK34" s="115">
        <v>233</v>
      </c>
      <c r="AL34" s="115">
        <f t="shared" ca="1" si="189"/>
        <v>229505</v>
      </c>
      <c r="AM34" s="115">
        <v>1</v>
      </c>
      <c r="AN34" s="115">
        <f t="shared" ca="1" si="190"/>
        <v>29568</v>
      </c>
      <c r="AO34" s="115">
        <v>0</v>
      </c>
      <c r="AP34" s="115">
        <f t="shared" ca="1" si="191"/>
        <v>0</v>
      </c>
      <c r="AQ34" s="115">
        <v>433</v>
      </c>
      <c r="AR34" s="115">
        <f t="shared" ca="1" si="192"/>
        <v>1739794</v>
      </c>
      <c r="AS34" s="115">
        <v>1</v>
      </c>
      <c r="AT34" s="115">
        <f t="shared" ca="1" si="193"/>
        <v>120612</v>
      </c>
      <c r="AU34" s="115">
        <v>0</v>
      </c>
      <c r="AV34" s="115">
        <f t="shared" ca="1" si="194"/>
        <v>0</v>
      </c>
      <c r="AW34" s="115">
        <v>0</v>
      </c>
      <c r="AX34" s="115">
        <f t="shared" ca="1" si="195"/>
        <v>0</v>
      </c>
      <c r="AY34" s="115">
        <v>0</v>
      </c>
      <c r="AZ34" s="115">
        <f t="shared" ca="1" si="195"/>
        <v>0</v>
      </c>
      <c r="BA34" s="115">
        <f t="shared" ca="1" si="48"/>
        <v>100331097</v>
      </c>
      <c r="BB34" s="115">
        <v>0</v>
      </c>
      <c r="BC34" s="115">
        <f t="shared" ca="1" si="196"/>
        <v>0</v>
      </c>
      <c r="BD34" s="115">
        <v>0</v>
      </c>
      <c r="BE34" s="115">
        <v>0</v>
      </c>
      <c r="BF34" s="115">
        <v>0</v>
      </c>
      <c r="BG34" s="115">
        <f t="shared" ca="1" si="197"/>
        <v>0</v>
      </c>
      <c r="BH34" s="115">
        <v>0</v>
      </c>
      <c r="BI34" s="115">
        <f t="shared" ca="1" si="198"/>
        <v>0</v>
      </c>
      <c r="BJ34" s="115">
        <v>0</v>
      </c>
      <c r="BK34" s="115">
        <f t="shared" ca="1" si="199"/>
        <v>0</v>
      </c>
      <c r="BL34" s="115">
        <v>0</v>
      </c>
      <c r="BM34" s="115">
        <f t="shared" ca="1" si="200"/>
        <v>0</v>
      </c>
      <c r="BN34" s="115">
        <v>0</v>
      </c>
      <c r="BO34" s="115">
        <f t="shared" ca="1" si="201"/>
        <v>0</v>
      </c>
      <c r="BP34" s="115">
        <v>100</v>
      </c>
      <c r="BQ34" s="115">
        <f t="shared" ca="1" si="202"/>
        <v>5468000</v>
      </c>
      <c r="BR34" s="115">
        <v>4</v>
      </c>
      <c r="BS34" s="115">
        <f t="shared" ca="1" si="203"/>
        <v>6706276</v>
      </c>
      <c r="BT34" s="115">
        <v>0</v>
      </c>
      <c r="BU34" s="115">
        <f t="shared" ca="1" si="204"/>
        <v>0</v>
      </c>
      <c r="BV34" s="115">
        <v>0</v>
      </c>
      <c r="BW34" s="115">
        <v>0</v>
      </c>
      <c r="BX34" s="115">
        <v>0</v>
      </c>
      <c r="BY34" s="115">
        <f t="shared" ca="1" si="205"/>
        <v>0</v>
      </c>
      <c r="BZ34" s="115">
        <v>0</v>
      </c>
      <c r="CA34" s="115">
        <f t="shared" ca="1" si="206"/>
        <v>0</v>
      </c>
      <c r="CB34" s="115">
        <v>0</v>
      </c>
      <c r="CC34" s="115">
        <f t="shared" ca="1" si="207"/>
        <v>0</v>
      </c>
      <c r="CD34" s="115">
        <v>0</v>
      </c>
      <c r="CE34" s="115">
        <f t="shared" ca="1" si="208"/>
        <v>0</v>
      </c>
      <c r="CF34" s="115">
        <v>0</v>
      </c>
      <c r="CG34" s="115">
        <v>0</v>
      </c>
      <c r="CH34" s="115">
        <v>0</v>
      </c>
      <c r="CI34" s="115">
        <v>0</v>
      </c>
      <c r="CJ34" s="115">
        <v>0</v>
      </c>
      <c r="CK34" s="115">
        <f t="shared" ca="1" si="209"/>
        <v>0</v>
      </c>
      <c r="CL34" s="115">
        <v>0</v>
      </c>
      <c r="CM34" s="115">
        <v>0</v>
      </c>
      <c r="CN34" s="115">
        <v>0</v>
      </c>
      <c r="CO34" s="115">
        <f t="shared" ca="1" si="210"/>
        <v>0</v>
      </c>
      <c r="CP34" s="115">
        <v>0</v>
      </c>
      <c r="CQ34" s="115">
        <f t="shared" ca="1" si="211"/>
        <v>0</v>
      </c>
      <c r="CR34" s="115">
        <v>0</v>
      </c>
      <c r="CS34" s="115">
        <f t="shared" ca="1" si="212"/>
        <v>0</v>
      </c>
      <c r="CT34" s="115">
        <v>0</v>
      </c>
      <c r="CU34" s="115">
        <f t="shared" ca="1" si="213"/>
        <v>0</v>
      </c>
      <c r="CV34" s="115">
        <v>0</v>
      </c>
      <c r="CW34" s="115">
        <f t="shared" ca="1" si="214"/>
        <v>0</v>
      </c>
      <c r="CX34" s="115">
        <v>60</v>
      </c>
      <c r="CY34" s="115">
        <f t="shared" ca="1" si="215"/>
        <v>554040</v>
      </c>
      <c r="CZ34" s="115">
        <v>0</v>
      </c>
      <c r="DA34" s="115">
        <f t="shared" ca="1" si="216"/>
        <v>0</v>
      </c>
      <c r="DB34" s="115">
        <f t="shared" ca="1" si="9"/>
        <v>12728316</v>
      </c>
      <c r="DC34" s="115">
        <v>0</v>
      </c>
      <c r="DD34" s="115">
        <f t="shared" ca="1" si="217"/>
        <v>0</v>
      </c>
      <c r="DE34" s="115">
        <v>0</v>
      </c>
      <c r="DF34" s="115">
        <v>0</v>
      </c>
      <c r="DG34" s="115">
        <v>0</v>
      </c>
      <c r="DH34" s="115">
        <v>0</v>
      </c>
      <c r="DI34" s="115">
        <v>0</v>
      </c>
      <c r="DJ34" s="115">
        <f t="shared" ca="1" si="218"/>
        <v>0</v>
      </c>
      <c r="DK34" s="115">
        <v>0</v>
      </c>
      <c r="DL34" s="115">
        <f t="shared" ca="1" si="219"/>
        <v>0</v>
      </c>
      <c r="DM34" s="115">
        <v>0</v>
      </c>
      <c r="DN34" s="115">
        <v>0</v>
      </c>
      <c r="DO34" s="115">
        <v>0</v>
      </c>
      <c r="DP34" s="115">
        <f t="shared" ca="1" si="220"/>
        <v>0</v>
      </c>
      <c r="DQ34" s="115">
        <v>0</v>
      </c>
      <c r="DR34" s="115">
        <v>0</v>
      </c>
      <c r="DS34" s="115">
        <v>0</v>
      </c>
      <c r="DT34" s="115">
        <v>0</v>
      </c>
      <c r="DU34" s="115">
        <v>0</v>
      </c>
      <c r="DV34" s="115">
        <f t="shared" ca="1" si="221"/>
        <v>0</v>
      </c>
      <c r="DW34" s="115">
        <v>0</v>
      </c>
      <c r="DX34" s="115">
        <f t="shared" ca="1" si="222"/>
        <v>0</v>
      </c>
      <c r="DY34" s="115">
        <v>0</v>
      </c>
      <c r="DZ34" s="115">
        <f t="shared" ca="1" si="223"/>
        <v>0</v>
      </c>
      <c r="EA34" s="115">
        <v>0</v>
      </c>
      <c r="EB34" s="115">
        <f t="shared" ca="1" si="224"/>
        <v>0</v>
      </c>
      <c r="EC34" s="115">
        <v>0</v>
      </c>
      <c r="ED34" s="115">
        <f t="shared" ca="1" si="225"/>
        <v>0</v>
      </c>
      <c r="EE34" s="115">
        <v>0</v>
      </c>
      <c r="EF34" s="115">
        <f t="shared" ca="1" si="226"/>
        <v>0</v>
      </c>
      <c r="EG34" s="115">
        <f t="shared" ca="1" si="165"/>
        <v>0</v>
      </c>
      <c r="EH34" s="115">
        <v>0</v>
      </c>
      <c r="EI34" s="115">
        <f t="shared" ca="1" si="227"/>
        <v>0</v>
      </c>
      <c r="EJ34" s="115">
        <v>0</v>
      </c>
      <c r="EK34" s="115">
        <v>0</v>
      </c>
      <c r="EL34" s="115">
        <v>0</v>
      </c>
      <c r="EM34" s="115">
        <v>0</v>
      </c>
      <c r="EN34" s="115">
        <v>0</v>
      </c>
      <c r="EO34" s="115">
        <f t="shared" ca="1" si="228"/>
        <v>0</v>
      </c>
      <c r="EP34" s="115">
        <v>0</v>
      </c>
      <c r="EQ34" s="115">
        <v>0</v>
      </c>
      <c r="ER34" s="115">
        <v>0</v>
      </c>
      <c r="ES34" s="115">
        <v>0</v>
      </c>
      <c r="ET34" s="115">
        <v>0</v>
      </c>
      <c r="EU34" s="115">
        <v>0</v>
      </c>
      <c r="EV34" s="115">
        <v>0</v>
      </c>
      <c r="EW34" s="115">
        <v>0</v>
      </c>
      <c r="EX34" s="115">
        <v>0</v>
      </c>
      <c r="EY34" s="115">
        <v>0</v>
      </c>
      <c r="EZ34" s="115">
        <v>0</v>
      </c>
      <c r="FA34" s="115">
        <f t="shared" ca="1" si="229"/>
        <v>0</v>
      </c>
      <c r="FB34" s="115">
        <v>0</v>
      </c>
      <c r="FC34" s="115">
        <v>0</v>
      </c>
      <c r="FD34" s="115">
        <v>0</v>
      </c>
      <c r="FE34" s="115">
        <v>0</v>
      </c>
      <c r="FF34" s="115">
        <v>0</v>
      </c>
      <c r="FG34" s="115">
        <f t="shared" ca="1" si="230"/>
        <v>0</v>
      </c>
      <c r="FH34" s="115">
        <v>0</v>
      </c>
      <c r="FI34" s="115">
        <f t="shared" ca="1" si="231"/>
        <v>0</v>
      </c>
      <c r="FJ34" s="115">
        <v>0</v>
      </c>
      <c r="FK34" s="115">
        <f t="shared" ca="1" si="232"/>
        <v>0</v>
      </c>
      <c r="FL34" s="115">
        <f t="shared" ca="1" si="10"/>
        <v>0</v>
      </c>
      <c r="FM34" s="115">
        <v>0</v>
      </c>
      <c r="FN34" s="115">
        <f t="shared" ca="1" si="233"/>
        <v>0</v>
      </c>
      <c r="FO34" s="115">
        <v>0</v>
      </c>
      <c r="FP34" s="115">
        <f t="shared" ca="1" si="234"/>
        <v>0</v>
      </c>
      <c r="FQ34" s="115">
        <v>0</v>
      </c>
      <c r="FR34" s="115">
        <f t="shared" ca="1" si="235"/>
        <v>0</v>
      </c>
      <c r="FS34" s="115">
        <v>0</v>
      </c>
      <c r="FT34" s="115">
        <f t="shared" ca="1" si="236"/>
        <v>0</v>
      </c>
      <c r="FU34" s="115">
        <v>0</v>
      </c>
      <c r="FV34" s="115">
        <f t="shared" ca="1" si="237"/>
        <v>0</v>
      </c>
      <c r="FW34" s="115">
        <v>0</v>
      </c>
      <c r="FX34" s="115">
        <f t="shared" ca="1" si="238"/>
        <v>0</v>
      </c>
      <c r="FY34" s="115">
        <v>0</v>
      </c>
      <c r="FZ34" s="115">
        <f t="shared" ca="1" si="239"/>
        <v>0</v>
      </c>
      <c r="GA34" s="115">
        <v>0</v>
      </c>
      <c r="GB34" s="115">
        <v>0</v>
      </c>
      <c r="GC34" s="115">
        <v>0</v>
      </c>
      <c r="GD34" s="115">
        <f t="shared" ca="1" si="240"/>
        <v>0</v>
      </c>
      <c r="GE34" s="115">
        <v>0</v>
      </c>
      <c r="GF34" s="115">
        <f t="shared" ca="1" si="241"/>
        <v>0</v>
      </c>
      <c r="GG34" s="115">
        <v>0</v>
      </c>
      <c r="GH34" s="115">
        <v>0</v>
      </c>
      <c r="GI34" s="115">
        <v>0</v>
      </c>
      <c r="GJ34" s="115">
        <f t="shared" ca="1" si="242"/>
        <v>0</v>
      </c>
      <c r="GK34" s="115">
        <v>0</v>
      </c>
      <c r="GL34" s="115">
        <f t="shared" ca="1" si="243"/>
        <v>0</v>
      </c>
      <c r="GM34" s="115">
        <v>0</v>
      </c>
      <c r="GN34" s="115">
        <v>0</v>
      </c>
      <c r="GO34" s="115">
        <v>0</v>
      </c>
      <c r="GP34" s="115">
        <f t="shared" ca="1" si="244"/>
        <v>0</v>
      </c>
      <c r="GQ34" s="115">
        <f t="shared" ca="1" si="11"/>
        <v>0</v>
      </c>
      <c r="GR34" s="115">
        <f t="shared" ca="1" si="12"/>
        <v>0</v>
      </c>
      <c r="GS34" s="115">
        <v>0</v>
      </c>
      <c r="GT34" s="115">
        <f t="shared" ca="1" si="245"/>
        <v>0</v>
      </c>
      <c r="GU34" s="115">
        <v>0</v>
      </c>
      <c r="GV34" s="115">
        <f t="shared" ca="1" si="246"/>
        <v>0</v>
      </c>
      <c r="GW34" s="115">
        <v>0</v>
      </c>
      <c r="GX34" s="115">
        <f t="shared" ca="1" si="247"/>
        <v>0</v>
      </c>
      <c r="GY34" s="115">
        <f t="shared" ca="1" si="22"/>
        <v>0</v>
      </c>
      <c r="GZ34" s="115">
        <v>0</v>
      </c>
      <c r="HA34" s="115">
        <f t="shared" ca="1" si="248"/>
        <v>0</v>
      </c>
      <c r="HB34" s="115">
        <v>0</v>
      </c>
      <c r="HC34" s="115">
        <f t="shared" ca="1" si="249"/>
        <v>0</v>
      </c>
      <c r="HD34" s="115">
        <v>0</v>
      </c>
      <c r="HE34" s="115">
        <f t="shared" ca="1" si="250"/>
        <v>0</v>
      </c>
      <c r="HF34" s="115">
        <v>0</v>
      </c>
      <c r="HG34" s="115">
        <f t="shared" ca="1" si="251"/>
        <v>0</v>
      </c>
      <c r="HH34" s="115">
        <v>0</v>
      </c>
      <c r="HI34" s="115">
        <f t="shared" ca="1" si="252"/>
        <v>0</v>
      </c>
      <c r="HJ34" s="115">
        <v>0</v>
      </c>
      <c r="HK34" s="115">
        <f t="shared" ca="1" si="253"/>
        <v>0</v>
      </c>
      <c r="HL34" s="115">
        <v>0</v>
      </c>
      <c r="HM34" s="115">
        <f t="shared" ca="1" si="254"/>
        <v>0</v>
      </c>
      <c r="HN34" s="115">
        <v>0</v>
      </c>
      <c r="HO34" s="115">
        <f t="shared" ca="1" si="255"/>
        <v>0</v>
      </c>
      <c r="HP34" s="115">
        <v>0</v>
      </c>
      <c r="HQ34" s="115">
        <f t="shared" ca="1" si="256"/>
        <v>0</v>
      </c>
      <c r="HR34" s="115">
        <f t="shared" ca="1" si="23"/>
        <v>0</v>
      </c>
      <c r="HS34" s="115">
        <v>0</v>
      </c>
      <c r="HT34" s="115">
        <f t="shared" ca="1" si="257"/>
        <v>0</v>
      </c>
      <c r="HU34" s="115">
        <v>0</v>
      </c>
      <c r="HV34" s="115">
        <v>0</v>
      </c>
      <c r="HW34" s="115">
        <v>0</v>
      </c>
      <c r="HX34" s="115">
        <f t="shared" ca="1" si="258"/>
        <v>0</v>
      </c>
      <c r="HY34" s="115">
        <v>0</v>
      </c>
      <c r="HZ34" s="115">
        <f t="shared" ca="1" si="259"/>
        <v>0</v>
      </c>
      <c r="IA34" s="115">
        <v>0</v>
      </c>
      <c r="IB34" s="115">
        <v>0</v>
      </c>
      <c r="IC34" s="115">
        <v>3</v>
      </c>
      <c r="ID34" s="115">
        <f t="shared" ca="1" si="260"/>
        <v>8661</v>
      </c>
      <c r="IE34" s="115">
        <v>0</v>
      </c>
      <c r="IF34" s="115">
        <f t="shared" ca="1" si="261"/>
        <v>0</v>
      </c>
      <c r="IG34" s="115">
        <v>0</v>
      </c>
      <c r="IH34" s="115">
        <v>0</v>
      </c>
      <c r="II34" s="115">
        <v>0</v>
      </c>
      <c r="IJ34" s="115">
        <f t="shared" ca="1" si="262"/>
        <v>0</v>
      </c>
      <c r="IK34" s="115">
        <f t="shared" ca="1" si="13"/>
        <v>8661</v>
      </c>
      <c r="IL34" s="115">
        <f t="shared" ca="1" si="14"/>
        <v>113068074</v>
      </c>
      <c r="IM34" s="115">
        <v>0</v>
      </c>
      <c r="IN34" s="115">
        <f t="shared" ca="1" si="263"/>
        <v>0</v>
      </c>
      <c r="IO34" s="115">
        <v>0</v>
      </c>
      <c r="IP34" s="115">
        <f t="shared" ca="1" si="264"/>
        <v>0</v>
      </c>
      <c r="IQ34" s="115">
        <v>0</v>
      </c>
      <c r="IR34" s="115">
        <f t="shared" ca="1" si="265"/>
        <v>0</v>
      </c>
      <c r="IS34" s="115">
        <v>0</v>
      </c>
      <c r="IT34" s="115">
        <f t="shared" ca="1" si="266"/>
        <v>0</v>
      </c>
      <c r="IU34" s="115">
        <v>0</v>
      </c>
      <c r="IV34" s="115">
        <f t="shared" ca="1" si="267"/>
        <v>0</v>
      </c>
      <c r="IW34" s="115">
        <v>0</v>
      </c>
      <c r="IX34" s="115">
        <f t="shared" ca="1" si="268"/>
        <v>0</v>
      </c>
      <c r="IY34" s="115">
        <v>0</v>
      </c>
      <c r="IZ34" s="115">
        <f t="shared" ca="1" si="269"/>
        <v>0</v>
      </c>
      <c r="JA34" s="115">
        <v>0</v>
      </c>
      <c r="JB34" s="115">
        <f t="shared" ca="1" si="270"/>
        <v>0</v>
      </c>
      <c r="JC34" s="115">
        <v>0</v>
      </c>
      <c r="JD34" s="115">
        <f t="shared" ca="1" si="271"/>
        <v>0</v>
      </c>
      <c r="JE34" s="115">
        <v>0</v>
      </c>
      <c r="JF34" s="115">
        <f t="shared" ca="1" si="272"/>
        <v>0</v>
      </c>
      <c r="JG34" s="115">
        <v>0</v>
      </c>
      <c r="JH34" s="115">
        <f t="shared" ca="1" si="273"/>
        <v>0</v>
      </c>
      <c r="JI34" s="115">
        <v>0</v>
      </c>
      <c r="JJ34" s="115">
        <f t="shared" ca="1" si="274"/>
        <v>0</v>
      </c>
      <c r="JK34" s="115">
        <v>0</v>
      </c>
      <c r="JL34" s="115">
        <f t="shared" ca="1" si="275"/>
        <v>0</v>
      </c>
      <c r="JM34" s="115">
        <v>0</v>
      </c>
      <c r="JN34" s="115">
        <f t="shared" ca="1" si="276"/>
        <v>0</v>
      </c>
      <c r="JO34" s="115">
        <v>0</v>
      </c>
      <c r="JP34" s="115">
        <f t="shared" ca="1" si="277"/>
        <v>0</v>
      </c>
      <c r="JQ34" s="115">
        <v>0</v>
      </c>
      <c r="JR34" s="115">
        <f t="shared" ca="1" si="278"/>
        <v>0</v>
      </c>
      <c r="JS34" s="115">
        <v>0</v>
      </c>
      <c r="JT34" s="115">
        <f t="shared" ca="1" si="279"/>
        <v>0</v>
      </c>
      <c r="JU34" s="115">
        <v>0</v>
      </c>
      <c r="JV34" s="115">
        <f t="shared" ca="1" si="280"/>
        <v>0</v>
      </c>
      <c r="JW34" s="115">
        <f t="shared" ca="1" si="166"/>
        <v>0</v>
      </c>
      <c r="JX34" s="115">
        <v>0</v>
      </c>
      <c r="JY34" s="115">
        <f t="shared" ca="1" si="281"/>
        <v>0</v>
      </c>
      <c r="JZ34" s="115">
        <v>0</v>
      </c>
      <c r="KA34" s="115">
        <v>0</v>
      </c>
      <c r="KB34" s="115">
        <v>0</v>
      </c>
      <c r="KC34" s="115">
        <f t="shared" ca="1" si="282"/>
        <v>0</v>
      </c>
      <c r="KD34" s="115">
        <v>0</v>
      </c>
      <c r="KE34" s="115">
        <f t="shared" ca="1" si="283"/>
        <v>0</v>
      </c>
      <c r="KF34" s="115">
        <v>0</v>
      </c>
      <c r="KG34" s="115">
        <f t="shared" ca="1" si="284"/>
        <v>0</v>
      </c>
      <c r="KH34" s="115">
        <v>0</v>
      </c>
      <c r="KI34" s="115">
        <f t="shared" ca="1" si="285"/>
        <v>0</v>
      </c>
      <c r="KJ34" s="115">
        <v>0</v>
      </c>
      <c r="KK34" s="115">
        <f t="shared" ca="1" si="286"/>
        <v>0</v>
      </c>
      <c r="KL34" s="115">
        <v>0</v>
      </c>
      <c r="KM34" s="115">
        <f t="shared" ca="1" si="287"/>
        <v>0</v>
      </c>
      <c r="KN34" s="115">
        <f t="shared" ca="1" si="167"/>
        <v>0</v>
      </c>
      <c r="KO34" s="115">
        <v>0</v>
      </c>
      <c r="KP34" s="115">
        <f t="shared" ca="1" si="288"/>
        <v>0</v>
      </c>
      <c r="KQ34" s="115">
        <v>0</v>
      </c>
      <c r="KR34" s="115">
        <f t="shared" ca="1" si="289"/>
        <v>0</v>
      </c>
      <c r="KS34" s="115">
        <v>0</v>
      </c>
      <c r="KT34" s="115">
        <f t="shared" ca="1" si="290"/>
        <v>0</v>
      </c>
      <c r="KU34" s="115">
        <v>0</v>
      </c>
      <c r="KV34" s="115">
        <f t="shared" ca="1" si="291"/>
        <v>0</v>
      </c>
      <c r="KW34" s="115">
        <v>0</v>
      </c>
      <c r="KX34" s="115">
        <f t="shared" ca="1" si="292"/>
        <v>0</v>
      </c>
      <c r="KY34" s="115">
        <v>0</v>
      </c>
      <c r="KZ34" s="115">
        <f t="shared" ca="1" si="293"/>
        <v>0</v>
      </c>
      <c r="LA34" s="115">
        <v>0</v>
      </c>
      <c r="LB34" s="115">
        <f t="shared" ca="1" si="294"/>
        <v>0</v>
      </c>
      <c r="LC34" s="115">
        <v>0</v>
      </c>
      <c r="LD34" s="115">
        <f t="shared" ca="1" si="295"/>
        <v>0</v>
      </c>
      <c r="LE34" s="115">
        <f t="shared" ca="1" si="168"/>
        <v>0</v>
      </c>
      <c r="LF34" s="115"/>
      <c r="LG34" s="115">
        <f t="shared" ca="1" si="169"/>
        <v>113068074</v>
      </c>
      <c r="LH34" s="115">
        <f t="shared" si="149"/>
        <v>827</v>
      </c>
      <c r="LI34" s="115">
        <f t="shared" ca="1" si="150"/>
        <v>640925</v>
      </c>
      <c r="LJ34" s="115">
        <f t="shared" si="151"/>
        <v>59</v>
      </c>
      <c r="LK34" s="115">
        <f t="shared" ca="1" si="152"/>
        <v>1229029</v>
      </c>
      <c r="LL34" s="115">
        <f t="shared" si="153"/>
        <v>0</v>
      </c>
      <c r="LM34" s="115">
        <f t="shared" ca="1" si="154"/>
        <v>0</v>
      </c>
      <c r="LN34" s="115">
        <f t="shared" ca="1" si="17"/>
        <v>1869954</v>
      </c>
      <c r="LO34" s="115">
        <f t="shared" si="155"/>
        <v>59</v>
      </c>
      <c r="LP34" s="115">
        <f t="shared" ca="1" si="156"/>
        <v>59000</v>
      </c>
      <c r="LQ34" s="115">
        <f t="shared" si="157"/>
        <v>827</v>
      </c>
      <c r="LR34" s="115">
        <f t="shared" ca="1" si="158"/>
        <v>58717</v>
      </c>
      <c r="LS34" s="115">
        <f t="shared" ca="1" si="170"/>
        <v>117717</v>
      </c>
      <c r="LT34" s="115">
        <f t="shared" si="159"/>
        <v>291</v>
      </c>
      <c r="LU34" s="115">
        <f t="shared" ca="1" si="160"/>
        <v>624806.1</v>
      </c>
      <c r="LV34" s="115">
        <f t="shared" si="161"/>
        <v>436</v>
      </c>
      <c r="LW34" s="115">
        <f t="shared" ca="1" si="162"/>
        <v>1293690.48</v>
      </c>
      <c r="LX34" s="115">
        <f t="shared" si="163"/>
        <v>100</v>
      </c>
      <c r="LY34" s="115">
        <f t="shared" ca="1" si="164"/>
        <v>345984</v>
      </c>
      <c r="LZ34" s="115">
        <v>229</v>
      </c>
      <c r="MA34" s="115">
        <f t="shared" ca="1" si="164"/>
        <v>491685.89999999997</v>
      </c>
      <c r="MB34" s="115">
        <v>371</v>
      </c>
      <c r="MC34" s="115">
        <f t="shared" ca="1" si="164"/>
        <v>1100823.78</v>
      </c>
      <c r="MD34" s="115">
        <v>34</v>
      </c>
      <c r="ME34" s="115">
        <f t="shared" ca="1" si="164"/>
        <v>117634.56</v>
      </c>
      <c r="MF34" s="115">
        <f t="shared" ca="1" si="171"/>
        <v>3974624.82</v>
      </c>
      <c r="MG34" s="115"/>
      <c r="MH34" s="115">
        <f t="shared" ca="1" si="172"/>
        <v>119030369.81999999</v>
      </c>
      <c r="MJ34" s="116"/>
    </row>
    <row r="35" spans="1:348">
      <c r="A35" s="76" t="s">
        <v>565</v>
      </c>
      <c r="B35" s="114" t="s">
        <v>566</v>
      </c>
      <c r="C35" s="114" t="s">
        <v>567</v>
      </c>
      <c r="D35" s="114" t="s">
        <v>527</v>
      </c>
      <c r="E35" s="115">
        <v>11785</v>
      </c>
      <c r="F35" s="115">
        <f t="shared" ca="1" si="173"/>
        <v>375882575</v>
      </c>
      <c r="G35" s="115">
        <v>0</v>
      </c>
      <c r="H35" s="115">
        <f t="shared" ca="1" si="174"/>
        <v>0</v>
      </c>
      <c r="I35" s="115">
        <v>16</v>
      </c>
      <c r="J35" s="115">
        <f t="shared" ca="1" si="175"/>
        <v>16679856</v>
      </c>
      <c r="K35" s="115">
        <v>11999</v>
      </c>
      <c r="L35" s="115">
        <f t="shared" ca="1" si="176"/>
        <v>480499955</v>
      </c>
      <c r="M35" s="115">
        <v>0</v>
      </c>
      <c r="N35" s="115">
        <f t="shared" ca="1" si="177"/>
        <v>0</v>
      </c>
      <c r="O35" s="115">
        <v>15</v>
      </c>
      <c r="P35" s="115">
        <f t="shared" ca="1" si="178"/>
        <v>19625865</v>
      </c>
      <c r="Q35" s="115">
        <v>1353</v>
      </c>
      <c r="R35" s="115">
        <f t="shared" ca="1" si="179"/>
        <v>57930048</v>
      </c>
      <c r="S35" s="115">
        <v>0</v>
      </c>
      <c r="T35" s="115">
        <f t="shared" ca="1" si="180"/>
        <v>0</v>
      </c>
      <c r="U35" s="115">
        <v>2</v>
      </c>
      <c r="V35" s="115">
        <f t="shared" ca="1" si="181"/>
        <v>2797594</v>
      </c>
      <c r="W35" s="115">
        <v>380</v>
      </c>
      <c r="X35" s="115">
        <f t="shared" ca="1" si="182"/>
        <v>4129460</v>
      </c>
      <c r="Y35" s="115">
        <v>0</v>
      </c>
      <c r="Z35" s="115">
        <f t="shared" ca="1" si="183"/>
        <v>0</v>
      </c>
      <c r="AA35" s="115">
        <v>0</v>
      </c>
      <c r="AB35" s="115">
        <f t="shared" ca="1" si="184"/>
        <v>0</v>
      </c>
      <c r="AC35" s="115">
        <v>0</v>
      </c>
      <c r="AD35" s="115">
        <f t="shared" ca="1" si="185"/>
        <v>0</v>
      </c>
      <c r="AE35" s="115">
        <v>8</v>
      </c>
      <c r="AF35" s="115">
        <f t="shared" ca="1" si="186"/>
        <v>2836272</v>
      </c>
      <c r="AG35" s="115">
        <v>0</v>
      </c>
      <c r="AH35" s="115">
        <f t="shared" ca="1" si="187"/>
        <v>0</v>
      </c>
      <c r="AI35" s="115">
        <v>13100</v>
      </c>
      <c r="AJ35" s="115">
        <f t="shared" ca="1" si="188"/>
        <v>11868600</v>
      </c>
      <c r="AK35" s="115">
        <v>0</v>
      </c>
      <c r="AL35" s="115">
        <f t="shared" ca="1" si="189"/>
        <v>0</v>
      </c>
      <c r="AM35" s="115">
        <v>10</v>
      </c>
      <c r="AN35" s="115">
        <f t="shared" ca="1" si="190"/>
        <v>295680</v>
      </c>
      <c r="AO35" s="115">
        <v>12500</v>
      </c>
      <c r="AP35" s="115">
        <f t="shared" ca="1" si="191"/>
        <v>46212500</v>
      </c>
      <c r="AQ35" s="115">
        <v>0</v>
      </c>
      <c r="AR35" s="115">
        <f t="shared" ca="1" si="192"/>
        <v>0</v>
      </c>
      <c r="AS35" s="115">
        <v>7</v>
      </c>
      <c r="AT35" s="115">
        <f t="shared" ca="1" si="193"/>
        <v>844284</v>
      </c>
      <c r="AU35" s="115">
        <v>1410</v>
      </c>
      <c r="AV35" s="115">
        <f t="shared" ca="1" si="194"/>
        <v>10415670</v>
      </c>
      <c r="AW35" s="115">
        <v>0</v>
      </c>
      <c r="AX35" s="115">
        <f t="shared" ca="1" si="195"/>
        <v>0</v>
      </c>
      <c r="AY35" s="115">
        <v>0</v>
      </c>
      <c r="AZ35" s="115">
        <f t="shared" ca="1" si="195"/>
        <v>0</v>
      </c>
      <c r="BA35" s="115">
        <f t="shared" ca="1" si="48"/>
        <v>1030018359</v>
      </c>
      <c r="BB35" s="115">
        <v>3310</v>
      </c>
      <c r="BC35" s="115">
        <f t="shared" ca="1" si="196"/>
        <v>128302220</v>
      </c>
      <c r="BD35" s="115">
        <v>0</v>
      </c>
      <c r="BE35" s="115">
        <v>0</v>
      </c>
      <c r="BF35" s="115">
        <v>0</v>
      </c>
      <c r="BG35" s="115">
        <f t="shared" ca="1" si="197"/>
        <v>0</v>
      </c>
      <c r="BH35" s="115">
        <v>5571</v>
      </c>
      <c r="BI35" s="115">
        <f t="shared" ca="1" si="198"/>
        <v>268160085</v>
      </c>
      <c r="BJ35" s="115">
        <v>0</v>
      </c>
      <c r="BK35" s="115">
        <f t="shared" ca="1" si="199"/>
        <v>0</v>
      </c>
      <c r="BL35" s="115">
        <v>3</v>
      </c>
      <c r="BM35" s="115">
        <f t="shared" ca="1" si="200"/>
        <v>4717806</v>
      </c>
      <c r="BN35" s="115">
        <v>1949</v>
      </c>
      <c r="BO35" s="115">
        <f t="shared" ca="1" si="201"/>
        <v>100026578</v>
      </c>
      <c r="BP35" s="115">
        <v>0</v>
      </c>
      <c r="BQ35" s="115">
        <f t="shared" ca="1" si="202"/>
        <v>0</v>
      </c>
      <c r="BR35" s="115">
        <v>0</v>
      </c>
      <c r="BS35" s="115">
        <f t="shared" ca="1" si="203"/>
        <v>0</v>
      </c>
      <c r="BT35" s="115">
        <v>250</v>
      </c>
      <c r="BU35" s="115">
        <f t="shared" ca="1" si="204"/>
        <v>3124250</v>
      </c>
      <c r="BV35" s="115">
        <v>0</v>
      </c>
      <c r="BW35" s="115">
        <v>0</v>
      </c>
      <c r="BX35" s="115">
        <v>3</v>
      </c>
      <c r="BY35" s="115">
        <f t="shared" ca="1" si="205"/>
        <v>1223142</v>
      </c>
      <c r="BZ35" s="115">
        <v>0</v>
      </c>
      <c r="CA35" s="115">
        <f t="shared" ca="1" si="206"/>
        <v>0</v>
      </c>
      <c r="CB35" s="115">
        <v>0</v>
      </c>
      <c r="CC35" s="115">
        <f t="shared" ca="1" si="207"/>
        <v>0</v>
      </c>
      <c r="CD35" s="115">
        <v>0</v>
      </c>
      <c r="CE35" s="115">
        <f t="shared" ca="1" si="208"/>
        <v>0</v>
      </c>
      <c r="CF35" s="115">
        <v>0</v>
      </c>
      <c r="CG35" s="115">
        <v>0</v>
      </c>
      <c r="CH35" s="115">
        <v>0</v>
      </c>
      <c r="CI35" s="115">
        <v>0</v>
      </c>
      <c r="CJ35" s="115">
        <v>3145</v>
      </c>
      <c r="CK35" s="115">
        <f t="shared" ca="1" si="209"/>
        <v>3277090</v>
      </c>
      <c r="CL35" s="115">
        <v>0</v>
      </c>
      <c r="CM35" s="115">
        <v>0</v>
      </c>
      <c r="CN35" s="115">
        <v>0</v>
      </c>
      <c r="CO35" s="115">
        <f t="shared" ca="1" si="210"/>
        <v>0</v>
      </c>
      <c r="CP35" s="115">
        <v>4455</v>
      </c>
      <c r="CQ35" s="115">
        <f t="shared" ca="1" si="211"/>
        <v>18942660</v>
      </c>
      <c r="CR35" s="115">
        <v>0</v>
      </c>
      <c r="CS35" s="115">
        <f t="shared" ca="1" si="212"/>
        <v>0</v>
      </c>
      <c r="CT35" s="115">
        <v>4</v>
      </c>
      <c r="CU35" s="115">
        <f t="shared" ca="1" si="213"/>
        <v>554816</v>
      </c>
      <c r="CV35" s="115">
        <v>1510</v>
      </c>
      <c r="CW35" s="115">
        <f t="shared" ca="1" si="214"/>
        <v>12828960</v>
      </c>
      <c r="CX35" s="115">
        <v>0</v>
      </c>
      <c r="CY35" s="115">
        <f t="shared" ca="1" si="215"/>
        <v>0</v>
      </c>
      <c r="CZ35" s="115">
        <v>0</v>
      </c>
      <c r="DA35" s="115">
        <f t="shared" ca="1" si="216"/>
        <v>0</v>
      </c>
      <c r="DB35" s="115">
        <f t="shared" ca="1" si="9"/>
        <v>541157607</v>
      </c>
      <c r="DC35" s="115">
        <v>0</v>
      </c>
      <c r="DD35" s="115">
        <f t="shared" ca="1" si="217"/>
        <v>0</v>
      </c>
      <c r="DE35" s="115">
        <v>0</v>
      </c>
      <c r="DF35" s="115">
        <v>0</v>
      </c>
      <c r="DG35" s="115">
        <v>0</v>
      </c>
      <c r="DH35" s="115">
        <v>0</v>
      </c>
      <c r="DI35" s="115">
        <v>0</v>
      </c>
      <c r="DJ35" s="115">
        <f t="shared" ca="1" si="218"/>
        <v>0</v>
      </c>
      <c r="DK35" s="115">
        <v>0</v>
      </c>
      <c r="DL35" s="115">
        <f t="shared" ca="1" si="219"/>
        <v>0</v>
      </c>
      <c r="DM35" s="115">
        <v>0</v>
      </c>
      <c r="DN35" s="115">
        <v>0</v>
      </c>
      <c r="DO35" s="115">
        <v>0</v>
      </c>
      <c r="DP35" s="115">
        <f t="shared" ca="1" si="220"/>
        <v>0</v>
      </c>
      <c r="DQ35" s="115">
        <v>0</v>
      </c>
      <c r="DR35" s="115">
        <v>0</v>
      </c>
      <c r="DS35" s="115">
        <v>0</v>
      </c>
      <c r="DT35" s="115">
        <v>0</v>
      </c>
      <c r="DU35" s="115">
        <v>0</v>
      </c>
      <c r="DV35" s="115">
        <f t="shared" ca="1" si="221"/>
        <v>0</v>
      </c>
      <c r="DW35" s="115">
        <v>0</v>
      </c>
      <c r="DX35" s="115">
        <f t="shared" ca="1" si="222"/>
        <v>0</v>
      </c>
      <c r="DY35" s="115">
        <v>0</v>
      </c>
      <c r="DZ35" s="115">
        <f t="shared" ca="1" si="223"/>
        <v>0</v>
      </c>
      <c r="EA35" s="115">
        <v>0</v>
      </c>
      <c r="EB35" s="115">
        <f t="shared" ca="1" si="224"/>
        <v>0</v>
      </c>
      <c r="EC35" s="115">
        <v>0</v>
      </c>
      <c r="ED35" s="115">
        <f t="shared" ca="1" si="225"/>
        <v>0</v>
      </c>
      <c r="EE35" s="115">
        <v>0</v>
      </c>
      <c r="EF35" s="115">
        <f t="shared" ca="1" si="226"/>
        <v>0</v>
      </c>
      <c r="EG35" s="115">
        <f t="shared" ca="1" si="165"/>
        <v>0</v>
      </c>
      <c r="EH35" s="115">
        <v>17</v>
      </c>
      <c r="EI35" s="115">
        <f t="shared" ca="1" si="227"/>
        <v>1837020</v>
      </c>
      <c r="EJ35" s="115">
        <v>0</v>
      </c>
      <c r="EK35" s="115">
        <v>0</v>
      </c>
      <c r="EL35" s="115">
        <v>0</v>
      </c>
      <c r="EM35" s="115">
        <v>0</v>
      </c>
      <c r="EN35" s="115">
        <v>15</v>
      </c>
      <c r="EO35" s="115">
        <f t="shared" ca="1" si="228"/>
        <v>2079360</v>
      </c>
      <c r="EP35" s="115">
        <v>0</v>
      </c>
      <c r="EQ35" s="115">
        <v>0</v>
      </c>
      <c r="ER35" s="115">
        <v>0</v>
      </c>
      <c r="ES35" s="115">
        <v>0</v>
      </c>
      <c r="ET35" s="115">
        <v>0</v>
      </c>
      <c r="EU35" s="115">
        <v>0</v>
      </c>
      <c r="EV35" s="115">
        <v>0</v>
      </c>
      <c r="EW35" s="115">
        <v>0</v>
      </c>
      <c r="EX35" s="115">
        <v>0</v>
      </c>
      <c r="EY35" s="115">
        <v>0</v>
      </c>
      <c r="EZ35" s="115">
        <v>10</v>
      </c>
      <c r="FA35" s="115">
        <f t="shared" ca="1" si="229"/>
        <v>271680</v>
      </c>
      <c r="FB35" s="115">
        <v>0</v>
      </c>
      <c r="FC35" s="115">
        <v>0</v>
      </c>
      <c r="FD35" s="115">
        <v>0</v>
      </c>
      <c r="FE35" s="115">
        <v>0</v>
      </c>
      <c r="FF35" s="115">
        <v>20</v>
      </c>
      <c r="FG35" s="115">
        <f t="shared" ca="1" si="230"/>
        <v>543360</v>
      </c>
      <c r="FH35" s="115">
        <v>0</v>
      </c>
      <c r="FI35" s="115">
        <f t="shared" ca="1" si="231"/>
        <v>0</v>
      </c>
      <c r="FJ35" s="115">
        <v>0</v>
      </c>
      <c r="FK35" s="115">
        <f t="shared" ca="1" si="232"/>
        <v>0</v>
      </c>
      <c r="FL35" s="115">
        <f t="shared" ca="1" si="10"/>
        <v>4731420</v>
      </c>
      <c r="FM35" s="115">
        <v>580</v>
      </c>
      <c r="FN35" s="115">
        <f t="shared" ca="1" si="233"/>
        <v>46248040</v>
      </c>
      <c r="FO35" s="115">
        <v>0</v>
      </c>
      <c r="FP35" s="115">
        <f t="shared" ca="1" si="234"/>
        <v>0</v>
      </c>
      <c r="FQ35" s="115">
        <v>0</v>
      </c>
      <c r="FR35" s="115">
        <f t="shared" ca="1" si="235"/>
        <v>0</v>
      </c>
      <c r="FS35" s="115">
        <v>291</v>
      </c>
      <c r="FT35" s="115">
        <f t="shared" ca="1" si="236"/>
        <v>29132883</v>
      </c>
      <c r="FU35" s="115">
        <v>0</v>
      </c>
      <c r="FV35" s="115">
        <f t="shared" ca="1" si="237"/>
        <v>0</v>
      </c>
      <c r="FW35" s="115">
        <v>0</v>
      </c>
      <c r="FX35" s="115">
        <f t="shared" ca="1" si="238"/>
        <v>0</v>
      </c>
      <c r="FY35" s="115">
        <v>0</v>
      </c>
      <c r="FZ35" s="115">
        <f t="shared" ca="1" si="239"/>
        <v>0</v>
      </c>
      <c r="GA35" s="115">
        <v>0</v>
      </c>
      <c r="GB35" s="115">
        <v>0</v>
      </c>
      <c r="GC35" s="115">
        <v>0</v>
      </c>
      <c r="GD35" s="115">
        <f t="shared" ca="1" si="240"/>
        <v>0</v>
      </c>
      <c r="GE35" s="115">
        <v>485</v>
      </c>
      <c r="GF35" s="115">
        <f t="shared" ca="1" si="241"/>
        <v>13176480</v>
      </c>
      <c r="GG35" s="115">
        <v>0</v>
      </c>
      <c r="GH35" s="115">
        <v>0</v>
      </c>
      <c r="GI35" s="115">
        <v>0</v>
      </c>
      <c r="GJ35" s="115">
        <f t="shared" ca="1" si="242"/>
        <v>0</v>
      </c>
      <c r="GK35" s="115">
        <v>230</v>
      </c>
      <c r="GL35" s="115">
        <f t="shared" ca="1" si="243"/>
        <v>6248640</v>
      </c>
      <c r="GM35" s="115">
        <v>0</v>
      </c>
      <c r="GN35" s="115">
        <v>0</v>
      </c>
      <c r="GO35" s="115">
        <v>0</v>
      </c>
      <c r="GP35" s="115">
        <f t="shared" ca="1" si="244"/>
        <v>0</v>
      </c>
      <c r="GQ35" s="115">
        <f t="shared" ca="1" si="11"/>
        <v>94806043</v>
      </c>
      <c r="GR35" s="115">
        <f t="shared" ca="1" si="12"/>
        <v>99537463</v>
      </c>
      <c r="GS35" s="115">
        <v>18</v>
      </c>
      <c r="GT35" s="115">
        <f t="shared" ca="1" si="245"/>
        <v>15011874</v>
      </c>
      <c r="GU35" s="115">
        <v>24</v>
      </c>
      <c r="GV35" s="115">
        <f t="shared" ca="1" si="246"/>
        <v>25121112</v>
      </c>
      <c r="GW35" s="115">
        <v>3</v>
      </c>
      <c r="GX35" s="115">
        <f t="shared" ca="1" si="247"/>
        <v>3357114</v>
      </c>
      <c r="GY35" s="115">
        <f t="shared" ca="1" si="22"/>
        <v>43490100</v>
      </c>
      <c r="GZ35" s="115">
        <v>10</v>
      </c>
      <c r="HA35" s="115">
        <f t="shared" ca="1" si="248"/>
        <v>603250</v>
      </c>
      <c r="HB35" s="115">
        <v>0</v>
      </c>
      <c r="HC35" s="115">
        <f t="shared" ca="1" si="249"/>
        <v>0</v>
      </c>
      <c r="HD35" s="115">
        <v>0</v>
      </c>
      <c r="HE35" s="115">
        <f t="shared" ca="1" si="250"/>
        <v>0</v>
      </c>
      <c r="HF35" s="115">
        <v>25</v>
      </c>
      <c r="HG35" s="115">
        <f t="shared" ca="1" si="251"/>
        <v>1400400</v>
      </c>
      <c r="HH35" s="115">
        <v>0</v>
      </c>
      <c r="HI35" s="115">
        <f t="shared" ca="1" si="252"/>
        <v>0</v>
      </c>
      <c r="HJ35" s="115">
        <v>0</v>
      </c>
      <c r="HK35" s="115">
        <f t="shared" ca="1" si="253"/>
        <v>0</v>
      </c>
      <c r="HL35" s="115">
        <v>5</v>
      </c>
      <c r="HM35" s="115">
        <f t="shared" ca="1" si="254"/>
        <v>344715</v>
      </c>
      <c r="HN35" s="115">
        <v>0</v>
      </c>
      <c r="HO35" s="115">
        <f t="shared" ca="1" si="255"/>
        <v>0</v>
      </c>
      <c r="HP35" s="115">
        <v>0</v>
      </c>
      <c r="HQ35" s="115">
        <f t="shared" ca="1" si="256"/>
        <v>0</v>
      </c>
      <c r="HR35" s="115">
        <f t="shared" ca="1" si="23"/>
        <v>2348365</v>
      </c>
      <c r="HS35" s="115">
        <v>55</v>
      </c>
      <c r="HT35" s="115">
        <f t="shared" ca="1" si="257"/>
        <v>82170</v>
      </c>
      <c r="HU35" s="115">
        <v>0</v>
      </c>
      <c r="HV35" s="115">
        <v>0</v>
      </c>
      <c r="HW35" s="115">
        <v>0</v>
      </c>
      <c r="HX35" s="115">
        <f t="shared" ca="1" si="258"/>
        <v>0</v>
      </c>
      <c r="HY35" s="115">
        <v>65</v>
      </c>
      <c r="HZ35" s="115">
        <f t="shared" ca="1" si="259"/>
        <v>150085</v>
      </c>
      <c r="IA35" s="115">
        <v>0</v>
      </c>
      <c r="IB35" s="115">
        <v>0</v>
      </c>
      <c r="IC35" s="115">
        <v>1</v>
      </c>
      <c r="ID35" s="115">
        <f t="shared" ca="1" si="260"/>
        <v>2887</v>
      </c>
      <c r="IE35" s="115">
        <v>20</v>
      </c>
      <c r="IF35" s="115">
        <f t="shared" ca="1" si="261"/>
        <v>57060</v>
      </c>
      <c r="IG35" s="115">
        <v>0</v>
      </c>
      <c r="IH35" s="115">
        <v>0</v>
      </c>
      <c r="II35" s="115">
        <v>0</v>
      </c>
      <c r="IJ35" s="115">
        <f t="shared" ca="1" si="262"/>
        <v>0</v>
      </c>
      <c r="IK35" s="115">
        <f t="shared" ca="1" si="13"/>
        <v>292202</v>
      </c>
      <c r="IL35" s="115">
        <f t="shared" ca="1" si="14"/>
        <v>1716844096</v>
      </c>
      <c r="IM35" s="115">
        <v>67</v>
      </c>
      <c r="IN35" s="115">
        <f t="shared" ca="1" si="263"/>
        <v>2683015</v>
      </c>
      <c r="IO35" s="115">
        <v>0</v>
      </c>
      <c r="IP35" s="115">
        <f t="shared" ca="1" si="264"/>
        <v>0</v>
      </c>
      <c r="IQ35" s="115">
        <v>120</v>
      </c>
      <c r="IR35" s="115">
        <f t="shared" ca="1" si="265"/>
        <v>5137920</v>
      </c>
      <c r="IS35" s="115">
        <v>0</v>
      </c>
      <c r="IT35" s="115">
        <f t="shared" ca="1" si="266"/>
        <v>0</v>
      </c>
      <c r="IU35" s="115">
        <v>0</v>
      </c>
      <c r="IV35" s="115">
        <f t="shared" ca="1" si="267"/>
        <v>0</v>
      </c>
      <c r="IW35" s="115">
        <v>50</v>
      </c>
      <c r="IX35" s="115">
        <f t="shared" ca="1" si="268"/>
        <v>184850</v>
      </c>
      <c r="IY35" s="115">
        <v>80</v>
      </c>
      <c r="IZ35" s="115">
        <f t="shared" ca="1" si="269"/>
        <v>590960</v>
      </c>
      <c r="JA35" s="115">
        <v>85</v>
      </c>
      <c r="JB35" s="115">
        <f t="shared" ca="1" si="270"/>
        <v>2156875</v>
      </c>
      <c r="JC35" s="115">
        <v>0</v>
      </c>
      <c r="JD35" s="115">
        <f t="shared" ca="1" si="271"/>
        <v>0</v>
      </c>
      <c r="JE35" s="115">
        <v>0</v>
      </c>
      <c r="JF35" s="115">
        <f t="shared" ca="1" si="272"/>
        <v>0</v>
      </c>
      <c r="JG35" s="115">
        <v>134</v>
      </c>
      <c r="JH35" s="115">
        <f t="shared" ca="1" si="273"/>
        <v>3159988</v>
      </c>
      <c r="JI35" s="115">
        <v>0</v>
      </c>
      <c r="JJ35" s="115">
        <f t="shared" ca="1" si="274"/>
        <v>0</v>
      </c>
      <c r="JK35" s="115">
        <v>0</v>
      </c>
      <c r="JL35" s="115">
        <f t="shared" ca="1" si="275"/>
        <v>0</v>
      </c>
      <c r="JM35" s="115">
        <v>0</v>
      </c>
      <c r="JN35" s="115">
        <f t="shared" ca="1" si="276"/>
        <v>0</v>
      </c>
      <c r="JO35" s="115">
        <v>0</v>
      </c>
      <c r="JP35" s="115">
        <f t="shared" ca="1" si="277"/>
        <v>0</v>
      </c>
      <c r="JQ35" s="115">
        <v>0</v>
      </c>
      <c r="JR35" s="115">
        <f t="shared" ca="1" si="278"/>
        <v>0</v>
      </c>
      <c r="JS35" s="115">
        <v>0</v>
      </c>
      <c r="JT35" s="115">
        <f t="shared" ca="1" si="279"/>
        <v>0</v>
      </c>
      <c r="JU35" s="115">
        <v>0</v>
      </c>
      <c r="JV35" s="115">
        <f t="shared" ca="1" si="280"/>
        <v>0</v>
      </c>
      <c r="JW35" s="115">
        <f t="shared" ca="1" si="166"/>
        <v>13913608</v>
      </c>
      <c r="JX35" s="115">
        <v>0</v>
      </c>
      <c r="JY35" s="115">
        <f t="shared" ca="1" si="281"/>
        <v>0</v>
      </c>
      <c r="JZ35" s="115">
        <v>0</v>
      </c>
      <c r="KA35" s="115">
        <v>0</v>
      </c>
      <c r="KB35" s="115">
        <v>20</v>
      </c>
      <c r="KC35" s="115">
        <f t="shared" ca="1" si="282"/>
        <v>624580</v>
      </c>
      <c r="KD35" s="115">
        <v>0</v>
      </c>
      <c r="KE35" s="115">
        <f t="shared" ca="1" si="283"/>
        <v>0</v>
      </c>
      <c r="KF35" s="115">
        <v>0</v>
      </c>
      <c r="KG35" s="115">
        <f t="shared" ca="1" si="284"/>
        <v>0</v>
      </c>
      <c r="KH35" s="115">
        <v>112</v>
      </c>
      <c r="KI35" s="115">
        <f t="shared" ca="1" si="285"/>
        <v>3812144</v>
      </c>
      <c r="KJ35" s="115">
        <v>0</v>
      </c>
      <c r="KK35" s="115">
        <f t="shared" ca="1" si="286"/>
        <v>0</v>
      </c>
      <c r="KL35" s="115">
        <v>0</v>
      </c>
      <c r="KM35" s="115">
        <f t="shared" ca="1" si="287"/>
        <v>0</v>
      </c>
      <c r="KN35" s="115">
        <f t="shared" ca="1" si="167"/>
        <v>4436724</v>
      </c>
      <c r="KO35" s="115">
        <v>84</v>
      </c>
      <c r="KP35" s="115">
        <f t="shared" ca="1" si="288"/>
        <v>2679180</v>
      </c>
      <c r="KQ35" s="115">
        <v>109</v>
      </c>
      <c r="KR35" s="115">
        <f t="shared" ca="1" si="289"/>
        <v>4364905</v>
      </c>
      <c r="KS35" s="115">
        <v>57</v>
      </c>
      <c r="KT35" s="115">
        <f t="shared" ca="1" si="290"/>
        <v>2440512</v>
      </c>
      <c r="KU35" s="115">
        <v>0</v>
      </c>
      <c r="KV35" s="115">
        <f t="shared" ca="1" si="291"/>
        <v>0</v>
      </c>
      <c r="KW35" s="115">
        <v>0</v>
      </c>
      <c r="KX35" s="115">
        <f t="shared" ca="1" si="292"/>
        <v>0</v>
      </c>
      <c r="KY35" s="115">
        <v>60</v>
      </c>
      <c r="KZ35" s="115">
        <f t="shared" ca="1" si="293"/>
        <v>2325720</v>
      </c>
      <c r="LA35" s="115">
        <v>100</v>
      </c>
      <c r="LB35" s="115">
        <f t="shared" ca="1" si="294"/>
        <v>4813500</v>
      </c>
      <c r="LC35" s="115">
        <v>30</v>
      </c>
      <c r="LD35" s="115">
        <f t="shared" ca="1" si="295"/>
        <v>1539660</v>
      </c>
      <c r="LE35" s="115">
        <f t="shared" ca="1" si="168"/>
        <v>18163477</v>
      </c>
      <c r="LF35" s="115"/>
      <c r="LG35" s="115">
        <f t="shared" ca="1" si="169"/>
        <v>1753357905</v>
      </c>
      <c r="LH35" s="115">
        <f t="shared" si="149"/>
        <v>37897</v>
      </c>
      <c r="LI35" s="115">
        <f t="shared" ca="1" si="150"/>
        <v>29370175</v>
      </c>
      <c r="LJ35" s="115">
        <f t="shared" si="151"/>
        <v>81</v>
      </c>
      <c r="LK35" s="115">
        <f t="shared" ca="1" si="152"/>
        <v>1687311</v>
      </c>
      <c r="LL35" s="115">
        <f t="shared" si="153"/>
        <v>132</v>
      </c>
      <c r="LM35" s="115">
        <f t="shared" ca="1" si="154"/>
        <v>57816</v>
      </c>
      <c r="LN35" s="115">
        <f t="shared" ca="1" si="17"/>
        <v>31115302</v>
      </c>
      <c r="LO35" s="115">
        <f t="shared" si="155"/>
        <v>81</v>
      </c>
      <c r="LP35" s="115">
        <f t="shared" ca="1" si="156"/>
        <v>81000</v>
      </c>
      <c r="LQ35" s="115">
        <f t="shared" si="157"/>
        <v>38029</v>
      </c>
      <c r="LR35" s="115">
        <f t="shared" ca="1" si="158"/>
        <v>2700059</v>
      </c>
      <c r="LS35" s="115">
        <f t="shared" ca="1" si="170"/>
        <v>2781059</v>
      </c>
      <c r="LT35" s="115">
        <f t="shared" si="159"/>
        <v>15901</v>
      </c>
      <c r="LU35" s="115">
        <f t="shared" ca="1" si="160"/>
        <v>34141037.100000001</v>
      </c>
      <c r="LV35" s="115">
        <f t="shared" si="161"/>
        <v>18348</v>
      </c>
      <c r="LW35" s="115">
        <f t="shared" ca="1" si="162"/>
        <v>54441818.640000001</v>
      </c>
      <c r="LX35" s="115">
        <f t="shared" si="163"/>
        <v>3780</v>
      </c>
      <c r="LY35" s="115">
        <f t="shared" ca="1" si="164"/>
        <v>13078195.200000001</v>
      </c>
      <c r="LZ35" s="115">
        <v>629</v>
      </c>
      <c r="MA35" s="115">
        <f t="shared" ca="1" si="164"/>
        <v>1350525.9</v>
      </c>
      <c r="MB35" s="115">
        <v>735</v>
      </c>
      <c r="MC35" s="115">
        <f t="shared" ca="1" si="164"/>
        <v>2180877.2999999998</v>
      </c>
      <c r="MD35" s="115">
        <v>69</v>
      </c>
      <c r="ME35" s="115">
        <f t="shared" ca="1" si="164"/>
        <v>238728.96000000002</v>
      </c>
      <c r="MF35" s="115">
        <f t="shared" ca="1" si="171"/>
        <v>105431183.10000001</v>
      </c>
      <c r="MG35" s="115"/>
      <c r="MH35" s="115">
        <f t="shared" ca="1" si="172"/>
        <v>1892685449.0999999</v>
      </c>
      <c r="MJ35" s="116"/>
    </row>
    <row r="36" spans="1:348">
      <c r="A36" s="76" t="s">
        <v>568</v>
      </c>
      <c r="B36" s="114" t="s">
        <v>569</v>
      </c>
      <c r="C36" s="114" t="s">
        <v>567</v>
      </c>
      <c r="D36" s="114" t="s">
        <v>546</v>
      </c>
      <c r="E36" s="115">
        <v>6480</v>
      </c>
      <c r="F36" s="115">
        <f ca="1">OFFSET(F36,0,-1) * OFFSET(F36,10 - ROW(F36),0)</f>
        <v>267468480</v>
      </c>
      <c r="G36" s="115">
        <v>0</v>
      </c>
      <c r="H36" s="115">
        <f ca="1">OFFSET(H36,0,-1) * OFFSET(H36,10 - ROW(H36),0)</f>
        <v>0</v>
      </c>
      <c r="I36" s="115">
        <v>8</v>
      </c>
      <c r="J36" s="115">
        <f ca="1">OFFSET(J36,0,-1) * OFFSET(J36,10 - ROW(J36),0)</f>
        <v>10792848</v>
      </c>
      <c r="K36" s="115">
        <v>5462</v>
      </c>
      <c r="L36" s="115">
        <f ca="1">OFFSET(L36,0,-1) * OFFSET(L36,10 - ROW(L36),0)</f>
        <v>283057226</v>
      </c>
      <c r="M36" s="115">
        <v>0</v>
      </c>
      <c r="N36" s="115">
        <f ca="1">OFFSET(N36,0,-1) * OFFSET(N36,10 - ROW(N36),0)</f>
        <v>0</v>
      </c>
      <c r="O36" s="115">
        <v>9</v>
      </c>
      <c r="P36" s="115">
        <f ca="1">OFFSET(P36,0,-1) * OFFSET(P36,10 - ROW(P36),0)</f>
        <v>15238908</v>
      </c>
      <c r="Q36" s="115">
        <v>0</v>
      </c>
      <c r="R36" s="115">
        <f ca="1">OFFSET(R36,0,-1) * OFFSET(R36,10 - ROW(R36),0)</f>
        <v>0</v>
      </c>
      <c r="S36" s="115">
        <v>0</v>
      </c>
      <c r="T36" s="115">
        <f ca="1">OFFSET(T36,0,-1) * OFFSET(T36,10 - ROW(T36),0)</f>
        <v>0</v>
      </c>
      <c r="U36" s="115">
        <v>4</v>
      </c>
      <c r="V36" s="115">
        <f ca="1">OFFSET(V36,0,-1) * OFFSET(V36,10 - ROW(V36),0)</f>
        <v>7240832</v>
      </c>
      <c r="W36" s="115">
        <v>1398</v>
      </c>
      <c r="X36" s="115">
        <f ca="1">OFFSET(X36,0,-1) * OFFSET(X36,10 - ROW(X36),0)</f>
        <v>19660074</v>
      </c>
      <c r="Y36" s="115">
        <v>0</v>
      </c>
      <c r="Z36" s="115">
        <f ca="1">OFFSET(Z36,0,-1) * OFFSET(Z36,10 - ROW(Z36),0)</f>
        <v>0</v>
      </c>
      <c r="AA36" s="115">
        <v>0</v>
      </c>
      <c r="AB36" s="115">
        <f ca="1">OFFSET(AB36,0,-1) * OFFSET(AB36,10 - ROW(AB36),0)</f>
        <v>0</v>
      </c>
      <c r="AC36" s="115">
        <v>0</v>
      </c>
      <c r="AD36" s="115">
        <f ca="1">OFFSET(AD36,0,-1) * OFFSET(AD36,10 - ROW(AD36),0)</f>
        <v>0</v>
      </c>
      <c r="AE36" s="115">
        <v>2</v>
      </c>
      <c r="AF36" s="115">
        <f ca="1">OFFSET(AF36,0,-1) * OFFSET(AF36,10 - ROW(AF36),0)</f>
        <v>917618</v>
      </c>
      <c r="AG36" s="115">
        <v>0</v>
      </c>
      <c r="AH36" s="115">
        <f ca="1">OFFSET(AH36,0,-1) * OFFSET(AH36,10 - ROW(AH36),0)</f>
        <v>0</v>
      </c>
      <c r="AI36" s="115">
        <v>6516</v>
      </c>
      <c r="AJ36" s="115">
        <f ca="1">OFFSET(AJ36,0,-1) * OFFSET(AJ36,10 - ROW(AJ36),0)</f>
        <v>7643268</v>
      </c>
      <c r="AK36" s="115">
        <v>0</v>
      </c>
      <c r="AL36" s="115">
        <f ca="1">OFFSET(AL36,0,-1) * OFFSET(AL36,10 - ROW(AL36),0)</f>
        <v>0</v>
      </c>
      <c r="AM36" s="115">
        <v>0</v>
      </c>
      <c r="AN36" s="115">
        <f ca="1">OFFSET(AN36,0,-1) * OFFSET(AN36,10 - ROW(AN36),0)</f>
        <v>0</v>
      </c>
      <c r="AO36" s="115">
        <v>5502</v>
      </c>
      <c r="AP36" s="115">
        <f ca="1">OFFSET(AP36,0,-1) * OFFSET(AP36,10 - ROW(AP36),0)</f>
        <v>26321568</v>
      </c>
      <c r="AQ36" s="115">
        <v>0</v>
      </c>
      <c r="AR36" s="115">
        <f ca="1">OFFSET(AR36,0,-1) * OFFSET(AR36,10 - ROW(AR36),0)</f>
        <v>0</v>
      </c>
      <c r="AS36" s="115">
        <v>0</v>
      </c>
      <c r="AT36" s="115">
        <f ca="1">OFFSET(AT36,0,-1) * OFFSET(AT36,10 - ROW(AT36),0)</f>
        <v>0</v>
      </c>
      <c r="AU36" s="115">
        <v>0</v>
      </c>
      <c r="AV36" s="115">
        <f ca="1">OFFSET(AV36,0,-1) * OFFSET(AV36,10 - ROW(AV36),0)</f>
        <v>0</v>
      </c>
      <c r="AW36" s="115">
        <v>0</v>
      </c>
      <c r="AX36" s="115">
        <f ca="1">OFFSET(AX36,0,-1) * OFFSET(AX36,10 - ROW(AX36),0)</f>
        <v>0</v>
      </c>
      <c r="AY36" s="115">
        <v>0</v>
      </c>
      <c r="AZ36" s="115">
        <f ca="1">OFFSET(AZ36,0,-1) * OFFSET(AZ36,10 - ROW(AZ36),0)</f>
        <v>0</v>
      </c>
      <c r="BA36" s="115">
        <f t="shared" ca="1" si="48"/>
        <v>638340822</v>
      </c>
      <c r="BB36" s="115">
        <v>2693</v>
      </c>
      <c r="BC36" s="115">
        <f ca="1">OFFSET(BC36,0,-1) * OFFSET(BC36,10 - ROW(BC36),0)</f>
        <v>135088959</v>
      </c>
      <c r="BD36" s="115">
        <v>0</v>
      </c>
      <c r="BE36" s="115">
        <v>0</v>
      </c>
      <c r="BF36" s="115">
        <v>0</v>
      </c>
      <c r="BG36" s="115">
        <f ca="1">OFFSET(BG36,0,-1) * OFFSET(BG36,10 - ROW(BG36),0)</f>
        <v>0</v>
      </c>
      <c r="BH36" s="115">
        <v>4266</v>
      </c>
      <c r="BI36" s="115">
        <f ca="1">OFFSET(BI36,0,-1) * OFFSET(BI36,10 - ROW(BI36),0)</f>
        <v>265737672</v>
      </c>
      <c r="BJ36" s="115">
        <v>0</v>
      </c>
      <c r="BK36" s="115">
        <f ca="1">OFFSET(BK36,0,-1) * OFFSET(BK36,10 - ROW(BK36),0)</f>
        <v>0</v>
      </c>
      <c r="BL36" s="115">
        <v>0</v>
      </c>
      <c r="BM36" s="115">
        <f ca="1">OFFSET(BM36,0,-1) * OFFSET(BM36,10 - ROW(BM36),0)</f>
        <v>0</v>
      </c>
      <c r="BN36" s="115">
        <v>2058</v>
      </c>
      <c r="BO36" s="115">
        <f ca="1">OFFSET(BO36,0,-1) * OFFSET(BO36,10 - ROW(BO36),0)</f>
        <v>136684128</v>
      </c>
      <c r="BP36" s="115">
        <v>0</v>
      </c>
      <c r="BQ36" s="115">
        <f ca="1">OFFSET(BQ36,0,-1) * OFFSET(BQ36,10 - ROW(BQ36),0)</f>
        <v>0</v>
      </c>
      <c r="BR36" s="115">
        <v>0</v>
      </c>
      <c r="BS36" s="115">
        <f ca="1">OFFSET(BS36,0,-1) * OFFSET(BS36,10 - ROW(BS36),0)</f>
        <v>0</v>
      </c>
      <c r="BT36" s="115">
        <v>440</v>
      </c>
      <c r="BU36" s="115">
        <f ca="1">OFFSET(BU36,0,-1) * OFFSET(BU36,10 - ROW(BU36),0)</f>
        <v>7116120</v>
      </c>
      <c r="BV36" s="115">
        <v>0</v>
      </c>
      <c r="BW36" s="115">
        <v>0</v>
      </c>
      <c r="BX36" s="115">
        <v>0</v>
      </c>
      <c r="BY36" s="115">
        <f ca="1">OFFSET(BY36,0,-1) * OFFSET(BY36,10 - ROW(BY36),0)</f>
        <v>0</v>
      </c>
      <c r="BZ36" s="115">
        <v>0</v>
      </c>
      <c r="CA36" s="115">
        <f ca="1">OFFSET(CA36,0,-1) * OFFSET(CA36,10 - ROW(CA36),0)</f>
        <v>0</v>
      </c>
      <c r="CB36" s="115">
        <v>0</v>
      </c>
      <c r="CC36" s="115">
        <f ca="1">OFFSET(CC36,0,-1) * OFFSET(CC36,10 - ROW(CC36),0)</f>
        <v>0</v>
      </c>
      <c r="CD36" s="115">
        <v>0</v>
      </c>
      <c r="CE36" s="115">
        <f ca="1">OFFSET(CE36,0,-1) * OFFSET(CE36,10 - ROW(CE36),0)</f>
        <v>0</v>
      </c>
      <c r="CF36" s="115">
        <v>0</v>
      </c>
      <c r="CG36" s="115">
        <v>0</v>
      </c>
      <c r="CH36" s="115">
        <v>0</v>
      </c>
      <c r="CI36" s="115">
        <v>0</v>
      </c>
      <c r="CJ36" s="115">
        <v>2693</v>
      </c>
      <c r="CK36" s="115">
        <f ca="1">OFFSET(CK36,0,-1) * OFFSET(CK36,10 - ROW(CK36),0)</f>
        <v>3632857</v>
      </c>
      <c r="CL36" s="115">
        <v>0</v>
      </c>
      <c r="CM36" s="115">
        <v>0</v>
      </c>
      <c r="CN36" s="115">
        <v>0</v>
      </c>
      <c r="CO36" s="115">
        <f ca="1">OFFSET(CO36,0,-1) * OFFSET(CO36,10 - ROW(CO36),0)</f>
        <v>0</v>
      </c>
      <c r="CP36" s="115">
        <v>4296</v>
      </c>
      <c r="CQ36" s="115">
        <f ca="1">OFFSET(CQ36,0,-1) * OFFSET(CQ36,10 - ROW(CQ36),0)</f>
        <v>23636592</v>
      </c>
      <c r="CR36" s="115">
        <v>0</v>
      </c>
      <c r="CS36" s="115">
        <f ca="1">OFFSET(CS36,0,-1) * OFFSET(CS36,10 - ROW(CS36),0)</f>
        <v>0</v>
      </c>
      <c r="CT36" s="115">
        <v>0</v>
      </c>
      <c r="CU36" s="115">
        <f ca="1">OFFSET(CU36,0,-1) * OFFSET(CU36,10 - ROW(CU36),0)</f>
        <v>0</v>
      </c>
      <c r="CV36" s="115">
        <v>2040</v>
      </c>
      <c r="CW36" s="115">
        <f ca="1">OFFSET(CW36,0,-1) * OFFSET(CW36,10 - ROW(CW36),0)</f>
        <v>22427760</v>
      </c>
      <c r="CX36" s="115">
        <v>0</v>
      </c>
      <c r="CY36" s="115">
        <f ca="1">OFFSET(CY36,0,-1) * OFFSET(CY36,10 - ROW(CY36),0)</f>
        <v>0</v>
      </c>
      <c r="CZ36" s="115">
        <v>0</v>
      </c>
      <c r="DA36" s="115">
        <f ca="1">OFFSET(DA36,0,-1) * OFFSET(DA36,10 - ROW(DA36),0)</f>
        <v>0</v>
      </c>
      <c r="DB36" s="115">
        <f t="shared" ca="1" si="9"/>
        <v>594324088</v>
      </c>
      <c r="DC36" s="115">
        <v>0</v>
      </c>
      <c r="DD36" s="115">
        <f ca="1">OFFSET(DD36,0,-1) * OFFSET(DD36,10 - ROW(DD36),0)</f>
        <v>0</v>
      </c>
      <c r="DE36" s="115">
        <v>0</v>
      </c>
      <c r="DF36" s="115">
        <v>0</v>
      </c>
      <c r="DG36" s="115">
        <v>0</v>
      </c>
      <c r="DH36" s="115">
        <v>0</v>
      </c>
      <c r="DI36" s="115">
        <v>0</v>
      </c>
      <c r="DJ36" s="115">
        <f ca="1">OFFSET(DJ36,0,-1) * OFFSET(DJ36,10 - ROW(DJ36),0)</f>
        <v>0</v>
      </c>
      <c r="DK36" s="115">
        <v>0</v>
      </c>
      <c r="DL36" s="115">
        <f ca="1">OFFSET(DL36,0,-1) * OFFSET(DL36,10 - ROW(DL36),0)</f>
        <v>0</v>
      </c>
      <c r="DM36" s="115">
        <v>0</v>
      </c>
      <c r="DN36" s="115">
        <v>0</v>
      </c>
      <c r="DO36" s="115">
        <v>0</v>
      </c>
      <c r="DP36" s="115">
        <f ca="1">OFFSET(DP36,0,-1) * OFFSET(DP36,10 - ROW(DP36),0)</f>
        <v>0</v>
      </c>
      <c r="DQ36" s="115">
        <v>0</v>
      </c>
      <c r="DR36" s="115">
        <v>0</v>
      </c>
      <c r="DS36" s="115">
        <v>0</v>
      </c>
      <c r="DT36" s="115">
        <v>0</v>
      </c>
      <c r="DU36" s="115">
        <v>0</v>
      </c>
      <c r="DV36" s="115">
        <f ca="1">OFFSET(DV36,0,-1) * OFFSET(DV36,10 - ROW(DV36),0)</f>
        <v>0</v>
      </c>
      <c r="DW36" s="115">
        <v>0</v>
      </c>
      <c r="DX36" s="115">
        <f ca="1">OFFSET(DX36,0,-1) * OFFSET(DX36,10 - ROW(DX36),0)</f>
        <v>0</v>
      </c>
      <c r="DY36" s="115">
        <v>0</v>
      </c>
      <c r="DZ36" s="115">
        <f ca="1">OFFSET(DZ36,0,-1) * OFFSET(DZ36,10 - ROW(DZ36),0)</f>
        <v>0</v>
      </c>
      <c r="EA36" s="115">
        <v>0</v>
      </c>
      <c r="EB36" s="115">
        <f ca="1">OFFSET(EB36,0,-1) * OFFSET(EB36,10 - ROW(EB36),0)</f>
        <v>0</v>
      </c>
      <c r="EC36" s="115">
        <v>0</v>
      </c>
      <c r="ED36" s="115">
        <f ca="1">OFFSET(ED36,0,-1) * OFFSET(ED36,10 - ROW(ED36),0)</f>
        <v>0</v>
      </c>
      <c r="EE36" s="115">
        <v>0</v>
      </c>
      <c r="EF36" s="115">
        <f ca="1">OFFSET(EF36,0,-1) * OFFSET(EF36,10 - ROW(EF36),0)</f>
        <v>0</v>
      </c>
      <c r="EG36" s="115">
        <f t="shared" ca="1" si="165"/>
        <v>0</v>
      </c>
      <c r="EH36" s="115">
        <v>5</v>
      </c>
      <c r="EI36" s="115">
        <f ca="1">OFFSET(EI36,0,-1) * OFFSET(EI36,10 - ROW(EI36),0)</f>
        <v>699210</v>
      </c>
      <c r="EJ36" s="115">
        <v>0</v>
      </c>
      <c r="EK36" s="115">
        <v>0</v>
      </c>
      <c r="EL36" s="115">
        <v>0</v>
      </c>
      <c r="EM36" s="115">
        <v>0</v>
      </c>
      <c r="EN36" s="115">
        <v>1</v>
      </c>
      <c r="EO36" s="115">
        <f ca="1">OFFSET(EO36,0,-1) * OFFSET(EO36,10 - ROW(EO36),0)</f>
        <v>179395</v>
      </c>
      <c r="EP36" s="115">
        <v>0</v>
      </c>
      <c r="EQ36" s="115">
        <v>0</v>
      </c>
      <c r="ER36" s="115">
        <v>0</v>
      </c>
      <c r="ES36" s="115">
        <v>0</v>
      </c>
      <c r="ET36" s="115">
        <v>0</v>
      </c>
      <c r="EU36" s="115">
        <v>0</v>
      </c>
      <c r="EV36" s="115">
        <v>0</v>
      </c>
      <c r="EW36" s="115">
        <v>0</v>
      </c>
      <c r="EX36" s="115">
        <v>0</v>
      </c>
      <c r="EY36" s="115">
        <v>0</v>
      </c>
      <c r="EZ36" s="115">
        <v>10</v>
      </c>
      <c r="FA36" s="115">
        <f ca="1">OFFSET(FA36,0,-1) * OFFSET(FA36,10 - ROW(FA36),0)</f>
        <v>351580</v>
      </c>
      <c r="FB36" s="115">
        <v>0</v>
      </c>
      <c r="FC36" s="115">
        <v>0</v>
      </c>
      <c r="FD36" s="115">
        <v>0</v>
      </c>
      <c r="FE36" s="115">
        <v>0</v>
      </c>
      <c r="FF36" s="115">
        <v>0</v>
      </c>
      <c r="FG36" s="115">
        <f ca="1">OFFSET(FG36,0,-1) * OFFSET(FG36,10 - ROW(FG36),0)</f>
        <v>0</v>
      </c>
      <c r="FH36" s="115">
        <v>0</v>
      </c>
      <c r="FI36" s="115">
        <f ca="1">OFFSET(FI36,0,-1) * OFFSET(FI36,10 - ROW(FI36),0)</f>
        <v>0</v>
      </c>
      <c r="FJ36" s="115">
        <v>0</v>
      </c>
      <c r="FK36" s="115">
        <f ca="1">OFFSET(FK36,0,-1) * OFFSET(FK36,10 - ROW(FK36),0)</f>
        <v>0</v>
      </c>
      <c r="FL36" s="115">
        <f t="shared" ca="1" si="10"/>
        <v>1230185</v>
      </c>
      <c r="FM36" s="115">
        <v>249</v>
      </c>
      <c r="FN36" s="115">
        <f ca="1">OFFSET(FN36,0,-1) * OFFSET(FN36,10 - ROW(FN36),0)</f>
        <v>25694310</v>
      </c>
      <c r="FO36" s="115">
        <v>0</v>
      </c>
      <c r="FP36" s="115">
        <f ca="1">OFFSET(FP36,0,-1) * OFFSET(FP36,10 - ROW(FP36),0)</f>
        <v>0</v>
      </c>
      <c r="FQ36" s="115">
        <v>0</v>
      </c>
      <c r="FR36" s="115">
        <f ca="1">OFFSET(FR36,0,-1) * OFFSET(FR36,10 - ROW(FR36),0)</f>
        <v>0</v>
      </c>
      <c r="FS36" s="115">
        <v>298</v>
      </c>
      <c r="FT36" s="115">
        <f ca="1">OFFSET(FT36,0,-1) * OFFSET(FT36,10 - ROW(FT36),0)</f>
        <v>38608582</v>
      </c>
      <c r="FU36" s="115">
        <v>0</v>
      </c>
      <c r="FV36" s="115">
        <f ca="1">OFFSET(FV36,0,-1) * OFFSET(FV36,10 - ROW(FV36),0)</f>
        <v>0</v>
      </c>
      <c r="FW36" s="115">
        <v>0</v>
      </c>
      <c r="FX36" s="115">
        <f ca="1">OFFSET(FX36,0,-1) * OFFSET(FX36,10 - ROW(FX36),0)</f>
        <v>0</v>
      </c>
      <c r="FY36" s="115">
        <v>1</v>
      </c>
      <c r="FZ36" s="115">
        <f ca="1">OFFSET(FZ36,0,-1) * OFFSET(FZ36,10 - ROW(FZ36),0)</f>
        <v>138524</v>
      </c>
      <c r="GA36" s="115">
        <v>0</v>
      </c>
      <c r="GB36" s="115">
        <v>0</v>
      </c>
      <c r="GC36" s="115">
        <v>0</v>
      </c>
      <c r="GD36" s="115">
        <f ca="1">OFFSET(GD36,0,-1) * OFFSET(GD36,10 - ROW(GD36),0)</f>
        <v>0</v>
      </c>
      <c r="GE36" s="115">
        <v>253</v>
      </c>
      <c r="GF36" s="115">
        <f ca="1">OFFSET(GF36,0,-1) * OFFSET(GF36,10 - ROW(GF36),0)</f>
        <v>8894974</v>
      </c>
      <c r="GG36" s="115">
        <v>0</v>
      </c>
      <c r="GH36" s="115">
        <v>0</v>
      </c>
      <c r="GI36" s="115">
        <v>0</v>
      </c>
      <c r="GJ36" s="115">
        <f ca="1">OFFSET(GJ36,0,-1) * OFFSET(GJ36,10 - ROW(GJ36),0)</f>
        <v>0</v>
      </c>
      <c r="GK36" s="115">
        <v>206</v>
      </c>
      <c r="GL36" s="115">
        <f ca="1">OFFSET(GL36,0,-1) * OFFSET(GL36,10 - ROW(GL36),0)</f>
        <v>7242548</v>
      </c>
      <c r="GM36" s="115">
        <v>0</v>
      </c>
      <c r="GN36" s="115">
        <v>0</v>
      </c>
      <c r="GO36" s="115">
        <v>0</v>
      </c>
      <c r="GP36" s="115">
        <f ca="1">OFFSET(GP36,0,-1) * OFFSET(GP36,10 - ROW(GP36),0)</f>
        <v>0</v>
      </c>
      <c r="GQ36" s="115">
        <f t="shared" ca="1" si="11"/>
        <v>80578938</v>
      </c>
      <c r="GR36" s="115">
        <f t="shared" ca="1" si="12"/>
        <v>81809123</v>
      </c>
      <c r="GS36" s="115">
        <v>0</v>
      </c>
      <c r="GT36" s="115">
        <f ca="1">OFFSET(GT36,0,-1) * OFFSET(GT36,10 - ROW(GT36),0)</f>
        <v>0</v>
      </c>
      <c r="GU36" s="115">
        <v>0</v>
      </c>
      <c r="GV36" s="115">
        <f ca="1">OFFSET(GV36,0,-1) * OFFSET(GV36,10 - ROW(GV36),0)</f>
        <v>0</v>
      </c>
      <c r="GW36" s="115">
        <v>0</v>
      </c>
      <c r="GX36" s="115">
        <f ca="1">OFFSET(GX36,0,-1) * OFFSET(GX36,10 - ROW(GX36),0)</f>
        <v>0</v>
      </c>
      <c r="GY36" s="115">
        <f t="shared" ca="1" si="22"/>
        <v>0</v>
      </c>
      <c r="GZ36" s="115">
        <v>42</v>
      </c>
      <c r="HA36" s="115">
        <f ca="1">OFFSET(HA36,0,-1) * OFFSET(HA36,10 - ROW(HA36),0)</f>
        <v>3278856</v>
      </c>
      <c r="HB36" s="115">
        <v>0</v>
      </c>
      <c r="HC36" s="115">
        <f ca="1">OFFSET(HC36,0,-1) * OFFSET(HC36,10 - ROW(HC36),0)</f>
        <v>0</v>
      </c>
      <c r="HD36" s="115">
        <v>0</v>
      </c>
      <c r="HE36" s="115">
        <f ca="1">OFFSET(HE36,0,-1) * OFFSET(HE36,10 - ROW(HE36),0)</f>
        <v>0</v>
      </c>
      <c r="HF36" s="115">
        <v>31</v>
      </c>
      <c r="HG36" s="115">
        <f ca="1">OFFSET(HG36,0,-1) * OFFSET(HG36,10 - ROW(HG36),0)</f>
        <v>2247252</v>
      </c>
      <c r="HH36" s="115">
        <v>0</v>
      </c>
      <c r="HI36" s="115">
        <f ca="1">OFFSET(HI36,0,-1) * OFFSET(HI36,10 - ROW(HI36),0)</f>
        <v>0</v>
      </c>
      <c r="HJ36" s="115">
        <v>0</v>
      </c>
      <c r="HK36" s="115">
        <f ca="1">OFFSET(HK36,0,-1) * OFFSET(HK36,10 - ROW(HK36),0)</f>
        <v>0</v>
      </c>
      <c r="HL36" s="115">
        <v>7</v>
      </c>
      <c r="HM36" s="115">
        <f ca="1">OFFSET(HM36,0,-1) * OFFSET(HM36,10 - ROW(HM36),0)</f>
        <v>624547</v>
      </c>
      <c r="HN36" s="115">
        <v>0</v>
      </c>
      <c r="HO36" s="115">
        <f ca="1">OFFSET(HO36,0,-1) * OFFSET(HO36,10 - ROW(HO36),0)</f>
        <v>0</v>
      </c>
      <c r="HP36" s="115">
        <v>0</v>
      </c>
      <c r="HQ36" s="115">
        <f ca="1">OFFSET(HQ36,0,-1) * OFFSET(HQ36,10 - ROW(HQ36),0)</f>
        <v>0</v>
      </c>
      <c r="HR36" s="115">
        <f t="shared" ca="1" si="23"/>
        <v>6150655</v>
      </c>
      <c r="HS36" s="115">
        <v>6</v>
      </c>
      <c r="HT36" s="115">
        <f ca="1">OFFSET(HT36,0,-1) * OFFSET(HT36,10 - ROW(HT36),0)</f>
        <v>11604</v>
      </c>
      <c r="HU36" s="115">
        <v>0</v>
      </c>
      <c r="HV36" s="115">
        <v>0</v>
      </c>
      <c r="HW36" s="115">
        <v>0</v>
      </c>
      <c r="HX36" s="115">
        <f ca="1">OFFSET(HX36,0,-1) * OFFSET(HX36,10 - ROW(HX36),0)</f>
        <v>0</v>
      </c>
      <c r="HY36" s="115">
        <v>8</v>
      </c>
      <c r="HZ36" s="115">
        <f ca="1">OFFSET(HZ36,0,-1) * OFFSET(HZ36,10 - ROW(HZ36),0)</f>
        <v>23904</v>
      </c>
      <c r="IA36" s="115">
        <v>0</v>
      </c>
      <c r="IB36" s="115">
        <v>0</v>
      </c>
      <c r="IC36" s="115">
        <v>0</v>
      </c>
      <c r="ID36" s="115">
        <f ca="1">OFFSET(ID36,0,-1) * OFFSET(ID36,10 - ROW(ID36),0)</f>
        <v>0</v>
      </c>
      <c r="IE36" s="115">
        <v>2</v>
      </c>
      <c r="IF36" s="115">
        <f ca="1">OFFSET(IF36,0,-1) * OFFSET(IF36,10 - ROW(IF36),0)</f>
        <v>7384</v>
      </c>
      <c r="IG36" s="115">
        <v>0</v>
      </c>
      <c r="IH36" s="115">
        <v>0</v>
      </c>
      <c r="II36" s="115">
        <v>0</v>
      </c>
      <c r="IJ36" s="115">
        <f ca="1">OFFSET(IJ36,0,-1) * OFFSET(IJ36,10 - ROW(IJ36),0)</f>
        <v>0</v>
      </c>
      <c r="IK36" s="115">
        <f t="shared" ca="1" si="13"/>
        <v>42892</v>
      </c>
      <c r="IL36" s="115">
        <f t="shared" ca="1" si="14"/>
        <v>1320667580</v>
      </c>
      <c r="IM36" s="115">
        <v>0</v>
      </c>
      <c r="IN36" s="115">
        <f ca="1">OFFSET(IN36,0,-1) * OFFSET(IN36,10 - ROW(IN36),0)</f>
        <v>0</v>
      </c>
      <c r="IO36" s="115">
        <v>0</v>
      </c>
      <c r="IP36" s="115">
        <f ca="1">OFFSET(IP36,0,-1) * OFFSET(IP36,10 - ROW(IP36),0)</f>
        <v>0</v>
      </c>
      <c r="IQ36" s="115">
        <v>0</v>
      </c>
      <c r="IR36" s="115">
        <f ca="1">OFFSET(IR36,0,-1) * OFFSET(IR36,10 - ROW(IR36),0)</f>
        <v>0</v>
      </c>
      <c r="IS36" s="115">
        <v>0</v>
      </c>
      <c r="IT36" s="115">
        <f ca="1">OFFSET(IT36,0,-1) * OFFSET(IT36,10 - ROW(IT36),0)</f>
        <v>0</v>
      </c>
      <c r="IU36" s="115">
        <v>0</v>
      </c>
      <c r="IV36" s="115">
        <f ca="1">OFFSET(IV36,0,-1) * OFFSET(IV36,10 - ROW(IV36),0)</f>
        <v>0</v>
      </c>
      <c r="IW36" s="115">
        <v>0</v>
      </c>
      <c r="IX36" s="115">
        <f ca="1">OFFSET(IX36,0,-1) * OFFSET(IX36,10 - ROW(IX36),0)</f>
        <v>0</v>
      </c>
      <c r="IY36" s="115">
        <v>0</v>
      </c>
      <c r="IZ36" s="115">
        <f ca="1">OFFSET(IZ36,0,-1) * OFFSET(IZ36,10 - ROW(IZ36),0)</f>
        <v>0</v>
      </c>
      <c r="JA36" s="115">
        <v>0</v>
      </c>
      <c r="JB36" s="115">
        <f ca="1">OFFSET(JB36,0,-1) * OFFSET(JB36,10 - ROW(JB36),0)</f>
        <v>0</v>
      </c>
      <c r="JC36" s="115">
        <v>0</v>
      </c>
      <c r="JD36" s="115">
        <f ca="1">OFFSET(JD36,0,-1) * OFFSET(JD36,10 - ROW(JD36),0)</f>
        <v>0</v>
      </c>
      <c r="JE36" s="115">
        <v>0</v>
      </c>
      <c r="JF36" s="115">
        <f ca="1">OFFSET(JF36,0,-1) * OFFSET(JF36,10 - ROW(JF36),0)</f>
        <v>0</v>
      </c>
      <c r="JG36" s="115">
        <v>55</v>
      </c>
      <c r="JH36" s="115">
        <f ca="1">OFFSET(JH36,0,-1) * OFFSET(JH36,10 - ROW(JH36),0)</f>
        <v>1678435</v>
      </c>
      <c r="JI36" s="115">
        <v>0</v>
      </c>
      <c r="JJ36" s="115">
        <f ca="1">OFFSET(JJ36,0,-1) * OFFSET(JJ36,10 - ROW(JJ36),0)</f>
        <v>0</v>
      </c>
      <c r="JK36" s="115">
        <v>0</v>
      </c>
      <c r="JL36" s="115">
        <f ca="1">OFFSET(JL36,0,-1) * OFFSET(JL36,10 - ROW(JL36),0)</f>
        <v>0</v>
      </c>
      <c r="JM36" s="115">
        <v>0</v>
      </c>
      <c r="JN36" s="115">
        <f ca="1">OFFSET(JN36,0,-1) * OFFSET(JN36,10 - ROW(JN36),0)</f>
        <v>0</v>
      </c>
      <c r="JO36" s="115">
        <v>0</v>
      </c>
      <c r="JP36" s="115">
        <f ca="1">OFFSET(JP36,0,-1) * OFFSET(JP36,10 - ROW(JP36),0)</f>
        <v>0</v>
      </c>
      <c r="JQ36" s="115">
        <v>0</v>
      </c>
      <c r="JR36" s="115">
        <f ca="1">OFFSET(JR36,0,-1) * OFFSET(JR36,10 - ROW(JR36),0)</f>
        <v>0</v>
      </c>
      <c r="JS36" s="115">
        <v>0</v>
      </c>
      <c r="JT36" s="115">
        <f ca="1">OFFSET(JT36,0,-1) * OFFSET(JT36,10 - ROW(JT36),0)</f>
        <v>0</v>
      </c>
      <c r="JU36" s="115">
        <v>0</v>
      </c>
      <c r="JV36" s="115">
        <f ca="1">OFFSET(JV36,0,-1) * OFFSET(JV36,10 - ROW(JV36),0)</f>
        <v>0</v>
      </c>
      <c r="JW36" s="115">
        <f t="shared" ca="1" si="166"/>
        <v>1678435</v>
      </c>
      <c r="JX36" s="115">
        <v>0</v>
      </c>
      <c r="JY36" s="115">
        <f ca="1">OFFSET(JY36,0,-1) * OFFSET(JY36,10 - ROW(JY36),0)</f>
        <v>0</v>
      </c>
      <c r="JZ36" s="115">
        <v>0</v>
      </c>
      <c r="KA36" s="115">
        <v>0</v>
      </c>
      <c r="KB36" s="115">
        <v>0</v>
      </c>
      <c r="KC36" s="115">
        <f ca="1">OFFSET(KC36,0,-1) * OFFSET(KC36,10 - ROW(KC36),0)</f>
        <v>0</v>
      </c>
      <c r="KD36" s="115">
        <v>0</v>
      </c>
      <c r="KE36" s="115">
        <f ca="1">OFFSET(KE36,0,-1) * OFFSET(KE36,10 - ROW(KE36),0)</f>
        <v>0</v>
      </c>
      <c r="KF36" s="115">
        <v>0</v>
      </c>
      <c r="KG36" s="115">
        <f ca="1">OFFSET(KG36,0,-1) * OFFSET(KG36,10 - ROW(KG36),0)</f>
        <v>0</v>
      </c>
      <c r="KH36" s="115">
        <v>0</v>
      </c>
      <c r="KI36" s="115">
        <f ca="1">OFFSET(KI36,0,-1) * OFFSET(KI36,10 - ROW(KI36),0)</f>
        <v>0</v>
      </c>
      <c r="KJ36" s="115">
        <v>0</v>
      </c>
      <c r="KK36" s="115">
        <f ca="1">OFFSET(KK36,0,-1) * OFFSET(KK36,10 - ROW(KK36),0)</f>
        <v>0</v>
      </c>
      <c r="KL36" s="115">
        <v>0</v>
      </c>
      <c r="KM36" s="115">
        <f ca="1">OFFSET(KM36,0,-1) * OFFSET(KM36,10 - ROW(KM36),0)</f>
        <v>0</v>
      </c>
      <c r="KN36" s="115">
        <f t="shared" ca="1" si="167"/>
        <v>0</v>
      </c>
      <c r="KO36" s="115">
        <v>0</v>
      </c>
      <c r="KP36" s="115">
        <f ca="1">OFFSET(KP36,0,-1) * OFFSET(KP36,10 - ROW(KP36),0)</f>
        <v>0</v>
      </c>
      <c r="KQ36" s="115">
        <v>0</v>
      </c>
      <c r="KR36" s="115">
        <f ca="1">OFFSET(KR36,0,-1) * OFFSET(KR36,10 - ROW(KR36),0)</f>
        <v>0</v>
      </c>
      <c r="KS36" s="115">
        <v>0</v>
      </c>
      <c r="KT36" s="115">
        <f ca="1">OFFSET(KT36,0,-1) * OFFSET(KT36,10 - ROW(KT36),0)</f>
        <v>0</v>
      </c>
      <c r="KU36" s="115">
        <v>0</v>
      </c>
      <c r="KV36" s="115">
        <f ca="1">OFFSET(KV36,0,-1) * OFFSET(KV36,10 - ROW(KV36),0)</f>
        <v>0</v>
      </c>
      <c r="KW36" s="115">
        <v>0</v>
      </c>
      <c r="KX36" s="115">
        <f ca="1">OFFSET(KX36,0,-1) * OFFSET(KX36,10 - ROW(KX36),0)</f>
        <v>0</v>
      </c>
      <c r="KY36" s="115">
        <v>0</v>
      </c>
      <c r="KZ36" s="115">
        <f ca="1">OFFSET(KZ36,0,-1) * OFFSET(KZ36,10 - ROW(KZ36),0)</f>
        <v>0</v>
      </c>
      <c r="LA36" s="115">
        <v>0</v>
      </c>
      <c r="LB36" s="115">
        <f ca="1">OFFSET(LB36,0,-1) * OFFSET(LB36,10 - ROW(LB36),0)</f>
        <v>0</v>
      </c>
      <c r="LC36" s="115">
        <v>0</v>
      </c>
      <c r="LD36" s="115">
        <f ca="1">OFFSET(LD36,0,-1) * OFFSET(LD36,10 - ROW(LD36),0)</f>
        <v>0</v>
      </c>
      <c r="LE36" s="115">
        <f t="shared" ca="1" si="168"/>
        <v>0</v>
      </c>
      <c r="LF36" s="115"/>
      <c r="LG36" s="115">
        <f t="shared" ca="1" si="169"/>
        <v>1322346015</v>
      </c>
      <c r="LH36" s="115">
        <f t="shared" si="149"/>
        <v>21664</v>
      </c>
      <c r="LI36" s="115">
        <f t="shared" ca="1" si="150"/>
        <v>16789600</v>
      </c>
      <c r="LJ36" s="115">
        <f t="shared" si="151"/>
        <v>21</v>
      </c>
      <c r="LK36" s="115">
        <f t="shared" ca="1" si="152"/>
        <v>437451</v>
      </c>
      <c r="LL36" s="115">
        <f t="shared" si="153"/>
        <v>0</v>
      </c>
      <c r="LM36" s="115">
        <f t="shared" ca="1" si="154"/>
        <v>0</v>
      </c>
      <c r="LN36" s="115">
        <f t="shared" ca="1" si="17"/>
        <v>17227051</v>
      </c>
      <c r="LO36" s="115">
        <f t="shared" si="155"/>
        <v>21</v>
      </c>
      <c r="LP36" s="115">
        <f t="shared" ca="1" si="156"/>
        <v>21000</v>
      </c>
      <c r="LQ36" s="115">
        <f t="shared" si="157"/>
        <v>21664</v>
      </c>
      <c r="LR36" s="115">
        <f t="shared" ca="1" si="158"/>
        <v>1538144</v>
      </c>
      <c r="LS36" s="115">
        <f t="shared" ca="1" si="170"/>
        <v>1559144</v>
      </c>
      <c r="LT36" s="115">
        <f t="shared" si="159"/>
        <v>9475</v>
      </c>
      <c r="LU36" s="115">
        <f t="shared" ca="1" si="160"/>
        <v>20343772.5</v>
      </c>
      <c r="LV36" s="115">
        <f t="shared" si="161"/>
        <v>10066</v>
      </c>
      <c r="LW36" s="115">
        <f t="shared" ca="1" si="162"/>
        <v>29867633.879999999</v>
      </c>
      <c r="LX36" s="115">
        <f t="shared" si="163"/>
        <v>2123</v>
      </c>
      <c r="LY36" s="115">
        <f t="shared" ca="1" si="164"/>
        <v>7345240.3200000003</v>
      </c>
      <c r="LZ36" s="115">
        <v>19</v>
      </c>
      <c r="MA36" s="115">
        <f t="shared" ca="1" si="164"/>
        <v>40794.9</v>
      </c>
      <c r="MB36" s="115">
        <v>29</v>
      </c>
      <c r="MC36" s="115">
        <f t="shared" ca="1" si="164"/>
        <v>86048.22</v>
      </c>
      <c r="MD36" s="115">
        <v>4</v>
      </c>
      <c r="ME36" s="115">
        <f t="shared" ca="1" si="164"/>
        <v>13839.36</v>
      </c>
      <c r="MF36" s="115">
        <f t="shared" ca="1" si="171"/>
        <v>57697329.179999992</v>
      </c>
      <c r="MG36" s="115"/>
      <c r="MH36" s="115">
        <f t="shared" ca="1" si="172"/>
        <v>1398829539.1800001</v>
      </c>
      <c r="MJ36" s="116"/>
    </row>
    <row r="37" spans="1:348">
      <c r="A37" s="76" t="s">
        <v>570</v>
      </c>
      <c r="B37" s="114" t="s">
        <v>571</v>
      </c>
      <c r="C37" s="114" t="s">
        <v>567</v>
      </c>
      <c r="D37" s="114" t="s">
        <v>527</v>
      </c>
      <c r="E37" s="115">
        <v>3978</v>
      </c>
      <c r="F37" s="115">
        <f ca="1">OFFSET(F37,0,-1) * OFFSET(F37,9 - ROW(F37),0)</f>
        <v>126878310</v>
      </c>
      <c r="G37" s="115">
        <v>0</v>
      </c>
      <c r="H37" s="115">
        <f ca="1">OFFSET(H37,0,-1) * OFFSET(H37,9 - ROW(H37),0)</f>
        <v>0</v>
      </c>
      <c r="I37" s="115">
        <v>0</v>
      </c>
      <c r="J37" s="115">
        <f ca="1">OFFSET(J37,0,-1) * OFFSET(J37,9 - ROW(J37),0)</f>
        <v>0</v>
      </c>
      <c r="K37" s="115">
        <v>4794</v>
      </c>
      <c r="L37" s="115">
        <f ca="1">OFFSET(L37,0,-1) * OFFSET(L37,9 - ROW(L37),0)</f>
        <v>191975730</v>
      </c>
      <c r="M37" s="115">
        <v>0</v>
      </c>
      <c r="N37" s="115">
        <f ca="1">OFFSET(N37,0,-1) * OFFSET(N37,9 - ROW(N37),0)</f>
        <v>0</v>
      </c>
      <c r="O37" s="115">
        <v>0</v>
      </c>
      <c r="P37" s="115">
        <f ca="1">OFFSET(P37,0,-1) * OFFSET(P37,9 - ROW(P37),0)</f>
        <v>0</v>
      </c>
      <c r="Q37" s="115">
        <v>567</v>
      </c>
      <c r="R37" s="115">
        <f ca="1">OFFSET(R37,0,-1) * OFFSET(R37,9 - ROW(R37),0)</f>
        <v>24276672</v>
      </c>
      <c r="S37" s="115">
        <v>0</v>
      </c>
      <c r="T37" s="115">
        <f ca="1">OFFSET(T37,0,-1) * OFFSET(T37,9 - ROW(T37),0)</f>
        <v>0</v>
      </c>
      <c r="U37" s="115">
        <v>0</v>
      </c>
      <c r="V37" s="115">
        <f ca="1">OFFSET(V37,0,-1) * OFFSET(V37,9 - ROW(V37),0)</f>
        <v>0</v>
      </c>
      <c r="W37" s="115">
        <v>249</v>
      </c>
      <c r="X37" s="115">
        <f ca="1">OFFSET(X37,0,-1) * OFFSET(X37,9 - ROW(X37),0)</f>
        <v>2705883</v>
      </c>
      <c r="Y37" s="115">
        <v>0</v>
      </c>
      <c r="Z37" s="115">
        <f ca="1">OFFSET(Z37,0,-1) * OFFSET(Z37,9 - ROW(Z37),0)</f>
        <v>0</v>
      </c>
      <c r="AA37" s="115">
        <v>0</v>
      </c>
      <c r="AB37" s="115">
        <f ca="1">OFFSET(AB37,0,-1) * OFFSET(AB37,9 - ROW(AB37),0)</f>
        <v>0</v>
      </c>
      <c r="AC37" s="115">
        <v>0</v>
      </c>
      <c r="AD37" s="115">
        <f ca="1">OFFSET(AD37,0,-1) * OFFSET(AD37,9 - ROW(AD37),0)</f>
        <v>0</v>
      </c>
      <c r="AE37" s="115">
        <v>0</v>
      </c>
      <c r="AF37" s="115">
        <f ca="1">OFFSET(AF37,0,-1) * OFFSET(AF37,9 - ROW(AF37),0)</f>
        <v>0</v>
      </c>
      <c r="AG37" s="115">
        <v>0</v>
      </c>
      <c r="AH37" s="115">
        <f ca="1">OFFSET(AH37,0,-1) * OFFSET(AH37,9 - ROW(AH37),0)</f>
        <v>0</v>
      </c>
      <c r="AI37" s="115">
        <v>3828</v>
      </c>
      <c r="AJ37" s="115">
        <f ca="1">OFFSET(AJ37,0,-1) * OFFSET(AJ37,9 - ROW(AJ37),0)</f>
        <v>3468168</v>
      </c>
      <c r="AK37" s="115">
        <v>0</v>
      </c>
      <c r="AL37" s="115">
        <f ca="1">OFFSET(AL37,0,-1) * OFFSET(AL37,9 - ROW(AL37),0)</f>
        <v>0</v>
      </c>
      <c r="AM37" s="115">
        <v>0</v>
      </c>
      <c r="AN37" s="115">
        <f ca="1">OFFSET(AN37,0,-1) * OFFSET(AN37,9 - ROW(AN37),0)</f>
        <v>0</v>
      </c>
      <c r="AO37" s="115">
        <v>4468</v>
      </c>
      <c r="AP37" s="115">
        <f ca="1">OFFSET(AP37,0,-1) * OFFSET(AP37,9 - ROW(AP37),0)</f>
        <v>16518196</v>
      </c>
      <c r="AQ37" s="115">
        <v>0</v>
      </c>
      <c r="AR37" s="115">
        <f ca="1">OFFSET(AR37,0,-1) * OFFSET(AR37,9 - ROW(AR37),0)</f>
        <v>0</v>
      </c>
      <c r="AS37" s="115">
        <v>0</v>
      </c>
      <c r="AT37" s="115">
        <f ca="1">OFFSET(AT37,0,-1) * OFFSET(AT37,9 - ROW(AT37),0)</f>
        <v>0</v>
      </c>
      <c r="AU37" s="115">
        <v>497</v>
      </c>
      <c r="AV37" s="115">
        <f ca="1">OFFSET(AV37,0,-1) * OFFSET(AV37,9 - ROW(AV37),0)</f>
        <v>3671339</v>
      </c>
      <c r="AW37" s="115">
        <v>0</v>
      </c>
      <c r="AX37" s="115">
        <f ca="1">OFFSET(AX37,0,-1) * OFFSET(AX37,9 - ROW(AX37),0)</f>
        <v>0</v>
      </c>
      <c r="AY37" s="115">
        <v>0</v>
      </c>
      <c r="AZ37" s="115">
        <f ca="1">OFFSET(AZ37,0,-1) * OFFSET(AZ37,9 - ROW(AZ37),0)</f>
        <v>0</v>
      </c>
      <c r="BA37" s="115">
        <f t="shared" ca="1" si="48"/>
        <v>369494298</v>
      </c>
      <c r="BB37" s="115">
        <v>317</v>
      </c>
      <c r="BC37" s="115">
        <f ca="1">OFFSET(BC37,0,-1) * OFFSET(BC37,9 - ROW(BC37),0)</f>
        <v>12287554</v>
      </c>
      <c r="BD37" s="115">
        <v>0</v>
      </c>
      <c r="BE37" s="115">
        <v>0</v>
      </c>
      <c r="BF37" s="115">
        <v>0</v>
      </c>
      <c r="BG37" s="115">
        <f ca="1">OFFSET(BG37,0,-1) * OFFSET(BG37,9 - ROW(BG37),0)</f>
        <v>0</v>
      </c>
      <c r="BH37" s="115">
        <v>394</v>
      </c>
      <c r="BI37" s="115">
        <f ca="1">OFFSET(BI37,0,-1) * OFFSET(BI37,9 - ROW(BI37),0)</f>
        <v>18965190</v>
      </c>
      <c r="BJ37" s="115">
        <v>0</v>
      </c>
      <c r="BK37" s="115">
        <f ca="1">OFFSET(BK37,0,-1) * OFFSET(BK37,9 - ROW(BK37),0)</f>
        <v>0</v>
      </c>
      <c r="BL37" s="115">
        <v>0</v>
      </c>
      <c r="BM37" s="115">
        <f ca="1">OFFSET(BM37,0,-1) * OFFSET(BM37,9 - ROW(BM37),0)</f>
        <v>0</v>
      </c>
      <c r="BN37" s="115">
        <v>218</v>
      </c>
      <c r="BO37" s="115">
        <f ca="1">OFFSET(BO37,0,-1) * OFFSET(BO37,9 - ROW(BO37),0)</f>
        <v>11188196</v>
      </c>
      <c r="BP37" s="115">
        <v>0</v>
      </c>
      <c r="BQ37" s="115">
        <f ca="1">OFFSET(BQ37,0,-1) * OFFSET(BQ37,9 - ROW(BQ37),0)</f>
        <v>0</v>
      </c>
      <c r="BR37" s="115">
        <v>0</v>
      </c>
      <c r="BS37" s="115">
        <f ca="1">OFFSET(BS37,0,-1) * OFFSET(BS37,9 - ROW(BS37),0)</f>
        <v>0</v>
      </c>
      <c r="BT37" s="115">
        <v>100</v>
      </c>
      <c r="BU37" s="115">
        <f ca="1">OFFSET(BU37,0,-1) * OFFSET(BU37,9 - ROW(BU37),0)</f>
        <v>1249700</v>
      </c>
      <c r="BV37" s="115">
        <v>0</v>
      </c>
      <c r="BW37" s="115">
        <v>0</v>
      </c>
      <c r="BX37" s="115">
        <v>0</v>
      </c>
      <c r="BY37" s="115">
        <f ca="1">OFFSET(BY37,0,-1) * OFFSET(BY37,9 - ROW(BY37),0)</f>
        <v>0</v>
      </c>
      <c r="BZ37" s="115">
        <v>0</v>
      </c>
      <c r="CA37" s="115">
        <f ca="1">OFFSET(CA37,0,-1) * OFFSET(CA37,9 - ROW(CA37),0)</f>
        <v>0</v>
      </c>
      <c r="CB37" s="115">
        <v>0</v>
      </c>
      <c r="CC37" s="115">
        <f ca="1">OFFSET(CC37,0,-1) * OFFSET(CC37,9 - ROW(CC37),0)</f>
        <v>0</v>
      </c>
      <c r="CD37" s="115">
        <v>0</v>
      </c>
      <c r="CE37" s="115">
        <f ca="1">OFFSET(CE37,0,-1) * OFFSET(CE37,9 - ROW(CE37),0)</f>
        <v>0</v>
      </c>
      <c r="CF37" s="115">
        <v>0</v>
      </c>
      <c r="CG37" s="115">
        <v>0</v>
      </c>
      <c r="CH37" s="115">
        <v>0</v>
      </c>
      <c r="CI37" s="115">
        <v>0</v>
      </c>
      <c r="CJ37" s="115">
        <v>290</v>
      </c>
      <c r="CK37" s="115">
        <f ca="1">OFFSET(CK37,0,-1) * OFFSET(CK37,9 - ROW(CK37),0)</f>
        <v>302180</v>
      </c>
      <c r="CL37" s="115">
        <v>0</v>
      </c>
      <c r="CM37" s="115">
        <v>0</v>
      </c>
      <c r="CN37" s="115">
        <v>0</v>
      </c>
      <c r="CO37" s="115">
        <f ca="1">OFFSET(CO37,0,-1) * OFFSET(CO37,9 - ROW(CO37),0)</f>
        <v>0</v>
      </c>
      <c r="CP37" s="115">
        <v>359</v>
      </c>
      <c r="CQ37" s="115">
        <f ca="1">OFFSET(CQ37,0,-1) * OFFSET(CQ37,9 - ROW(CQ37),0)</f>
        <v>1526468</v>
      </c>
      <c r="CR37" s="115">
        <v>0</v>
      </c>
      <c r="CS37" s="115">
        <f ca="1">OFFSET(CS37,0,-1) * OFFSET(CS37,9 - ROW(CS37),0)</f>
        <v>0</v>
      </c>
      <c r="CT37" s="115">
        <v>0</v>
      </c>
      <c r="CU37" s="115">
        <f ca="1">OFFSET(CU37,0,-1) * OFFSET(CU37,9 - ROW(CU37),0)</f>
        <v>0</v>
      </c>
      <c r="CV37" s="115">
        <v>198</v>
      </c>
      <c r="CW37" s="115">
        <f ca="1">OFFSET(CW37,0,-1) * OFFSET(CW37,9 - ROW(CW37),0)</f>
        <v>1682208</v>
      </c>
      <c r="CX37" s="115">
        <v>0</v>
      </c>
      <c r="CY37" s="115">
        <f ca="1">OFFSET(CY37,0,-1) * OFFSET(CY37,9 - ROW(CY37),0)</f>
        <v>0</v>
      </c>
      <c r="CZ37" s="115">
        <v>0</v>
      </c>
      <c r="DA37" s="115">
        <f ca="1">OFFSET(DA37,0,-1) * OFFSET(DA37,9 - ROW(DA37),0)</f>
        <v>0</v>
      </c>
      <c r="DB37" s="115">
        <f t="shared" ca="1" si="9"/>
        <v>47201496</v>
      </c>
      <c r="DC37" s="115">
        <v>0</v>
      </c>
      <c r="DD37" s="115">
        <f ca="1">OFFSET(DD37,0,-1) * OFFSET(DD37,9 - ROW(DD37),0)</f>
        <v>0</v>
      </c>
      <c r="DE37" s="115">
        <v>0</v>
      </c>
      <c r="DF37" s="115">
        <v>0</v>
      </c>
      <c r="DG37" s="115">
        <v>0</v>
      </c>
      <c r="DH37" s="115">
        <v>0</v>
      </c>
      <c r="DI37" s="115">
        <v>0</v>
      </c>
      <c r="DJ37" s="115">
        <f ca="1">OFFSET(DJ37,0,-1) * OFFSET(DJ37,9 - ROW(DJ37),0)</f>
        <v>0</v>
      </c>
      <c r="DK37" s="115">
        <v>0</v>
      </c>
      <c r="DL37" s="115">
        <f ca="1">OFFSET(DL37,0,-1) * OFFSET(DL37,9 - ROW(DL37),0)</f>
        <v>0</v>
      </c>
      <c r="DM37" s="115">
        <v>0</v>
      </c>
      <c r="DN37" s="115">
        <v>0</v>
      </c>
      <c r="DO37" s="115">
        <v>0</v>
      </c>
      <c r="DP37" s="115">
        <f ca="1">OFFSET(DP37,0,-1) * OFFSET(DP37,9 - ROW(DP37),0)</f>
        <v>0</v>
      </c>
      <c r="DQ37" s="115">
        <v>0</v>
      </c>
      <c r="DR37" s="115">
        <v>0</v>
      </c>
      <c r="DS37" s="115">
        <v>0</v>
      </c>
      <c r="DT37" s="115">
        <v>0</v>
      </c>
      <c r="DU37" s="115">
        <v>0</v>
      </c>
      <c r="DV37" s="115">
        <f ca="1">OFFSET(DV37,0,-1) * OFFSET(DV37,9 - ROW(DV37),0)</f>
        <v>0</v>
      </c>
      <c r="DW37" s="115">
        <v>0</v>
      </c>
      <c r="DX37" s="115">
        <f ca="1">OFFSET(DX37,0,-1) * OFFSET(DX37,9 - ROW(DX37),0)</f>
        <v>0</v>
      </c>
      <c r="DY37" s="115">
        <v>0</v>
      </c>
      <c r="DZ37" s="115">
        <f ca="1">OFFSET(DZ37,0,-1) * OFFSET(DZ37,9 - ROW(DZ37),0)</f>
        <v>0</v>
      </c>
      <c r="EA37" s="115">
        <v>0</v>
      </c>
      <c r="EB37" s="115">
        <f ca="1">OFFSET(EB37,0,-1) * OFFSET(EB37,9 - ROW(EB37),0)</f>
        <v>0</v>
      </c>
      <c r="EC37" s="115">
        <v>0</v>
      </c>
      <c r="ED37" s="115">
        <f ca="1">OFFSET(ED37,0,-1) * OFFSET(ED37,9 - ROW(ED37),0)</f>
        <v>0</v>
      </c>
      <c r="EE37" s="115">
        <v>0</v>
      </c>
      <c r="EF37" s="115">
        <f ca="1">OFFSET(EF37,0,-1) * OFFSET(EF37,9 - ROW(EF37),0)</f>
        <v>0</v>
      </c>
      <c r="EG37" s="115">
        <f t="shared" ca="1" si="165"/>
        <v>0</v>
      </c>
      <c r="EH37" s="115">
        <v>0</v>
      </c>
      <c r="EI37" s="115">
        <f ca="1">OFFSET(EI37,0,-1) * OFFSET(EI37,9 - ROW(EI37),0)</f>
        <v>0</v>
      </c>
      <c r="EJ37" s="115">
        <v>0</v>
      </c>
      <c r="EK37" s="115">
        <v>0</v>
      </c>
      <c r="EL37" s="115">
        <v>0</v>
      </c>
      <c r="EM37" s="115">
        <v>0</v>
      </c>
      <c r="EN37" s="115">
        <v>0</v>
      </c>
      <c r="EO37" s="115">
        <f ca="1">OFFSET(EO37,0,-1) * OFFSET(EO37,9 - ROW(EO37),0)</f>
        <v>0</v>
      </c>
      <c r="EP37" s="115">
        <v>0</v>
      </c>
      <c r="EQ37" s="115">
        <v>0</v>
      </c>
      <c r="ER37" s="115">
        <v>0</v>
      </c>
      <c r="ES37" s="115">
        <v>0</v>
      </c>
      <c r="ET37" s="115">
        <v>0</v>
      </c>
      <c r="EU37" s="115">
        <v>0</v>
      </c>
      <c r="EV37" s="115">
        <v>0</v>
      </c>
      <c r="EW37" s="115">
        <v>0</v>
      </c>
      <c r="EX37" s="115">
        <v>0</v>
      </c>
      <c r="EY37" s="115">
        <v>0</v>
      </c>
      <c r="EZ37" s="115">
        <v>0</v>
      </c>
      <c r="FA37" s="115">
        <f ca="1">OFFSET(FA37,0,-1) * OFFSET(FA37,9 - ROW(FA37),0)</f>
        <v>0</v>
      </c>
      <c r="FB37" s="115">
        <v>0</v>
      </c>
      <c r="FC37" s="115">
        <v>0</v>
      </c>
      <c r="FD37" s="115">
        <v>0</v>
      </c>
      <c r="FE37" s="115">
        <v>0</v>
      </c>
      <c r="FF37" s="115">
        <v>0</v>
      </c>
      <c r="FG37" s="115">
        <f ca="1">OFFSET(FG37,0,-1) * OFFSET(FG37,9 - ROW(FG37),0)</f>
        <v>0</v>
      </c>
      <c r="FH37" s="115">
        <v>0</v>
      </c>
      <c r="FI37" s="115">
        <f ca="1">OFFSET(FI37,0,-1) * OFFSET(FI37,9 - ROW(FI37),0)</f>
        <v>0</v>
      </c>
      <c r="FJ37" s="115">
        <v>0</v>
      </c>
      <c r="FK37" s="115">
        <f ca="1">OFFSET(FK37,0,-1) * OFFSET(FK37,9 - ROW(FK37),0)</f>
        <v>0</v>
      </c>
      <c r="FL37" s="115">
        <f t="shared" ca="1" si="10"/>
        <v>0</v>
      </c>
      <c r="FM37" s="115">
        <v>58</v>
      </c>
      <c r="FN37" s="115">
        <f ca="1">OFFSET(FN37,0,-1) * OFFSET(FN37,9 - ROW(FN37),0)</f>
        <v>4624804</v>
      </c>
      <c r="FO37" s="115">
        <v>0</v>
      </c>
      <c r="FP37" s="115">
        <f ca="1">OFFSET(FP37,0,-1) * OFFSET(FP37,9 - ROW(FP37),0)</f>
        <v>0</v>
      </c>
      <c r="FQ37" s="115">
        <v>0</v>
      </c>
      <c r="FR37" s="115">
        <f ca="1">OFFSET(FR37,0,-1) * OFFSET(FR37,9 - ROW(FR37),0)</f>
        <v>0</v>
      </c>
      <c r="FS37" s="115">
        <v>54</v>
      </c>
      <c r="FT37" s="115">
        <f ca="1">OFFSET(FT37,0,-1) * OFFSET(FT37,9 - ROW(FT37),0)</f>
        <v>5406102</v>
      </c>
      <c r="FU37" s="115">
        <v>0</v>
      </c>
      <c r="FV37" s="115">
        <f ca="1">OFFSET(FV37,0,-1) * OFFSET(FV37,9 - ROW(FV37),0)</f>
        <v>0</v>
      </c>
      <c r="FW37" s="115">
        <v>0</v>
      </c>
      <c r="FX37" s="115">
        <f ca="1">OFFSET(FX37,0,-1) * OFFSET(FX37,9 - ROW(FX37),0)</f>
        <v>0</v>
      </c>
      <c r="FY37" s="115">
        <v>0</v>
      </c>
      <c r="FZ37" s="115">
        <f ca="1">OFFSET(FZ37,0,-1) * OFFSET(FZ37,9 - ROW(FZ37),0)</f>
        <v>0</v>
      </c>
      <c r="GA37" s="115">
        <v>0</v>
      </c>
      <c r="GB37" s="115">
        <v>0</v>
      </c>
      <c r="GC37" s="115">
        <v>0</v>
      </c>
      <c r="GD37" s="115">
        <f ca="1">OFFSET(GD37,0,-1) * OFFSET(GD37,9 - ROW(GD37),0)</f>
        <v>0</v>
      </c>
      <c r="GE37" s="115">
        <v>66</v>
      </c>
      <c r="GF37" s="115">
        <f ca="1">OFFSET(GF37,0,-1) * OFFSET(GF37,9 - ROW(GF37),0)</f>
        <v>1793088</v>
      </c>
      <c r="GG37" s="115">
        <v>0</v>
      </c>
      <c r="GH37" s="115">
        <v>0</v>
      </c>
      <c r="GI37" s="115">
        <v>0</v>
      </c>
      <c r="GJ37" s="115">
        <f ca="1">OFFSET(GJ37,0,-1) * OFFSET(GJ37,9 - ROW(GJ37),0)</f>
        <v>0</v>
      </c>
      <c r="GK37" s="115">
        <v>59</v>
      </c>
      <c r="GL37" s="115">
        <f ca="1">OFFSET(GL37,0,-1) * OFFSET(GL37,9 - ROW(GL37),0)</f>
        <v>1602912</v>
      </c>
      <c r="GM37" s="115">
        <v>0</v>
      </c>
      <c r="GN37" s="115">
        <v>0</v>
      </c>
      <c r="GO37" s="115">
        <v>0</v>
      </c>
      <c r="GP37" s="115">
        <f ca="1">OFFSET(GP37,0,-1) * OFFSET(GP37,9 - ROW(GP37),0)</f>
        <v>0</v>
      </c>
      <c r="GQ37" s="115">
        <f t="shared" ca="1" si="11"/>
        <v>13426906</v>
      </c>
      <c r="GR37" s="115">
        <f t="shared" ca="1" si="12"/>
        <v>13426906</v>
      </c>
      <c r="GS37" s="115">
        <v>0</v>
      </c>
      <c r="GT37" s="115">
        <f ca="1">OFFSET(GT37,0,-1) * OFFSET(GT37,9 - ROW(GT37),0)</f>
        <v>0</v>
      </c>
      <c r="GU37" s="115">
        <v>0</v>
      </c>
      <c r="GV37" s="115">
        <f ca="1">OFFSET(GV37,0,-1) * OFFSET(GV37,9 - ROW(GV37),0)</f>
        <v>0</v>
      </c>
      <c r="GW37" s="115">
        <v>0</v>
      </c>
      <c r="GX37" s="115">
        <f ca="1">OFFSET(GX37,0,-1) * OFFSET(GX37,9 - ROW(GX37),0)</f>
        <v>0</v>
      </c>
      <c r="GY37" s="115">
        <f t="shared" ca="1" si="22"/>
        <v>0</v>
      </c>
      <c r="GZ37" s="115">
        <v>1</v>
      </c>
      <c r="HA37" s="115">
        <f ca="1">OFFSET(HA37,0,-1) * OFFSET(HA37,9 - ROW(HA37),0)</f>
        <v>60325</v>
      </c>
      <c r="HB37" s="115">
        <v>0</v>
      </c>
      <c r="HC37" s="115">
        <f ca="1">OFFSET(HC37,0,-1) * OFFSET(HC37,9 - ROW(HC37),0)</f>
        <v>0</v>
      </c>
      <c r="HD37" s="115">
        <v>0</v>
      </c>
      <c r="HE37" s="115">
        <f ca="1">OFFSET(HE37,0,-1) * OFFSET(HE37,9 - ROW(HE37),0)</f>
        <v>0</v>
      </c>
      <c r="HF37" s="115">
        <v>1</v>
      </c>
      <c r="HG37" s="115">
        <f ca="1">OFFSET(HG37,0,-1) * OFFSET(HG37,9 - ROW(HG37),0)</f>
        <v>56016</v>
      </c>
      <c r="HH37" s="115">
        <v>0</v>
      </c>
      <c r="HI37" s="115">
        <f ca="1">OFFSET(HI37,0,-1) * OFFSET(HI37,9 - ROW(HI37),0)</f>
        <v>0</v>
      </c>
      <c r="HJ37" s="115">
        <v>0</v>
      </c>
      <c r="HK37" s="115">
        <f ca="1">OFFSET(HK37,0,-1) * OFFSET(HK37,9 - ROW(HK37),0)</f>
        <v>0</v>
      </c>
      <c r="HL37" s="115">
        <v>0</v>
      </c>
      <c r="HM37" s="115">
        <f ca="1">OFFSET(HM37,0,-1) * OFFSET(HM37,9 - ROW(HM37),0)</f>
        <v>0</v>
      </c>
      <c r="HN37" s="115">
        <v>0</v>
      </c>
      <c r="HO37" s="115">
        <f ca="1">OFFSET(HO37,0,-1) * OFFSET(HO37,9 - ROW(HO37),0)</f>
        <v>0</v>
      </c>
      <c r="HP37" s="115">
        <v>0</v>
      </c>
      <c r="HQ37" s="115">
        <f ca="1">OFFSET(HQ37,0,-1) * OFFSET(HQ37,9 - ROW(HQ37),0)</f>
        <v>0</v>
      </c>
      <c r="HR37" s="115">
        <f t="shared" ca="1" si="23"/>
        <v>116341</v>
      </c>
      <c r="HS37" s="115">
        <v>0</v>
      </c>
      <c r="HT37" s="115">
        <f ca="1">OFFSET(HT37,0,-1) * OFFSET(HT37,9 - ROW(HT37),0)</f>
        <v>0</v>
      </c>
      <c r="HU37" s="115">
        <v>0</v>
      </c>
      <c r="HV37" s="115">
        <v>0</v>
      </c>
      <c r="HW37" s="115">
        <v>0</v>
      </c>
      <c r="HX37" s="115">
        <f ca="1">OFFSET(HX37,0,-1) * OFFSET(HX37,9 - ROW(HX37),0)</f>
        <v>0</v>
      </c>
      <c r="HY37" s="115">
        <v>4</v>
      </c>
      <c r="HZ37" s="115">
        <f ca="1">OFFSET(HZ37,0,-1) * OFFSET(HZ37,9 - ROW(HZ37),0)</f>
        <v>9236</v>
      </c>
      <c r="IA37" s="115">
        <v>0</v>
      </c>
      <c r="IB37" s="115">
        <v>0</v>
      </c>
      <c r="IC37" s="115">
        <v>0</v>
      </c>
      <c r="ID37" s="115">
        <f ca="1">OFFSET(ID37,0,-1) * OFFSET(ID37,9 - ROW(ID37),0)</f>
        <v>0</v>
      </c>
      <c r="IE37" s="115">
        <v>0</v>
      </c>
      <c r="IF37" s="115">
        <f ca="1">OFFSET(IF37,0,-1) * OFFSET(IF37,9 - ROW(IF37),0)</f>
        <v>0</v>
      </c>
      <c r="IG37" s="115">
        <v>0</v>
      </c>
      <c r="IH37" s="115">
        <v>0</v>
      </c>
      <c r="II37" s="115">
        <v>0</v>
      </c>
      <c r="IJ37" s="115">
        <f ca="1">OFFSET(IJ37,0,-1) * OFFSET(IJ37,9 - ROW(IJ37),0)</f>
        <v>0</v>
      </c>
      <c r="IK37" s="115">
        <f t="shared" ca="1" si="13"/>
        <v>9236</v>
      </c>
      <c r="IL37" s="115">
        <f t="shared" ca="1" si="14"/>
        <v>430248277</v>
      </c>
      <c r="IM37" s="115">
        <v>0</v>
      </c>
      <c r="IN37" s="115">
        <f ca="1">OFFSET(IN37,0,-1) * OFFSET(IN37,9 - ROW(IN37),0)</f>
        <v>0</v>
      </c>
      <c r="IO37" s="115">
        <v>0</v>
      </c>
      <c r="IP37" s="115">
        <f ca="1">OFFSET(IP37,0,-1) * OFFSET(IP37,9 - ROW(IP37),0)</f>
        <v>0</v>
      </c>
      <c r="IQ37" s="115">
        <v>0</v>
      </c>
      <c r="IR37" s="115">
        <f ca="1">OFFSET(IR37,0,-1) * OFFSET(IR37,9 - ROW(IR37),0)</f>
        <v>0</v>
      </c>
      <c r="IS37" s="115">
        <v>0</v>
      </c>
      <c r="IT37" s="115">
        <f ca="1">OFFSET(IT37,0,-1) * OFFSET(IT37,9 - ROW(IT37),0)</f>
        <v>0</v>
      </c>
      <c r="IU37" s="115">
        <v>0</v>
      </c>
      <c r="IV37" s="115">
        <f ca="1">OFFSET(IV37,0,-1) * OFFSET(IV37,9 - ROW(IV37),0)</f>
        <v>0</v>
      </c>
      <c r="IW37" s="115">
        <v>0</v>
      </c>
      <c r="IX37" s="115">
        <f ca="1">OFFSET(IX37,0,-1) * OFFSET(IX37,9 - ROW(IX37),0)</f>
        <v>0</v>
      </c>
      <c r="IY37" s="115">
        <v>0</v>
      </c>
      <c r="IZ37" s="115">
        <f ca="1">OFFSET(IZ37,0,-1) * OFFSET(IZ37,9 - ROW(IZ37),0)</f>
        <v>0</v>
      </c>
      <c r="JA37" s="115">
        <v>41</v>
      </c>
      <c r="JB37" s="115">
        <f ca="1">OFFSET(JB37,0,-1) * OFFSET(JB37,9 - ROW(JB37),0)</f>
        <v>1040375</v>
      </c>
      <c r="JC37" s="115">
        <v>0</v>
      </c>
      <c r="JD37" s="115">
        <f ca="1">OFFSET(JD37,0,-1) * OFFSET(JD37,9 - ROW(JD37),0)</f>
        <v>0</v>
      </c>
      <c r="JE37" s="115">
        <v>0</v>
      </c>
      <c r="JF37" s="115">
        <f ca="1">OFFSET(JF37,0,-1) * OFFSET(JF37,9 - ROW(JF37),0)</f>
        <v>0</v>
      </c>
      <c r="JG37" s="115">
        <v>46</v>
      </c>
      <c r="JH37" s="115">
        <f ca="1">OFFSET(JH37,0,-1) * OFFSET(JH37,9 - ROW(JH37),0)</f>
        <v>1084772</v>
      </c>
      <c r="JI37" s="115">
        <v>0</v>
      </c>
      <c r="JJ37" s="115">
        <f ca="1">OFFSET(JJ37,0,-1) * OFFSET(JJ37,9 - ROW(JJ37),0)</f>
        <v>0</v>
      </c>
      <c r="JK37" s="115">
        <v>0</v>
      </c>
      <c r="JL37" s="115">
        <f ca="1">OFFSET(JL37,0,-1) * OFFSET(JL37,9 - ROW(JL37),0)</f>
        <v>0</v>
      </c>
      <c r="JM37" s="115">
        <v>0</v>
      </c>
      <c r="JN37" s="115">
        <f ca="1">OFFSET(JN37,0,-1) * OFFSET(JN37,9 - ROW(JN37),0)</f>
        <v>0</v>
      </c>
      <c r="JO37" s="115">
        <v>0</v>
      </c>
      <c r="JP37" s="115">
        <f ca="1">OFFSET(JP37,0,-1) * OFFSET(JP37,9 - ROW(JP37),0)</f>
        <v>0</v>
      </c>
      <c r="JQ37" s="115">
        <v>0</v>
      </c>
      <c r="JR37" s="115">
        <f ca="1">OFFSET(JR37,0,-1) * OFFSET(JR37,9 - ROW(JR37),0)</f>
        <v>0</v>
      </c>
      <c r="JS37" s="115">
        <v>0</v>
      </c>
      <c r="JT37" s="115">
        <f ca="1">OFFSET(JT37,0,-1) * OFFSET(JT37,9 - ROW(JT37),0)</f>
        <v>0</v>
      </c>
      <c r="JU37" s="115">
        <v>0</v>
      </c>
      <c r="JV37" s="115">
        <f ca="1">OFFSET(JV37,0,-1) * OFFSET(JV37,9 - ROW(JV37),0)</f>
        <v>0</v>
      </c>
      <c r="JW37" s="115">
        <f t="shared" ca="1" si="166"/>
        <v>2125147</v>
      </c>
      <c r="JX37" s="115">
        <v>0</v>
      </c>
      <c r="JY37" s="115">
        <f ca="1">OFFSET(JY37,0,-1) * OFFSET(JY37,9 - ROW(JY37),0)</f>
        <v>0</v>
      </c>
      <c r="JZ37" s="115">
        <v>0</v>
      </c>
      <c r="KA37" s="115">
        <v>0</v>
      </c>
      <c r="KB37" s="115">
        <v>0</v>
      </c>
      <c r="KC37" s="115">
        <f ca="1">OFFSET(KC37,0,-1) * OFFSET(KC37,9 - ROW(KC37),0)</f>
        <v>0</v>
      </c>
      <c r="KD37" s="115">
        <v>0</v>
      </c>
      <c r="KE37" s="115">
        <f ca="1">OFFSET(KE37,0,-1) * OFFSET(KE37,9 - ROW(KE37),0)</f>
        <v>0</v>
      </c>
      <c r="KF37" s="115">
        <v>0</v>
      </c>
      <c r="KG37" s="115">
        <f ca="1">OFFSET(KG37,0,-1) * OFFSET(KG37,9 - ROW(KG37),0)</f>
        <v>0</v>
      </c>
      <c r="KH37" s="115">
        <v>56</v>
      </c>
      <c r="KI37" s="115">
        <f ca="1">OFFSET(KI37,0,-1) * OFFSET(KI37,9 - ROW(KI37),0)</f>
        <v>1906072</v>
      </c>
      <c r="KJ37" s="115">
        <v>0</v>
      </c>
      <c r="KK37" s="115">
        <f ca="1">OFFSET(KK37,0,-1) * OFFSET(KK37,9 - ROW(KK37),0)</f>
        <v>0</v>
      </c>
      <c r="KL37" s="115">
        <v>0</v>
      </c>
      <c r="KM37" s="115">
        <f ca="1">OFFSET(KM37,0,-1) * OFFSET(KM37,9 - ROW(KM37),0)</f>
        <v>0</v>
      </c>
      <c r="KN37" s="115">
        <f t="shared" ca="1" si="167"/>
        <v>1906072</v>
      </c>
      <c r="KO37" s="115">
        <v>85</v>
      </c>
      <c r="KP37" s="115">
        <f ca="1">OFFSET(KP37,0,-1) * OFFSET(KP37,9 - ROW(KP37),0)</f>
        <v>2711075</v>
      </c>
      <c r="KQ37" s="115">
        <v>105</v>
      </c>
      <c r="KR37" s="115">
        <f ca="1">OFFSET(KR37,0,-1) * OFFSET(KR37,9 - ROW(KR37),0)</f>
        <v>4204725</v>
      </c>
      <c r="KS37" s="115">
        <v>30</v>
      </c>
      <c r="KT37" s="115">
        <f ca="1">OFFSET(KT37,0,-1) * OFFSET(KT37,9 - ROW(KT37),0)</f>
        <v>1284480</v>
      </c>
      <c r="KU37" s="115">
        <v>0</v>
      </c>
      <c r="KV37" s="115">
        <f ca="1">OFFSET(KV37,0,-1) * OFFSET(KV37,9 - ROW(KV37),0)</f>
        <v>0</v>
      </c>
      <c r="KW37" s="115">
        <v>26</v>
      </c>
      <c r="KX37" s="115">
        <f ca="1">OFFSET(KX37,0,-1) * OFFSET(KX37,9 - ROW(KX37),0)</f>
        <v>96122</v>
      </c>
      <c r="KY37" s="115">
        <v>0</v>
      </c>
      <c r="KZ37" s="115">
        <f ca="1">OFFSET(KZ37,0,-1) * OFFSET(KZ37,9 - ROW(KZ37),0)</f>
        <v>0</v>
      </c>
      <c r="LA37" s="115">
        <v>0</v>
      </c>
      <c r="LB37" s="115">
        <f ca="1">OFFSET(LB37,0,-1) * OFFSET(LB37,9 - ROW(LB37),0)</f>
        <v>0</v>
      </c>
      <c r="LC37" s="115">
        <v>0</v>
      </c>
      <c r="LD37" s="115">
        <f ca="1">OFFSET(LD37,0,-1) * OFFSET(LD37,9 - ROW(LD37),0)</f>
        <v>0</v>
      </c>
      <c r="LE37" s="115">
        <f t="shared" ca="1" si="168"/>
        <v>8296402</v>
      </c>
      <c r="LF37" s="115"/>
      <c r="LG37" s="115">
        <f t="shared" ca="1" si="169"/>
        <v>442575898</v>
      </c>
      <c r="LH37" s="115">
        <f t="shared" si="149"/>
        <v>10693</v>
      </c>
      <c r="LI37" s="115">
        <f t="shared" ca="1" si="150"/>
        <v>8287075</v>
      </c>
      <c r="LJ37" s="115">
        <f t="shared" si="151"/>
        <v>0</v>
      </c>
      <c r="LK37" s="115">
        <f t="shared" ca="1" si="152"/>
        <v>0</v>
      </c>
      <c r="LL37" s="115">
        <f t="shared" si="153"/>
        <v>56</v>
      </c>
      <c r="LM37" s="115">
        <f t="shared" ca="1" si="154"/>
        <v>24528</v>
      </c>
      <c r="LN37" s="115">
        <f t="shared" ca="1" si="17"/>
        <v>8311603</v>
      </c>
      <c r="LO37" s="115">
        <f t="shared" si="155"/>
        <v>0</v>
      </c>
      <c r="LP37" s="115">
        <f t="shared" ca="1" si="156"/>
        <v>0</v>
      </c>
      <c r="LQ37" s="115">
        <f t="shared" si="157"/>
        <v>10749</v>
      </c>
      <c r="LR37" s="115">
        <f t="shared" ca="1" si="158"/>
        <v>763179</v>
      </c>
      <c r="LS37" s="115">
        <f t="shared" ca="1" si="170"/>
        <v>763179</v>
      </c>
      <c r="LT37" s="115">
        <f t="shared" si="159"/>
        <v>4439</v>
      </c>
      <c r="LU37" s="115">
        <f t="shared" ca="1" si="160"/>
        <v>9530976.9000000004</v>
      </c>
      <c r="LV37" s="115">
        <f t="shared" si="161"/>
        <v>5393</v>
      </c>
      <c r="LW37" s="115">
        <f t="shared" ca="1" si="162"/>
        <v>16002001.739999998</v>
      </c>
      <c r="LX37" s="115">
        <f t="shared" si="163"/>
        <v>917</v>
      </c>
      <c r="LY37" s="115">
        <f t="shared" ca="1" si="164"/>
        <v>3172673.2800000003</v>
      </c>
      <c r="LZ37" s="115">
        <v>0</v>
      </c>
      <c r="MA37" s="115">
        <f t="shared" ca="1" si="164"/>
        <v>0</v>
      </c>
      <c r="MB37" s="115">
        <v>0</v>
      </c>
      <c r="MC37" s="115">
        <f t="shared" ca="1" si="164"/>
        <v>0</v>
      </c>
      <c r="MD37" s="115">
        <v>0</v>
      </c>
      <c r="ME37" s="115">
        <f t="shared" ca="1" si="164"/>
        <v>0</v>
      </c>
      <c r="MF37" s="115">
        <f t="shared" ca="1" si="171"/>
        <v>28705651.920000002</v>
      </c>
      <c r="MG37" s="115"/>
      <c r="MH37" s="115">
        <f t="shared" ca="1" si="172"/>
        <v>480356331.92000002</v>
      </c>
      <c r="MJ37" s="116"/>
    </row>
    <row r="38" spans="1:348">
      <c r="A38" s="76" t="s">
        <v>572</v>
      </c>
      <c r="B38" s="114" t="s">
        <v>573</v>
      </c>
      <c r="C38" s="114" t="s">
        <v>567</v>
      </c>
      <c r="D38" s="114" t="s">
        <v>527</v>
      </c>
      <c r="E38" s="115">
        <v>1347</v>
      </c>
      <c r="F38" s="115">
        <f ca="1">OFFSET(F38,0,-1) * OFFSET(F38,9 - ROW(F38),0)</f>
        <v>42962565</v>
      </c>
      <c r="G38" s="115">
        <v>0</v>
      </c>
      <c r="H38" s="115">
        <f ca="1">OFFSET(H38,0,-1) * OFFSET(H38,9 - ROW(H38),0)</f>
        <v>0</v>
      </c>
      <c r="I38" s="115">
        <v>0</v>
      </c>
      <c r="J38" s="115">
        <f ca="1">OFFSET(J38,0,-1) * OFFSET(J38,9 - ROW(J38),0)</f>
        <v>0</v>
      </c>
      <c r="K38" s="115">
        <v>1669</v>
      </c>
      <c r="L38" s="115">
        <f ca="1">OFFSET(L38,0,-1) * OFFSET(L38,9 - ROW(L38),0)</f>
        <v>66835105</v>
      </c>
      <c r="M38" s="115">
        <v>0</v>
      </c>
      <c r="N38" s="115">
        <f ca="1">OFFSET(N38,0,-1) * OFFSET(N38,9 - ROW(N38),0)</f>
        <v>0</v>
      </c>
      <c r="O38" s="115">
        <v>0</v>
      </c>
      <c r="P38" s="115">
        <f ca="1">OFFSET(P38,0,-1) * OFFSET(P38,9 - ROW(P38),0)</f>
        <v>0</v>
      </c>
      <c r="Q38" s="115">
        <v>0</v>
      </c>
      <c r="R38" s="115">
        <f ca="1">OFFSET(R38,0,-1) * OFFSET(R38,9 - ROW(R38),0)</f>
        <v>0</v>
      </c>
      <c r="S38" s="115">
        <v>0</v>
      </c>
      <c r="T38" s="115">
        <f ca="1">OFFSET(T38,0,-1) * OFFSET(T38,9 - ROW(T38),0)</f>
        <v>0</v>
      </c>
      <c r="U38" s="115">
        <v>0</v>
      </c>
      <c r="V38" s="115">
        <f ca="1">OFFSET(V38,0,-1) * OFFSET(V38,9 - ROW(V38),0)</f>
        <v>0</v>
      </c>
      <c r="W38" s="115">
        <v>165</v>
      </c>
      <c r="X38" s="115">
        <f ca="1">OFFSET(X38,0,-1) * OFFSET(X38,9 - ROW(X38),0)</f>
        <v>1793055</v>
      </c>
      <c r="Y38" s="115">
        <v>0</v>
      </c>
      <c r="Z38" s="115">
        <f ca="1">OFFSET(Z38,0,-1) * OFFSET(Z38,9 - ROW(Z38),0)</f>
        <v>0</v>
      </c>
      <c r="AA38" s="115">
        <v>0</v>
      </c>
      <c r="AB38" s="115">
        <f ca="1">OFFSET(AB38,0,-1) * OFFSET(AB38,9 - ROW(AB38),0)</f>
        <v>0</v>
      </c>
      <c r="AC38" s="115">
        <v>0</v>
      </c>
      <c r="AD38" s="115">
        <f ca="1">OFFSET(AD38,0,-1) * OFFSET(AD38,9 - ROW(AD38),0)</f>
        <v>0</v>
      </c>
      <c r="AE38" s="115">
        <v>0</v>
      </c>
      <c r="AF38" s="115">
        <f ca="1">OFFSET(AF38,0,-1) * OFFSET(AF38,9 - ROW(AF38),0)</f>
        <v>0</v>
      </c>
      <c r="AG38" s="115">
        <v>0</v>
      </c>
      <c r="AH38" s="115">
        <f ca="1">OFFSET(AH38,0,-1) * OFFSET(AH38,9 - ROW(AH38),0)</f>
        <v>0</v>
      </c>
      <c r="AI38" s="115">
        <v>1364</v>
      </c>
      <c r="AJ38" s="115">
        <f ca="1">OFFSET(AJ38,0,-1) * OFFSET(AJ38,9 - ROW(AJ38),0)</f>
        <v>1235784</v>
      </c>
      <c r="AK38" s="115">
        <v>0</v>
      </c>
      <c r="AL38" s="115">
        <f ca="1">OFFSET(AL38,0,-1) * OFFSET(AL38,9 - ROW(AL38),0)</f>
        <v>0</v>
      </c>
      <c r="AM38" s="115">
        <v>0</v>
      </c>
      <c r="AN38" s="115">
        <f ca="1">OFFSET(AN38,0,-1) * OFFSET(AN38,9 - ROW(AN38),0)</f>
        <v>0</v>
      </c>
      <c r="AO38" s="115">
        <v>1504</v>
      </c>
      <c r="AP38" s="115">
        <f ca="1">OFFSET(AP38,0,-1) * OFFSET(AP38,9 - ROW(AP38),0)</f>
        <v>5560288</v>
      </c>
      <c r="AQ38" s="115">
        <v>0</v>
      </c>
      <c r="AR38" s="115">
        <f ca="1">OFFSET(AR38,0,-1) * OFFSET(AR38,9 - ROW(AR38),0)</f>
        <v>0</v>
      </c>
      <c r="AS38" s="115">
        <v>0</v>
      </c>
      <c r="AT38" s="115">
        <f ca="1">OFFSET(AT38,0,-1) * OFFSET(AT38,9 - ROW(AT38),0)</f>
        <v>0</v>
      </c>
      <c r="AU38" s="115">
        <v>0</v>
      </c>
      <c r="AV38" s="115">
        <f ca="1">OFFSET(AV38,0,-1) * OFFSET(AV38,9 - ROW(AV38),0)</f>
        <v>0</v>
      </c>
      <c r="AW38" s="115">
        <v>0</v>
      </c>
      <c r="AX38" s="115">
        <f ca="1">OFFSET(AX38,0,-1) * OFFSET(AX38,9 - ROW(AX38),0)</f>
        <v>0</v>
      </c>
      <c r="AY38" s="115">
        <v>0</v>
      </c>
      <c r="AZ38" s="115">
        <f ca="1">OFFSET(AZ38,0,-1) * OFFSET(AZ38,9 - ROW(AZ38),0)</f>
        <v>0</v>
      </c>
      <c r="BA38" s="115">
        <f t="shared" ca="1" si="48"/>
        <v>118386797</v>
      </c>
      <c r="BB38" s="115">
        <v>321</v>
      </c>
      <c r="BC38" s="115">
        <f ca="1">OFFSET(BC38,0,-1) * OFFSET(BC38,9 - ROW(BC38),0)</f>
        <v>12442602</v>
      </c>
      <c r="BD38" s="115">
        <v>0</v>
      </c>
      <c r="BE38" s="115">
        <v>0</v>
      </c>
      <c r="BF38" s="115">
        <v>0</v>
      </c>
      <c r="BG38" s="115">
        <f ca="1">OFFSET(BG38,0,-1) * OFFSET(BG38,9 - ROW(BG38),0)</f>
        <v>0</v>
      </c>
      <c r="BH38" s="115">
        <v>473</v>
      </c>
      <c r="BI38" s="115">
        <f ca="1">OFFSET(BI38,0,-1) * OFFSET(BI38,9 - ROW(BI38),0)</f>
        <v>22767855</v>
      </c>
      <c r="BJ38" s="115">
        <v>0</v>
      </c>
      <c r="BK38" s="115">
        <f ca="1">OFFSET(BK38,0,-1) * OFFSET(BK38,9 - ROW(BK38),0)</f>
        <v>0</v>
      </c>
      <c r="BL38" s="115">
        <v>0</v>
      </c>
      <c r="BM38" s="115">
        <f ca="1">OFFSET(BM38,0,-1) * OFFSET(BM38,9 - ROW(BM38),0)</f>
        <v>0</v>
      </c>
      <c r="BN38" s="115">
        <v>499</v>
      </c>
      <c r="BO38" s="115">
        <f ca="1">OFFSET(BO38,0,-1) * OFFSET(BO38,9 - ROW(BO38),0)</f>
        <v>25609678</v>
      </c>
      <c r="BP38" s="115">
        <v>0</v>
      </c>
      <c r="BQ38" s="115">
        <f ca="1">OFFSET(BQ38,0,-1) * OFFSET(BQ38,9 - ROW(BQ38),0)</f>
        <v>0</v>
      </c>
      <c r="BR38" s="115">
        <v>0</v>
      </c>
      <c r="BS38" s="115">
        <f ca="1">OFFSET(BS38,0,-1) * OFFSET(BS38,9 - ROW(BS38),0)</f>
        <v>0</v>
      </c>
      <c r="BT38" s="115">
        <v>95</v>
      </c>
      <c r="BU38" s="115">
        <f ca="1">OFFSET(BU38,0,-1) * OFFSET(BU38,9 - ROW(BU38),0)</f>
        <v>1187215</v>
      </c>
      <c r="BV38" s="115">
        <v>0</v>
      </c>
      <c r="BW38" s="115">
        <v>0</v>
      </c>
      <c r="BX38" s="115">
        <v>0</v>
      </c>
      <c r="BY38" s="115">
        <f ca="1">OFFSET(BY38,0,-1) * OFFSET(BY38,9 - ROW(BY38),0)</f>
        <v>0</v>
      </c>
      <c r="BZ38" s="115">
        <v>0</v>
      </c>
      <c r="CA38" s="115">
        <f ca="1">OFFSET(CA38,0,-1) * OFFSET(CA38,9 - ROW(CA38),0)</f>
        <v>0</v>
      </c>
      <c r="CB38" s="115">
        <v>0</v>
      </c>
      <c r="CC38" s="115">
        <f ca="1">OFFSET(CC38,0,-1) * OFFSET(CC38,9 - ROW(CC38),0)</f>
        <v>0</v>
      </c>
      <c r="CD38" s="115">
        <v>0</v>
      </c>
      <c r="CE38" s="115">
        <f ca="1">OFFSET(CE38,0,-1) * OFFSET(CE38,9 - ROW(CE38),0)</f>
        <v>0</v>
      </c>
      <c r="CF38" s="115">
        <v>0</v>
      </c>
      <c r="CG38" s="115">
        <v>0</v>
      </c>
      <c r="CH38" s="115">
        <v>0</v>
      </c>
      <c r="CI38" s="115">
        <v>0</v>
      </c>
      <c r="CJ38" s="115">
        <v>312</v>
      </c>
      <c r="CK38" s="115">
        <f ca="1">OFFSET(CK38,0,-1) * OFFSET(CK38,9 - ROW(CK38),0)</f>
        <v>325104</v>
      </c>
      <c r="CL38" s="115">
        <v>0</v>
      </c>
      <c r="CM38" s="115">
        <v>0</v>
      </c>
      <c r="CN38" s="115">
        <v>0</v>
      </c>
      <c r="CO38" s="115">
        <f ca="1">OFFSET(CO38,0,-1) * OFFSET(CO38,9 - ROW(CO38),0)</f>
        <v>0</v>
      </c>
      <c r="CP38" s="115">
        <v>327</v>
      </c>
      <c r="CQ38" s="115">
        <f ca="1">OFFSET(CQ38,0,-1) * OFFSET(CQ38,9 - ROW(CQ38),0)</f>
        <v>1390404</v>
      </c>
      <c r="CR38" s="115">
        <v>0</v>
      </c>
      <c r="CS38" s="115">
        <f ca="1">OFFSET(CS38,0,-1) * OFFSET(CS38,9 - ROW(CS38),0)</f>
        <v>0</v>
      </c>
      <c r="CT38" s="115">
        <v>0</v>
      </c>
      <c r="CU38" s="115">
        <f ca="1">OFFSET(CU38,0,-1) * OFFSET(CU38,9 - ROW(CU38),0)</f>
        <v>0</v>
      </c>
      <c r="CV38" s="115">
        <v>349</v>
      </c>
      <c r="CW38" s="115">
        <f ca="1">OFFSET(CW38,0,-1) * OFFSET(CW38,9 - ROW(CW38),0)</f>
        <v>2965104</v>
      </c>
      <c r="CX38" s="115">
        <v>0</v>
      </c>
      <c r="CY38" s="115">
        <f ca="1">OFFSET(CY38,0,-1) * OFFSET(CY38,9 - ROW(CY38),0)</f>
        <v>0</v>
      </c>
      <c r="CZ38" s="115">
        <v>0</v>
      </c>
      <c r="DA38" s="115">
        <f ca="1">OFFSET(DA38,0,-1) * OFFSET(DA38,9 - ROW(DA38),0)</f>
        <v>0</v>
      </c>
      <c r="DB38" s="115">
        <f t="shared" ca="1" si="9"/>
        <v>66687962</v>
      </c>
      <c r="DC38" s="115">
        <v>1</v>
      </c>
      <c r="DD38" s="115">
        <f ca="1">OFFSET(DD38,0,-1) * OFFSET(DD38,9 - ROW(DD38),0)</f>
        <v>159040</v>
      </c>
      <c r="DE38" s="115">
        <v>0</v>
      </c>
      <c r="DF38" s="115">
        <v>0</v>
      </c>
      <c r="DG38" s="115">
        <v>0</v>
      </c>
      <c r="DH38" s="115">
        <v>0</v>
      </c>
      <c r="DI38" s="115">
        <v>0</v>
      </c>
      <c r="DJ38" s="115">
        <f ca="1">OFFSET(DJ38,0,-1) * OFFSET(DJ38,9 - ROW(DJ38),0)</f>
        <v>0</v>
      </c>
      <c r="DK38" s="115">
        <v>0</v>
      </c>
      <c r="DL38" s="115">
        <f ca="1">OFFSET(DL38,0,-1) * OFFSET(DL38,9 - ROW(DL38),0)</f>
        <v>0</v>
      </c>
      <c r="DM38" s="115">
        <v>0</v>
      </c>
      <c r="DN38" s="115">
        <v>0</v>
      </c>
      <c r="DO38" s="115">
        <v>0</v>
      </c>
      <c r="DP38" s="115">
        <f ca="1">OFFSET(DP38,0,-1) * OFFSET(DP38,9 - ROW(DP38),0)</f>
        <v>0</v>
      </c>
      <c r="DQ38" s="115">
        <v>0</v>
      </c>
      <c r="DR38" s="115">
        <v>0</v>
      </c>
      <c r="DS38" s="115">
        <v>0</v>
      </c>
      <c r="DT38" s="115">
        <v>0</v>
      </c>
      <c r="DU38" s="115">
        <v>0</v>
      </c>
      <c r="DV38" s="115">
        <f ca="1">OFFSET(DV38,0,-1) * OFFSET(DV38,9 - ROW(DV38),0)</f>
        <v>0</v>
      </c>
      <c r="DW38" s="115">
        <v>0</v>
      </c>
      <c r="DX38" s="115">
        <f ca="1">OFFSET(DX38,0,-1) * OFFSET(DX38,9 - ROW(DX38),0)</f>
        <v>0</v>
      </c>
      <c r="DY38" s="115">
        <v>0</v>
      </c>
      <c r="DZ38" s="115">
        <f ca="1">OFFSET(DZ38,0,-1) * OFFSET(DZ38,9 - ROW(DZ38),0)</f>
        <v>0</v>
      </c>
      <c r="EA38" s="115">
        <v>0</v>
      </c>
      <c r="EB38" s="115">
        <f ca="1">OFFSET(EB38,0,-1) * OFFSET(EB38,9 - ROW(EB38),0)</f>
        <v>0</v>
      </c>
      <c r="EC38" s="115">
        <v>0</v>
      </c>
      <c r="ED38" s="115">
        <f ca="1">OFFSET(ED38,0,-1) * OFFSET(ED38,9 - ROW(ED38),0)</f>
        <v>0</v>
      </c>
      <c r="EE38" s="115">
        <v>0</v>
      </c>
      <c r="EF38" s="115">
        <f ca="1">OFFSET(EF38,0,-1) * OFFSET(EF38,9 - ROW(EF38),0)</f>
        <v>0</v>
      </c>
      <c r="EG38" s="115">
        <f t="shared" ca="1" si="165"/>
        <v>159040</v>
      </c>
      <c r="EH38" s="115">
        <v>0</v>
      </c>
      <c r="EI38" s="115">
        <f ca="1">OFFSET(EI38,0,-1) * OFFSET(EI38,9 - ROW(EI38),0)</f>
        <v>0</v>
      </c>
      <c r="EJ38" s="115">
        <v>0</v>
      </c>
      <c r="EK38" s="115">
        <v>0</v>
      </c>
      <c r="EL38" s="115">
        <v>0</v>
      </c>
      <c r="EM38" s="115">
        <v>0</v>
      </c>
      <c r="EN38" s="115">
        <v>0</v>
      </c>
      <c r="EO38" s="115">
        <f ca="1">OFFSET(EO38,0,-1) * OFFSET(EO38,9 - ROW(EO38),0)</f>
        <v>0</v>
      </c>
      <c r="EP38" s="115">
        <v>0</v>
      </c>
      <c r="EQ38" s="115">
        <v>0</v>
      </c>
      <c r="ER38" s="115">
        <v>0</v>
      </c>
      <c r="ES38" s="115">
        <v>0</v>
      </c>
      <c r="ET38" s="115">
        <v>0</v>
      </c>
      <c r="EU38" s="115">
        <v>0</v>
      </c>
      <c r="EV38" s="115">
        <v>0</v>
      </c>
      <c r="EW38" s="115">
        <v>0</v>
      </c>
      <c r="EX38" s="115">
        <v>0</v>
      </c>
      <c r="EY38" s="115">
        <v>0</v>
      </c>
      <c r="EZ38" s="115">
        <v>0</v>
      </c>
      <c r="FA38" s="115">
        <f ca="1">OFFSET(FA38,0,-1) * OFFSET(FA38,9 - ROW(FA38),0)</f>
        <v>0</v>
      </c>
      <c r="FB38" s="115">
        <v>0</v>
      </c>
      <c r="FC38" s="115">
        <v>0</v>
      </c>
      <c r="FD38" s="115">
        <v>0</v>
      </c>
      <c r="FE38" s="115">
        <v>0</v>
      </c>
      <c r="FF38" s="115">
        <v>0</v>
      </c>
      <c r="FG38" s="115">
        <f ca="1">OFFSET(FG38,0,-1) * OFFSET(FG38,9 - ROW(FG38),0)</f>
        <v>0</v>
      </c>
      <c r="FH38" s="115">
        <v>0</v>
      </c>
      <c r="FI38" s="115">
        <f ca="1">OFFSET(FI38,0,-1) * OFFSET(FI38,9 - ROW(FI38),0)</f>
        <v>0</v>
      </c>
      <c r="FJ38" s="115">
        <v>0</v>
      </c>
      <c r="FK38" s="115">
        <f ca="1">OFFSET(FK38,0,-1) * OFFSET(FK38,9 - ROW(FK38),0)</f>
        <v>0</v>
      </c>
      <c r="FL38" s="115">
        <f t="shared" ca="1" si="10"/>
        <v>0</v>
      </c>
      <c r="FM38" s="115">
        <v>243</v>
      </c>
      <c r="FN38" s="115">
        <f ca="1">OFFSET(FN38,0,-1) * OFFSET(FN38,9 - ROW(FN38),0)</f>
        <v>19376334</v>
      </c>
      <c r="FO38" s="115">
        <v>0</v>
      </c>
      <c r="FP38" s="115">
        <f ca="1">OFFSET(FP38,0,-1) * OFFSET(FP38,9 - ROW(FP38),0)</f>
        <v>0</v>
      </c>
      <c r="FQ38" s="115">
        <v>0</v>
      </c>
      <c r="FR38" s="115">
        <f ca="1">OFFSET(FR38,0,-1) * OFFSET(FR38,9 - ROW(FR38),0)</f>
        <v>0</v>
      </c>
      <c r="FS38" s="115">
        <v>77</v>
      </c>
      <c r="FT38" s="115">
        <f ca="1">OFFSET(FT38,0,-1) * OFFSET(FT38,9 - ROW(FT38),0)</f>
        <v>7708701</v>
      </c>
      <c r="FU38" s="115">
        <v>0</v>
      </c>
      <c r="FV38" s="115">
        <f ca="1">OFFSET(FV38,0,-1) * OFFSET(FV38,9 - ROW(FV38),0)</f>
        <v>0</v>
      </c>
      <c r="FW38" s="115">
        <v>0</v>
      </c>
      <c r="FX38" s="115">
        <f ca="1">OFFSET(FX38,0,-1) * OFFSET(FX38,9 - ROW(FX38),0)</f>
        <v>0</v>
      </c>
      <c r="FY38" s="115">
        <v>0</v>
      </c>
      <c r="FZ38" s="115">
        <f ca="1">OFFSET(FZ38,0,-1) * OFFSET(FZ38,9 - ROW(FZ38),0)</f>
        <v>0</v>
      </c>
      <c r="GA38" s="115">
        <v>0</v>
      </c>
      <c r="GB38" s="115">
        <v>0</v>
      </c>
      <c r="GC38" s="115">
        <v>0</v>
      </c>
      <c r="GD38" s="115">
        <f ca="1">OFFSET(GD38,0,-1) * OFFSET(GD38,9 - ROW(GD38),0)</f>
        <v>0</v>
      </c>
      <c r="GE38" s="115">
        <v>64</v>
      </c>
      <c r="GF38" s="115">
        <f ca="1">OFFSET(GF38,0,-1) * OFFSET(GF38,9 - ROW(GF38),0)</f>
        <v>1738752</v>
      </c>
      <c r="GG38" s="115">
        <v>0</v>
      </c>
      <c r="GH38" s="115">
        <v>0</v>
      </c>
      <c r="GI38" s="115">
        <v>0</v>
      </c>
      <c r="GJ38" s="115">
        <f ca="1">OFFSET(GJ38,0,-1) * OFFSET(GJ38,9 - ROW(GJ38),0)</f>
        <v>0</v>
      </c>
      <c r="GK38" s="115">
        <v>62</v>
      </c>
      <c r="GL38" s="115">
        <f ca="1">OFFSET(GL38,0,-1) * OFFSET(GL38,9 - ROW(GL38),0)</f>
        <v>1684416</v>
      </c>
      <c r="GM38" s="115">
        <v>0</v>
      </c>
      <c r="GN38" s="115">
        <v>0</v>
      </c>
      <c r="GO38" s="115">
        <v>0</v>
      </c>
      <c r="GP38" s="115">
        <f ca="1">OFFSET(GP38,0,-1) * OFFSET(GP38,9 - ROW(GP38),0)</f>
        <v>0</v>
      </c>
      <c r="GQ38" s="115">
        <f t="shared" ca="1" si="11"/>
        <v>30508203</v>
      </c>
      <c r="GR38" s="115">
        <f t="shared" ca="1" si="12"/>
        <v>30667243</v>
      </c>
      <c r="GS38" s="115">
        <v>0</v>
      </c>
      <c r="GT38" s="115">
        <f ca="1">OFFSET(GT38,0,-1) * OFFSET(GT38,9 - ROW(GT38),0)</f>
        <v>0</v>
      </c>
      <c r="GU38" s="115">
        <v>0</v>
      </c>
      <c r="GV38" s="115">
        <f ca="1">OFFSET(GV38,0,-1) * OFFSET(GV38,9 - ROW(GV38),0)</f>
        <v>0</v>
      </c>
      <c r="GW38" s="115">
        <v>0</v>
      </c>
      <c r="GX38" s="115">
        <f ca="1">OFFSET(GX38,0,-1) * OFFSET(GX38,9 - ROW(GX38),0)</f>
        <v>0</v>
      </c>
      <c r="GY38" s="115">
        <f t="shared" ca="1" si="22"/>
        <v>0</v>
      </c>
      <c r="GZ38" s="115">
        <v>1</v>
      </c>
      <c r="HA38" s="115">
        <f ca="1">OFFSET(HA38,0,-1) * OFFSET(HA38,9 - ROW(HA38),0)</f>
        <v>60325</v>
      </c>
      <c r="HB38" s="115">
        <v>0</v>
      </c>
      <c r="HC38" s="115">
        <f ca="1">OFFSET(HC38,0,-1) * OFFSET(HC38,9 - ROW(HC38),0)</f>
        <v>0</v>
      </c>
      <c r="HD38" s="115">
        <v>0</v>
      </c>
      <c r="HE38" s="115">
        <f ca="1">OFFSET(HE38,0,-1) * OFFSET(HE38,9 - ROW(HE38),0)</f>
        <v>0</v>
      </c>
      <c r="HF38" s="115">
        <v>5</v>
      </c>
      <c r="HG38" s="115">
        <f ca="1">OFFSET(HG38,0,-1) * OFFSET(HG38,9 - ROW(HG38),0)</f>
        <v>280080</v>
      </c>
      <c r="HH38" s="115">
        <v>0</v>
      </c>
      <c r="HI38" s="115">
        <f ca="1">OFFSET(HI38,0,-1) * OFFSET(HI38,9 - ROW(HI38),0)</f>
        <v>0</v>
      </c>
      <c r="HJ38" s="115">
        <v>0</v>
      </c>
      <c r="HK38" s="115">
        <f ca="1">OFFSET(HK38,0,-1) * OFFSET(HK38,9 - ROW(HK38),0)</f>
        <v>0</v>
      </c>
      <c r="HL38" s="115">
        <v>0</v>
      </c>
      <c r="HM38" s="115">
        <f ca="1">OFFSET(HM38,0,-1) * OFFSET(HM38,9 - ROW(HM38),0)</f>
        <v>0</v>
      </c>
      <c r="HN38" s="115">
        <v>0</v>
      </c>
      <c r="HO38" s="115">
        <f ca="1">OFFSET(HO38,0,-1) * OFFSET(HO38,9 - ROW(HO38),0)</f>
        <v>0</v>
      </c>
      <c r="HP38" s="115">
        <v>0</v>
      </c>
      <c r="HQ38" s="115">
        <f ca="1">OFFSET(HQ38,0,-1) * OFFSET(HQ38,9 - ROW(HQ38),0)</f>
        <v>0</v>
      </c>
      <c r="HR38" s="115">
        <f t="shared" ca="1" si="23"/>
        <v>340405</v>
      </c>
      <c r="HS38" s="115">
        <v>0</v>
      </c>
      <c r="HT38" s="115">
        <f ca="1">OFFSET(HT38,0,-1) * OFFSET(HT38,9 - ROW(HT38),0)</f>
        <v>0</v>
      </c>
      <c r="HU38" s="115">
        <v>0</v>
      </c>
      <c r="HV38" s="115">
        <v>0</v>
      </c>
      <c r="HW38" s="115">
        <v>0</v>
      </c>
      <c r="HX38" s="115">
        <f ca="1">OFFSET(HX38,0,-1) * OFFSET(HX38,9 - ROW(HX38),0)</f>
        <v>0</v>
      </c>
      <c r="HY38" s="115">
        <v>0</v>
      </c>
      <c r="HZ38" s="115">
        <f ca="1">OFFSET(HZ38,0,-1) * OFFSET(HZ38,9 - ROW(HZ38),0)</f>
        <v>0</v>
      </c>
      <c r="IA38" s="115">
        <v>0</v>
      </c>
      <c r="IB38" s="115">
        <v>0</v>
      </c>
      <c r="IC38" s="115">
        <v>0</v>
      </c>
      <c r="ID38" s="115">
        <f ca="1">OFFSET(ID38,0,-1) * OFFSET(ID38,9 - ROW(ID38),0)</f>
        <v>0</v>
      </c>
      <c r="IE38" s="115">
        <v>0</v>
      </c>
      <c r="IF38" s="115">
        <f ca="1">OFFSET(IF38,0,-1) * OFFSET(IF38,9 - ROW(IF38),0)</f>
        <v>0</v>
      </c>
      <c r="IG38" s="115">
        <v>0</v>
      </c>
      <c r="IH38" s="115">
        <v>0</v>
      </c>
      <c r="II38" s="115">
        <v>0</v>
      </c>
      <c r="IJ38" s="115">
        <f ca="1">OFFSET(IJ38,0,-1) * OFFSET(IJ38,9 - ROW(IJ38),0)</f>
        <v>0</v>
      </c>
      <c r="IK38" s="115">
        <f t="shared" ca="1" si="13"/>
        <v>0</v>
      </c>
      <c r="IL38" s="115">
        <f t="shared" ca="1" si="14"/>
        <v>216082407</v>
      </c>
      <c r="IM38" s="115">
        <v>0</v>
      </c>
      <c r="IN38" s="115">
        <f ca="1">OFFSET(IN38,0,-1) * OFFSET(IN38,9 - ROW(IN38),0)</f>
        <v>0</v>
      </c>
      <c r="IO38" s="115">
        <v>0</v>
      </c>
      <c r="IP38" s="115">
        <f ca="1">OFFSET(IP38,0,-1) * OFFSET(IP38,9 - ROW(IP38),0)</f>
        <v>0</v>
      </c>
      <c r="IQ38" s="115">
        <v>0</v>
      </c>
      <c r="IR38" s="115">
        <f ca="1">OFFSET(IR38,0,-1) * OFFSET(IR38,9 - ROW(IR38),0)</f>
        <v>0</v>
      </c>
      <c r="IS38" s="115">
        <v>0</v>
      </c>
      <c r="IT38" s="115">
        <f ca="1">OFFSET(IT38,0,-1) * OFFSET(IT38,9 - ROW(IT38),0)</f>
        <v>0</v>
      </c>
      <c r="IU38" s="115">
        <v>0</v>
      </c>
      <c r="IV38" s="115">
        <f ca="1">OFFSET(IV38,0,-1) * OFFSET(IV38,9 - ROW(IV38),0)</f>
        <v>0</v>
      </c>
      <c r="IW38" s="115">
        <v>0</v>
      </c>
      <c r="IX38" s="115">
        <f ca="1">OFFSET(IX38,0,-1) * OFFSET(IX38,9 - ROW(IX38),0)</f>
        <v>0</v>
      </c>
      <c r="IY38" s="115">
        <v>0</v>
      </c>
      <c r="IZ38" s="115">
        <f ca="1">OFFSET(IZ38,0,-1) * OFFSET(IZ38,9 - ROW(IZ38),0)</f>
        <v>0</v>
      </c>
      <c r="JA38" s="115">
        <v>0</v>
      </c>
      <c r="JB38" s="115">
        <f ca="1">OFFSET(JB38,0,-1) * OFFSET(JB38,9 - ROW(JB38),0)</f>
        <v>0</v>
      </c>
      <c r="JC38" s="115">
        <v>0</v>
      </c>
      <c r="JD38" s="115">
        <f ca="1">OFFSET(JD38,0,-1) * OFFSET(JD38,9 - ROW(JD38),0)</f>
        <v>0</v>
      </c>
      <c r="JE38" s="115">
        <v>0</v>
      </c>
      <c r="JF38" s="115">
        <f ca="1">OFFSET(JF38,0,-1) * OFFSET(JF38,9 - ROW(JF38),0)</f>
        <v>0</v>
      </c>
      <c r="JG38" s="115">
        <v>0</v>
      </c>
      <c r="JH38" s="115">
        <f ca="1">OFFSET(JH38,0,-1) * OFFSET(JH38,9 - ROW(JH38),0)</f>
        <v>0</v>
      </c>
      <c r="JI38" s="115">
        <v>0</v>
      </c>
      <c r="JJ38" s="115">
        <f ca="1">OFFSET(JJ38,0,-1) * OFFSET(JJ38,9 - ROW(JJ38),0)</f>
        <v>0</v>
      </c>
      <c r="JK38" s="115">
        <v>0</v>
      </c>
      <c r="JL38" s="115">
        <f ca="1">OFFSET(JL38,0,-1) * OFFSET(JL38,9 - ROW(JL38),0)</f>
        <v>0</v>
      </c>
      <c r="JM38" s="115">
        <v>0</v>
      </c>
      <c r="JN38" s="115">
        <f ca="1">OFFSET(JN38,0,-1) * OFFSET(JN38,9 - ROW(JN38),0)</f>
        <v>0</v>
      </c>
      <c r="JO38" s="115">
        <v>0</v>
      </c>
      <c r="JP38" s="115">
        <f ca="1">OFFSET(JP38,0,-1) * OFFSET(JP38,9 - ROW(JP38),0)</f>
        <v>0</v>
      </c>
      <c r="JQ38" s="115">
        <v>11</v>
      </c>
      <c r="JR38" s="115">
        <f ca="1">OFFSET(JR38,0,-1) * OFFSET(JR38,9 - ROW(JR38),0)</f>
        <v>471515</v>
      </c>
      <c r="JS38" s="115">
        <v>0</v>
      </c>
      <c r="JT38" s="115">
        <f ca="1">OFFSET(JT38,0,-1) * OFFSET(JT38,9 - ROW(JT38),0)</f>
        <v>0</v>
      </c>
      <c r="JU38" s="115">
        <v>0</v>
      </c>
      <c r="JV38" s="115">
        <f ca="1">OFFSET(JV38,0,-1) * OFFSET(JV38,9 - ROW(JV38),0)</f>
        <v>0</v>
      </c>
      <c r="JW38" s="115">
        <f t="shared" ca="1" si="166"/>
        <v>471515</v>
      </c>
      <c r="JX38" s="115">
        <v>0</v>
      </c>
      <c r="JY38" s="115">
        <f ca="1">OFFSET(JY38,0,-1) * OFFSET(JY38,9 - ROW(JY38),0)</f>
        <v>0</v>
      </c>
      <c r="JZ38" s="115">
        <v>0</v>
      </c>
      <c r="KA38" s="115">
        <v>0</v>
      </c>
      <c r="KB38" s="115">
        <v>0</v>
      </c>
      <c r="KC38" s="115">
        <f ca="1">OFFSET(KC38,0,-1) * OFFSET(KC38,9 - ROW(KC38),0)</f>
        <v>0</v>
      </c>
      <c r="KD38" s="115">
        <v>0</v>
      </c>
      <c r="KE38" s="115">
        <f ca="1">OFFSET(KE38,0,-1) * OFFSET(KE38,9 - ROW(KE38),0)</f>
        <v>0</v>
      </c>
      <c r="KF38" s="115">
        <v>0</v>
      </c>
      <c r="KG38" s="115">
        <f ca="1">OFFSET(KG38,0,-1) * OFFSET(KG38,9 - ROW(KG38),0)</f>
        <v>0</v>
      </c>
      <c r="KH38" s="115">
        <v>0</v>
      </c>
      <c r="KI38" s="115">
        <f ca="1">OFFSET(KI38,0,-1) * OFFSET(KI38,9 - ROW(KI38),0)</f>
        <v>0</v>
      </c>
      <c r="KJ38" s="115">
        <v>0</v>
      </c>
      <c r="KK38" s="115">
        <f ca="1">OFFSET(KK38,0,-1) * OFFSET(KK38,9 - ROW(KK38),0)</f>
        <v>0</v>
      </c>
      <c r="KL38" s="115">
        <v>0</v>
      </c>
      <c r="KM38" s="115">
        <f ca="1">OFFSET(KM38,0,-1) * OFFSET(KM38,9 - ROW(KM38),0)</f>
        <v>0</v>
      </c>
      <c r="KN38" s="115">
        <f t="shared" ca="1" si="167"/>
        <v>0</v>
      </c>
      <c r="KO38" s="115">
        <v>0</v>
      </c>
      <c r="KP38" s="115">
        <f ca="1">OFFSET(KP38,0,-1) * OFFSET(KP38,9 - ROW(KP38),0)</f>
        <v>0</v>
      </c>
      <c r="KQ38" s="115">
        <v>0</v>
      </c>
      <c r="KR38" s="115">
        <f ca="1">OFFSET(KR38,0,-1) * OFFSET(KR38,9 - ROW(KR38),0)</f>
        <v>0</v>
      </c>
      <c r="KS38" s="115">
        <v>0</v>
      </c>
      <c r="KT38" s="115">
        <f ca="1">OFFSET(KT38,0,-1) * OFFSET(KT38,9 - ROW(KT38),0)</f>
        <v>0</v>
      </c>
      <c r="KU38" s="115">
        <v>0</v>
      </c>
      <c r="KV38" s="115">
        <f ca="1">OFFSET(KV38,0,-1) * OFFSET(KV38,9 - ROW(KV38),0)</f>
        <v>0</v>
      </c>
      <c r="KW38" s="115">
        <v>0</v>
      </c>
      <c r="KX38" s="115">
        <f ca="1">OFFSET(KX38,0,-1) * OFFSET(KX38,9 - ROW(KX38),0)</f>
        <v>0</v>
      </c>
      <c r="KY38" s="115">
        <v>0</v>
      </c>
      <c r="KZ38" s="115">
        <f ca="1">OFFSET(KZ38,0,-1) * OFFSET(KZ38,9 - ROW(KZ38),0)</f>
        <v>0</v>
      </c>
      <c r="LA38" s="115">
        <v>0</v>
      </c>
      <c r="LB38" s="115">
        <f ca="1">OFFSET(LB38,0,-1) * OFFSET(LB38,9 - ROW(LB38),0)</f>
        <v>0</v>
      </c>
      <c r="LC38" s="115">
        <v>0</v>
      </c>
      <c r="LD38" s="115">
        <f ca="1">OFFSET(LD38,0,-1) * OFFSET(LD38,9 - ROW(LD38),0)</f>
        <v>0</v>
      </c>
      <c r="LE38" s="115">
        <f t="shared" ca="1" si="168"/>
        <v>0</v>
      </c>
      <c r="LF38" s="115"/>
      <c r="LG38" s="115">
        <f t="shared" ca="1" si="169"/>
        <v>216553922</v>
      </c>
      <c r="LH38" s="115">
        <f t="shared" si="149"/>
        <v>4647</v>
      </c>
      <c r="LI38" s="115">
        <f t="shared" ca="1" si="150"/>
        <v>3601425</v>
      </c>
      <c r="LJ38" s="115">
        <f t="shared" si="151"/>
        <v>0</v>
      </c>
      <c r="LK38" s="115">
        <f t="shared" ca="1" si="152"/>
        <v>0</v>
      </c>
      <c r="LL38" s="115">
        <f t="shared" si="153"/>
        <v>0</v>
      </c>
      <c r="LM38" s="115">
        <f t="shared" ca="1" si="154"/>
        <v>0</v>
      </c>
      <c r="LN38" s="115">
        <f t="shared" ca="1" si="17"/>
        <v>3601425</v>
      </c>
      <c r="LO38" s="115">
        <f t="shared" si="155"/>
        <v>0</v>
      </c>
      <c r="LP38" s="115">
        <f t="shared" ca="1" si="156"/>
        <v>0</v>
      </c>
      <c r="LQ38" s="115">
        <f t="shared" si="157"/>
        <v>4647</v>
      </c>
      <c r="LR38" s="115">
        <f t="shared" ca="1" si="158"/>
        <v>329937</v>
      </c>
      <c r="LS38" s="115">
        <f t="shared" ca="1" si="170"/>
        <v>329937</v>
      </c>
      <c r="LT38" s="115">
        <f t="shared" si="159"/>
        <v>1913</v>
      </c>
      <c r="LU38" s="115">
        <f t="shared" ca="1" si="160"/>
        <v>4107402.3</v>
      </c>
      <c r="LV38" s="115">
        <f t="shared" si="161"/>
        <v>2224</v>
      </c>
      <c r="LW38" s="115">
        <f t="shared" ca="1" si="162"/>
        <v>6599008.3199999994</v>
      </c>
      <c r="LX38" s="115">
        <f t="shared" si="163"/>
        <v>510</v>
      </c>
      <c r="LY38" s="115">
        <f t="shared" ca="1" si="164"/>
        <v>1764518.4000000001</v>
      </c>
      <c r="LZ38" s="115">
        <v>0</v>
      </c>
      <c r="MA38" s="115">
        <f t="shared" ca="1" si="164"/>
        <v>0</v>
      </c>
      <c r="MB38" s="115">
        <v>0</v>
      </c>
      <c r="MC38" s="115">
        <f t="shared" ca="1" si="164"/>
        <v>0</v>
      </c>
      <c r="MD38" s="115">
        <v>0</v>
      </c>
      <c r="ME38" s="115">
        <f t="shared" ca="1" si="164"/>
        <v>0</v>
      </c>
      <c r="MF38" s="115">
        <f t="shared" ca="1" si="171"/>
        <v>12470929.02</v>
      </c>
      <c r="MG38" s="115"/>
      <c r="MH38" s="115">
        <f t="shared" ca="1" si="172"/>
        <v>232956213.02000001</v>
      </c>
      <c r="MJ38" s="116"/>
    </row>
    <row r="39" spans="1:348">
      <c r="A39" s="76" t="s">
        <v>574</v>
      </c>
      <c r="B39" s="114" t="s">
        <v>575</v>
      </c>
      <c r="C39" s="114" t="s">
        <v>567</v>
      </c>
      <c r="D39" s="114" t="s">
        <v>527</v>
      </c>
      <c r="E39" s="115">
        <v>1716</v>
      </c>
      <c r="F39" s="115">
        <f ca="1">OFFSET(F39,0,-1) * OFFSET(F39,9 - ROW(F39),0)</f>
        <v>54731820</v>
      </c>
      <c r="G39" s="115">
        <v>0</v>
      </c>
      <c r="H39" s="115">
        <f ca="1">OFFSET(H39,0,-1) * OFFSET(H39,9 - ROW(H39),0)</f>
        <v>0</v>
      </c>
      <c r="I39" s="115">
        <v>0</v>
      </c>
      <c r="J39" s="115">
        <f ca="1">OFFSET(J39,0,-1) * OFFSET(J39,9 - ROW(J39),0)</f>
        <v>0</v>
      </c>
      <c r="K39" s="115">
        <v>1624</v>
      </c>
      <c r="L39" s="115">
        <f ca="1">OFFSET(L39,0,-1) * OFFSET(L39,9 - ROW(L39),0)</f>
        <v>65033080</v>
      </c>
      <c r="M39" s="115">
        <v>0</v>
      </c>
      <c r="N39" s="115">
        <f ca="1">OFFSET(N39,0,-1) * OFFSET(N39,9 - ROW(N39),0)</f>
        <v>0</v>
      </c>
      <c r="O39" s="115">
        <v>0</v>
      </c>
      <c r="P39" s="115">
        <f ca="1">OFFSET(P39,0,-1) * OFFSET(P39,9 - ROW(P39),0)</f>
        <v>0</v>
      </c>
      <c r="Q39" s="115">
        <v>0</v>
      </c>
      <c r="R39" s="115">
        <f ca="1">OFFSET(R39,0,-1) * OFFSET(R39,9 - ROW(R39),0)</f>
        <v>0</v>
      </c>
      <c r="S39" s="115">
        <v>0</v>
      </c>
      <c r="T39" s="115">
        <f ca="1">OFFSET(T39,0,-1) * OFFSET(T39,9 - ROW(T39),0)</f>
        <v>0</v>
      </c>
      <c r="U39" s="115">
        <v>0</v>
      </c>
      <c r="V39" s="115">
        <f ca="1">OFFSET(V39,0,-1) * OFFSET(V39,9 - ROW(V39),0)</f>
        <v>0</v>
      </c>
      <c r="W39" s="115">
        <v>1716</v>
      </c>
      <c r="X39" s="115">
        <f ca="1">OFFSET(X39,0,-1) * OFFSET(X39,9 - ROW(X39),0)</f>
        <v>18647772</v>
      </c>
      <c r="Y39" s="115">
        <v>0</v>
      </c>
      <c r="Z39" s="115">
        <f ca="1">OFFSET(Z39,0,-1) * OFFSET(Z39,9 - ROW(Z39),0)</f>
        <v>0</v>
      </c>
      <c r="AA39" s="115">
        <v>0</v>
      </c>
      <c r="AB39" s="115">
        <f ca="1">OFFSET(AB39,0,-1) * OFFSET(AB39,9 - ROW(AB39),0)</f>
        <v>0</v>
      </c>
      <c r="AC39" s="115">
        <v>0</v>
      </c>
      <c r="AD39" s="115">
        <f ca="1">OFFSET(AD39,0,-1) * OFFSET(AD39,9 - ROW(AD39),0)</f>
        <v>0</v>
      </c>
      <c r="AE39" s="115">
        <v>0</v>
      </c>
      <c r="AF39" s="115">
        <f ca="1">OFFSET(AF39,0,-1) * OFFSET(AF39,9 - ROW(AF39),0)</f>
        <v>0</v>
      </c>
      <c r="AG39" s="115">
        <v>0</v>
      </c>
      <c r="AH39" s="115">
        <f ca="1">OFFSET(AH39,0,-1) * OFFSET(AH39,9 - ROW(AH39),0)</f>
        <v>0</v>
      </c>
      <c r="AI39" s="115">
        <v>1716</v>
      </c>
      <c r="AJ39" s="115">
        <f ca="1">OFFSET(AJ39,0,-1) * OFFSET(AJ39,9 - ROW(AJ39),0)</f>
        <v>1554696</v>
      </c>
      <c r="AK39" s="115">
        <v>0</v>
      </c>
      <c r="AL39" s="115">
        <f ca="1">OFFSET(AL39,0,-1) * OFFSET(AL39,9 - ROW(AL39),0)</f>
        <v>0</v>
      </c>
      <c r="AM39" s="115">
        <v>0</v>
      </c>
      <c r="AN39" s="115">
        <f ca="1">OFFSET(AN39,0,-1) * OFFSET(AN39,9 - ROW(AN39),0)</f>
        <v>0</v>
      </c>
      <c r="AO39" s="115">
        <v>1262</v>
      </c>
      <c r="AP39" s="115">
        <f ca="1">OFFSET(AP39,0,-1) * OFFSET(AP39,9 - ROW(AP39),0)</f>
        <v>4665614</v>
      </c>
      <c r="AQ39" s="115">
        <v>0</v>
      </c>
      <c r="AR39" s="115">
        <f ca="1">OFFSET(AR39,0,-1) * OFFSET(AR39,9 - ROW(AR39),0)</f>
        <v>0</v>
      </c>
      <c r="AS39" s="115">
        <v>0</v>
      </c>
      <c r="AT39" s="115">
        <f ca="1">OFFSET(AT39,0,-1) * OFFSET(AT39,9 - ROW(AT39),0)</f>
        <v>0</v>
      </c>
      <c r="AU39" s="115">
        <v>0</v>
      </c>
      <c r="AV39" s="115">
        <f ca="1">OFFSET(AV39,0,-1) * OFFSET(AV39,9 - ROW(AV39),0)</f>
        <v>0</v>
      </c>
      <c r="AW39" s="115">
        <v>0</v>
      </c>
      <c r="AX39" s="115">
        <f ca="1">OFFSET(AX39,0,-1) * OFFSET(AX39,9 - ROW(AX39),0)</f>
        <v>0</v>
      </c>
      <c r="AY39" s="115">
        <v>0</v>
      </c>
      <c r="AZ39" s="115">
        <f ca="1">OFFSET(AZ39,0,-1) * OFFSET(AZ39,9 - ROW(AZ39),0)</f>
        <v>0</v>
      </c>
      <c r="BA39" s="115">
        <f t="shared" ca="1" si="48"/>
        <v>144632982</v>
      </c>
      <c r="BB39" s="115">
        <v>88</v>
      </c>
      <c r="BC39" s="115">
        <f ca="1">OFFSET(BC39,0,-1) * OFFSET(BC39,9 - ROW(BC39),0)</f>
        <v>3411056</v>
      </c>
      <c r="BD39" s="115">
        <v>0</v>
      </c>
      <c r="BE39" s="115">
        <v>0</v>
      </c>
      <c r="BF39" s="115">
        <v>0</v>
      </c>
      <c r="BG39" s="115">
        <f ca="1">OFFSET(BG39,0,-1) * OFFSET(BG39,9 - ROW(BG39),0)</f>
        <v>0</v>
      </c>
      <c r="BH39" s="115">
        <v>467</v>
      </c>
      <c r="BI39" s="115">
        <f ca="1">OFFSET(BI39,0,-1) * OFFSET(BI39,9 - ROW(BI39),0)</f>
        <v>22479045</v>
      </c>
      <c r="BJ39" s="115">
        <v>0</v>
      </c>
      <c r="BK39" s="115">
        <f ca="1">OFFSET(BK39,0,-1) * OFFSET(BK39,9 - ROW(BK39),0)</f>
        <v>0</v>
      </c>
      <c r="BL39" s="115">
        <v>0</v>
      </c>
      <c r="BM39" s="115">
        <f ca="1">OFFSET(BM39,0,-1) * OFFSET(BM39,9 - ROW(BM39),0)</f>
        <v>0</v>
      </c>
      <c r="BN39" s="115">
        <v>417</v>
      </c>
      <c r="BO39" s="115">
        <f ca="1">OFFSET(BO39,0,-1) * OFFSET(BO39,9 - ROW(BO39),0)</f>
        <v>21401274</v>
      </c>
      <c r="BP39" s="115">
        <v>0</v>
      </c>
      <c r="BQ39" s="115">
        <f ca="1">OFFSET(BQ39,0,-1) * OFFSET(BQ39,9 - ROW(BQ39),0)</f>
        <v>0</v>
      </c>
      <c r="BR39" s="115">
        <v>0</v>
      </c>
      <c r="BS39" s="115">
        <f ca="1">OFFSET(BS39,0,-1) * OFFSET(BS39,9 - ROW(BS39),0)</f>
        <v>0</v>
      </c>
      <c r="BT39" s="115">
        <v>88</v>
      </c>
      <c r="BU39" s="115">
        <f ca="1">OFFSET(BU39,0,-1) * OFFSET(BU39,9 - ROW(BU39),0)</f>
        <v>1099736</v>
      </c>
      <c r="BV39" s="115">
        <v>0</v>
      </c>
      <c r="BW39" s="115">
        <v>0</v>
      </c>
      <c r="BX39" s="115">
        <v>0</v>
      </c>
      <c r="BY39" s="115">
        <f ca="1">OFFSET(BY39,0,-1) * OFFSET(BY39,9 - ROW(BY39),0)</f>
        <v>0</v>
      </c>
      <c r="BZ39" s="115">
        <v>0</v>
      </c>
      <c r="CA39" s="115">
        <f ca="1">OFFSET(CA39,0,-1) * OFFSET(CA39,9 - ROW(CA39),0)</f>
        <v>0</v>
      </c>
      <c r="CB39" s="115">
        <v>0</v>
      </c>
      <c r="CC39" s="115">
        <f ca="1">OFFSET(CC39,0,-1) * OFFSET(CC39,9 - ROW(CC39),0)</f>
        <v>0</v>
      </c>
      <c r="CD39" s="115">
        <v>0</v>
      </c>
      <c r="CE39" s="115">
        <f ca="1">OFFSET(CE39,0,-1) * OFFSET(CE39,9 - ROW(CE39),0)</f>
        <v>0</v>
      </c>
      <c r="CF39" s="115">
        <v>0</v>
      </c>
      <c r="CG39" s="115">
        <v>0</v>
      </c>
      <c r="CH39" s="115">
        <v>0</v>
      </c>
      <c r="CI39" s="115">
        <v>0</v>
      </c>
      <c r="CJ39" s="115">
        <v>88</v>
      </c>
      <c r="CK39" s="115">
        <f ca="1">OFFSET(CK39,0,-1) * OFFSET(CK39,9 - ROW(CK39),0)</f>
        <v>91696</v>
      </c>
      <c r="CL39" s="115">
        <v>0</v>
      </c>
      <c r="CM39" s="115">
        <v>0</v>
      </c>
      <c r="CN39" s="115">
        <v>0</v>
      </c>
      <c r="CO39" s="115">
        <f ca="1">OFFSET(CO39,0,-1) * OFFSET(CO39,9 - ROW(CO39),0)</f>
        <v>0</v>
      </c>
      <c r="CP39" s="115">
        <v>467</v>
      </c>
      <c r="CQ39" s="115">
        <f ca="1">OFFSET(CQ39,0,-1) * OFFSET(CQ39,9 - ROW(CQ39),0)</f>
        <v>1985684</v>
      </c>
      <c r="CR39" s="115">
        <v>0</v>
      </c>
      <c r="CS39" s="115">
        <f ca="1">OFFSET(CS39,0,-1) * OFFSET(CS39,9 - ROW(CS39),0)</f>
        <v>0</v>
      </c>
      <c r="CT39" s="115">
        <v>0</v>
      </c>
      <c r="CU39" s="115">
        <f ca="1">OFFSET(CU39,0,-1) * OFFSET(CU39,9 - ROW(CU39),0)</f>
        <v>0</v>
      </c>
      <c r="CV39" s="115">
        <v>417</v>
      </c>
      <c r="CW39" s="115">
        <f ca="1">OFFSET(CW39,0,-1) * OFFSET(CW39,9 - ROW(CW39),0)</f>
        <v>3542832</v>
      </c>
      <c r="CX39" s="115">
        <v>0</v>
      </c>
      <c r="CY39" s="115">
        <f ca="1">OFFSET(CY39,0,-1) * OFFSET(CY39,9 - ROW(CY39),0)</f>
        <v>0</v>
      </c>
      <c r="CZ39" s="115">
        <v>0</v>
      </c>
      <c r="DA39" s="115">
        <f ca="1">OFFSET(DA39,0,-1) * OFFSET(DA39,9 - ROW(DA39),0)</f>
        <v>0</v>
      </c>
      <c r="DB39" s="115">
        <f t="shared" ca="1" si="9"/>
        <v>54011323</v>
      </c>
      <c r="DC39" s="115">
        <v>0</v>
      </c>
      <c r="DD39" s="115">
        <f ca="1">OFFSET(DD39,0,-1) * OFFSET(DD39,9 - ROW(DD39),0)</f>
        <v>0</v>
      </c>
      <c r="DE39" s="115">
        <v>0</v>
      </c>
      <c r="DF39" s="115">
        <v>0</v>
      </c>
      <c r="DG39" s="115">
        <v>0</v>
      </c>
      <c r="DH39" s="115">
        <v>0</v>
      </c>
      <c r="DI39" s="115">
        <v>0</v>
      </c>
      <c r="DJ39" s="115">
        <f ca="1">OFFSET(DJ39,0,-1) * OFFSET(DJ39,9 - ROW(DJ39),0)</f>
        <v>0</v>
      </c>
      <c r="DK39" s="115">
        <v>0</v>
      </c>
      <c r="DL39" s="115">
        <f ca="1">OFFSET(DL39,0,-1) * OFFSET(DL39,9 - ROW(DL39),0)</f>
        <v>0</v>
      </c>
      <c r="DM39" s="115">
        <v>0</v>
      </c>
      <c r="DN39" s="115">
        <v>0</v>
      </c>
      <c r="DO39" s="115">
        <v>0</v>
      </c>
      <c r="DP39" s="115">
        <f ca="1">OFFSET(DP39,0,-1) * OFFSET(DP39,9 - ROW(DP39),0)</f>
        <v>0</v>
      </c>
      <c r="DQ39" s="115">
        <v>0</v>
      </c>
      <c r="DR39" s="115">
        <v>0</v>
      </c>
      <c r="DS39" s="115">
        <v>0</v>
      </c>
      <c r="DT39" s="115">
        <v>0</v>
      </c>
      <c r="DU39" s="115">
        <v>0</v>
      </c>
      <c r="DV39" s="115">
        <f ca="1">OFFSET(DV39,0,-1) * OFFSET(DV39,9 - ROW(DV39),0)</f>
        <v>0</v>
      </c>
      <c r="DW39" s="115">
        <v>0</v>
      </c>
      <c r="DX39" s="115">
        <f ca="1">OFFSET(DX39,0,-1) * OFFSET(DX39,9 - ROW(DX39),0)</f>
        <v>0</v>
      </c>
      <c r="DY39" s="115">
        <v>0</v>
      </c>
      <c r="DZ39" s="115">
        <f ca="1">OFFSET(DZ39,0,-1) * OFFSET(DZ39,9 - ROW(DZ39),0)</f>
        <v>0</v>
      </c>
      <c r="EA39" s="115">
        <v>0</v>
      </c>
      <c r="EB39" s="115">
        <f ca="1">OFFSET(EB39,0,-1) * OFFSET(EB39,9 - ROW(EB39),0)</f>
        <v>0</v>
      </c>
      <c r="EC39" s="115">
        <v>0</v>
      </c>
      <c r="ED39" s="115">
        <f ca="1">OFFSET(ED39,0,-1) * OFFSET(ED39,9 - ROW(ED39),0)</f>
        <v>0</v>
      </c>
      <c r="EE39" s="115">
        <v>0</v>
      </c>
      <c r="EF39" s="115">
        <f ca="1">OFFSET(EF39,0,-1) * OFFSET(EF39,9 - ROW(EF39),0)</f>
        <v>0</v>
      </c>
      <c r="EG39" s="115">
        <f t="shared" ca="1" si="165"/>
        <v>0</v>
      </c>
      <c r="EH39" s="115">
        <v>0</v>
      </c>
      <c r="EI39" s="115">
        <f ca="1">OFFSET(EI39,0,-1) * OFFSET(EI39,9 - ROW(EI39),0)</f>
        <v>0</v>
      </c>
      <c r="EJ39" s="115">
        <v>0</v>
      </c>
      <c r="EK39" s="115">
        <v>0</v>
      </c>
      <c r="EL39" s="115">
        <v>0</v>
      </c>
      <c r="EM39" s="115">
        <v>0</v>
      </c>
      <c r="EN39" s="115">
        <v>0</v>
      </c>
      <c r="EO39" s="115">
        <f ca="1">OFFSET(EO39,0,-1) * OFFSET(EO39,9 - ROW(EO39),0)</f>
        <v>0</v>
      </c>
      <c r="EP39" s="115">
        <v>0</v>
      </c>
      <c r="EQ39" s="115">
        <v>0</v>
      </c>
      <c r="ER39" s="115">
        <v>0</v>
      </c>
      <c r="ES39" s="115">
        <v>0</v>
      </c>
      <c r="ET39" s="115">
        <v>0</v>
      </c>
      <c r="EU39" s="115">
        <v>0</v>
      </c>
      <c r="EV39" s="115">
        <v>0</v>
      </c>
      <c r="EW39" s="115">
        <v>0</v>
      </c>
      <c r="EX39" s="115">
        <v>0</v>
      </c>
      <c r="EY39" s="115">
        <v>0</v>
      </c>
      <c r="EZ39" s="115">
        <v>0</v>
      </c>
      <c r="FA39" s="115">
        <f ca="1">OFFSET(FA39,0,-1) * OFFSET(FA39,9 - ROW(FA39),0)</f>
        <v>0</v>
      </c>
      <c r="FB39" s="115">
        <v>0</v>
      </c>
      <c r="FC39" s="115">
        <v>0</v>
      </c>
      <c r="FD39" s="115">
        <v>0</v>
      </c>
      <c r="FE39" s="115">
        <v>0</v>
      </c>
      <c r="FF39" s="115">
        <v>0</v>
      </c>
      <c r="FG39" s="115">
        <f ca="1">OFFSET(FG39,0,-1) * OFFSET(FG39,9 - ROW(FG39),0)</f>
        <v>0</v>
      </c>
      <c r="FH39" s="115">
        <v>0</v>
      </c>
      <c r="FI39" s="115">
        <f ca="1">OFFSET(FI39,0,-1) * OFFSET(FI39,9 - ROW(FI39),0)</f>
        <v>0</v>
      </c>
      <c r="FJ39" s="115">
        <v>0</v>
      </c>
      <c r="FK39" s="115">
        <f ca="1">OFFSET(FK39,0,-1) * OFFSET(FK39,9 - ROW(FK39),0)</f>
        <v>0</v>
      </c>
      <c r="FL39" s="115">
        <f t="shared" ca="1" si="10"/>
        <v>0</v>
      </c>
      <c r="FM39" s="115">
        <v>83</v>
      </c>
      <c r="FN39" s="115">
        <f ca="1">OFFSET(FN39,0,-1) * OFFSET(FN39,9 - ROW(FN39),0)</f>
        <v>6618254</v>
      </c>
      <c r="FO39" s="115">
        <v>0</v>
      </c>
      <c r="FP39" s="115">
        <f ca="1">OFFSET(FP39,0,-1) * OFFSET(FP39,9 - ROW(FP39),0)</f>
        <v>0</v>
      </c>
      <c r="FQ39" s="115">
        <v>0</v>
      </c>
      <c r="FR39" s="115">
        <f ca="1">OFFSET(FR39,0,-1) * OFFSET(FR39,9 - ROW(FR39),0)</f>
        <v>0</v>
      </c>
      <c r="FS39" s="115">
        <v>137</v>
      </c>
      <c r="FT39" s="115">
        <f ca="1">OFFSET(FT39,0,-1) * OFFSET(FT39,9 - ROW(FT39),0)</f>
        <v>13715481</v>
      </c>
      <c r="FU39" s="115">
        <v>0</v>
      </c>
      <c r="FV39" s="115">
        <f ca="1">OFFSET(FV39,0,-1) * OFFSET(FV39,9 - ROW(FV39),0)</f>
        <v>0</v>
      </c>
      <c r="FW39" s="115">
        <v>0</v>
      </c>
      <c r="FX39" s="115">
        <f ca="1">OFFSET(FX39,0,-1) * OFFSET(FX39,9 - ROW(FX39),0)</f>
        <v>0</v>
      </c>
      <c r="FY39" s="115">
        <v>0</v>
      </c>
      <c r="FZ39" s="115">
        <f ca="1">OFFSET(FZ39,0,-1) * OFFSET(FZ39,9 - ROW(FZ39),0)</f>
        <v>0</v>
      </c>
      <c r="GA39" s="115">
        <v>0</v>
      </c>
      <c r="GB39" s="115">
        <v>0</v>
      </c>
      <c r="GC39" s="115">
        <v>0</v>
      </c>
      <c r="GD39" s="115">
        <f ca="1">OFFSET(GD39,0,-1) * OFFSET(GD39,9 - ROW(GD39),0)</f>
        <v>0</v>
      </c>
      <c r="GE39" s="115">
        <v>83</v>
      </c>
      <c r="GF39" s="115">
        <f ca="1">OFFSET(GF39,0,-1) * OFFSET(GF39,9 - ROW(GF39),0)</f>
        <v>2254944</v>
      </c>
      <c r="GG39" s="115">
        <v>0</v>
      </c>
      <c r="GH39" s="115">
        <v>0</v>
      </c>
      <c r="GI39" s="115">
        <v>0</v>
      </c>
      <c r="GJ39" s="115">
        <f ca="1">OFFSET(GJ39,0,-1) * OFFSET(GJ39,9 - ROW(GJ39),0)</f>
        <v>0</v>
      </c>
      <c r="GK39" s="115">
        <v>137</v>
      </c>
      <c r="GL39" s="115">
        <f ca="1">OFFSET(GL39,0,-1) * OFFSET(GL39,9 - ROW(GL39),0)</f>
        <v>3722016</v>
      </c>
      <c r="GM39" s="115">
        <v>0</v>
      </c>
      <c r="GN39" s="115">
        <v>0</v>
      </c>
      <c r="GO39" s="115">
        <v>0</v>
      </c>
      <c r="GP39" s="115">
        <f ca="1">OFFSET(GP39,0,-1) * OFFSET(GP39,9 - ROW(GP39),0)</f>
        <v>0</v>
      </c>
      <c r="GQ39" s="115">
        <f t="shared" ca="1" si="11"/>
        <v>26310695</v>
      </c>
      <c r="GR39" s="115">
        <f t="shared" ca="1" si="12"/>
        <v>26310695</v>
      </c>
      <c r="GS39" s="115">
        <v>0</v>
      </c>
      <c r="GT39" s="115">
        <f ca="1">OFFSET(GT39,0,-1) * OFFSET(GT39,9 - ROW(GT39),0)</f>
        <v>0</v>
      </c>
      <c r="GU39" s="115">
        <v>0</v>
      </c>
      <c r="GV39" s="115">
        <f ca="1">OFFSET(GV39,0,-1) * OFFSET(GV39,9 - ROW(GV39),0)</f>
        <v>0</v>
      </c>
      <c r="GW39" s="115">
        <v>0</v>
      </c>
      <c r="GX39" s="115">
        <f ca="1">OFFSET(GX39,0,-1) * OFFSET(GX39,9 - ROW(GX39),0)</f>
        <v>0</v>
      </c>
      <c r="GY39" s="115">
        <f t="shared" ca="1" si="22"/>
        <v>0</v>
      </c>
      <c r="GZ39" s="115">
        <v>3</v>
      </c>
      <c r="HA39" s="115">
        <f ca="1">OFFSET(HA39,0,-1) * OFFSET(HA39,9 - ROW(HA39),0)</f>
        <v>180975</v>
      </c>
      <c r="HB39" s="115">
        <v>0</v>
      </c>
      <c r="HC39" s="115">
        <f ca="1">OFFSET(HC39,0,-1) * OFFSET(HC39,9 - ROW(HC39),0)</f>
        <v>0</v>
      </c>
      <c r="HD39" s="115">
        <v>0</v>
      </c>
      <c r="HE39" s="115">
        <f ca="1">OFFSET(HE39,0,-1) * OFFSET(HE39,9 - ROW(HE39),0)</f>
        <v>0</v>
      </c>
      <c r="HF39" s="115">
        <v>5</v>
      </c>
      <c r="HG39" s="115">
        <f ca="1">OFFSET(HG39,0,-1) * OFFSET(HG39,9 - ROW(HG39),0)</f>
        <v>280080</v>
      </c>
      <c r="HH39" s="115">
        <v>0</v>
      </c>
      <c r="HI39" s="115">
        <f ca="1">OFFSET(HI39,0,-1) * OFFSET(HI39,9 - ROW(HI39),0)</f>
        <v>0</v>
      </c>
      <c r="HJ39" s="115">
        <v>0</v>
      </c>
      <c r="HK39" s="115">
        <f ca="1">OFFSET(HK39,0,-1) * OFFSET(HK39,9 - ROW(HK39),0)</f>
        <v>0</v>
      </c>
      <c r="HL39" s="115">
        <v>0</v>
      </c>
      <c r="HM39" s="115">
        <f ca="1">OFFSET(HM39,0,-1) * OFFSET(HM39,9 - ROW(HM39),0)</f>
        <v>0</v>
      </c>
      <c r="HN39" s="115">
        <v>0</v>
      </c>
      <c r="HO39" s="115">
        <f ca="1">OFFSET(HO39,0,-1) * OFFSET(HO39,9 - ROW(HO39),0)</f>
        <v>0</v>
      </c>
      <c r="HP39" s="115">
        <v>0</v>
      </c>
      <c r="HQ39" s="115">
        <f ca="1">OFFSET(HQ39,0,-1) * OFFSET(HQ39,9 - ROW(HQ39),0)</f>
        <v>0</v>
      </c>
      <c r="HR39" s="115">
        <f t="shared" ca="1" si="23"/>
        <v>461055</v>
      </c>
      <c r="HS39" s="115">
        <v>1</v>
      </c>
      <c r="HT39" s="115">
        <f ca="1">OFFSET(HT39,0,-1) * OFFSET(HT39,9 - ROW(HT39),0)</f>
        <v>1494</v>
      </c>
      <c r="HU39" s="115">
        <v>0</v>
      </c>
      <c r="HV39" s="115">
        <v>0</v>
      </c>
      <c r="HW39" s="115">
        <v>0</v>
      </c>
      <c r="HX39" s="115">
        <f ca="1">OFFSET(HX39,0,-1) * OFFSET(HX39,9 - ROW(HX39),0)</f>
        <v>0</v>
      </c>
      <c r="HY39" s="115">
        <v>0</v>
      </c>
      <c r="HZ39" s="115">
        <f ca="1">OFFSET(HZ39,0,-1) * OFFSET(HZ39,9 - ROW(HZ39),0)</f>
        <v>0</v>
      </c>
      <c r="IA39" s="115">
        <v>0</v>
      </c>
      <c r="IB39" s="115">
        <v>0</v>
      </c>
      <c r="IC39" s="115">
        <v>0</v>
      </c>
      <c r="ID39" s="115">
        <f ca="1">OFFSET(ID39,0,-1) * OFFSET(ID39,9 - ROW(ID39),0)</f>
        <v>0</v>
      </c>
      <c r="IE39" s="115">
        <v>0</v>
      </c>
      <c r="IF39" s="115">
        <f ca="1">OFFSET(IF39,0,-1) * OFFSET(IF39,9 - ROW(IF39),0)</f>
        <v>0</v>
      </c>
      <c r="IG39" s="115">
        <v>0</v>
      </c>
      <c r="IH39" s="115">
        <v>0</v>
      </c>
      <c r="II39" s="115">
        <v>0</v>
      </c>
      <c r="IJ39" s="115">
        <f ca="1">OFFSET(IJ39,0,-1) * OFFSET(IJ39,9 - ROW(IJ39),0)</f>
        <v>0</v>
      </c>
      <c r="IK39" s="115">
        <f t="shared" ca="1" si="13"/>
        <v>1494</v>
      </c>
      <c r="IL39" s="115">
        <f t="shared" ca="1" si="14"/>
        <v>225417549</v>
      </c>
      <c r="IM39" s="115">
        <v>0</v>
      </c>
      <c r="IN39" s="115">
        <f ca="1">OFFSET(IN39,0,-1) * OFFSET(IN39,9 - ROW(IN39),0)</f>
        <v>0</v>
      </c>
      <c r="IO39" s="115">
        <v>0</v>
      </c>
      <c r="IP39" s="115">
        <f ca="1">OFFSET(IP39,0,-1) * OFFSET(IP39,9 - ROW(IP39),0)</f>
        <v>0</v>
      </c>
      <c r="IQ39" s="115">
        <v>0</v>
      </c>
      <c r="IR39" s="115">
        <f ca="1">OFFSET(IR39,0,-1) * OFFSET(IR39,9 - ROW(IR39),0)</f>
        <v>0</v>
      </c>
      <c r="IS39" s="115">
        <v>0</v>
      </c>
      <c r="IT39" s="115">
        <f ca="1">OFFSET(IT39,0,-1) * OFFSET(IT39,9 - ROW(IT39),0)</f>
        <v>0</v>
      </c>
      <c r="IU39" s="115">
        <v>0</v>
      </c>
      <c r="IV39" s="115">
        <f ca="1">OFFSET(IV39,0,-1) * OFFSET(IV39,9 - ROW(IV39),0)</f>
        <v>0</v>
      </c>
      <c r="IW39" s="115">
        <v>0</v>
      </c>
      <c r="IX39" s="115">
        <f ca="1">OFFSET(IX39,0,-1) * OFFSET(IX39,9 - ROW(IX39),0)</f>
        <v>0</v>
      </c>
      <c r="IY39" s="115">
        <v>0</v>
      </c>
      <c r="IZ39" s="115">
        <f ca="1">OFFSET(IZ39,0,-1) * OFFSET(IZ39,9 - ROW(IZ39),0)</f>
        <v>0</v>
      </c>
      <c r="JA39" s="115">
        <v>0</v>
      </c>
      <c r="JB39" s="115">
        <f ca="1">OFFSET(JB39,0,-1) * OFFSET(JB39,9 - ROW(JB39),0)</f>
        <v>0</v>
      </c>
      <c r="JC39" s="115">
        <v>0</v>
      </c>
      <c r="JD39" s="115">
        <f ca="1">OFFSET(JD39,0,-1) * OFFSET(JD39,9 - ROW(JD39),0)</f>
        <v>0</v>
      </c>
      <c r="JE39" s="115">
        <v>0</v>
      </c>
      <c r="JF39" s="115">
        <f ca="1">OFFSET(JF39,0,-1) * OFFSET(JF39,9 - ROW(JF39),0)</f>
        <v>0</v>
      </c>
      <c r="JG39" s="115">
        <v>15</v>
      </c>
      <c r="JH39" s="115">
        <f ca="1">OFFSET(JH39,0,-1) * OFFSET(JH39,9 - ROW(JH39),0)</f>
        <v>353730</v>
      </c>
      <c r="JI39" s="115">
        <v>0</v>
      </c>
      <c r="JJ39" s="115">
        <f ca="1">OFFSET(JJ39,0,-1) * OFFSET(JJ39,9 - ROW(JJ39),0)</f>
        <v>0</v>
      </c>
      <c r="JK39" s="115">
        <v>0</v>
      </c>
      <c r="JL39" s="115">
        <f ca="1">OFFSET(JL39,0,-1) * OFFSET(JL39,9 - ROW(JL39),0)</f>
        <v>0</v>
      </c>
      <c r="JM39" s="115">
        <v>0</v>
      </c>
      <c r="JN39" s="115">
        <f ca="1">OFFSET(JN39,0,-1) * OFFSET(JN39,9 - ROW(JN39),0)</f>
        <v>0</v>
      </c>
      <c r="JO39" s="115">
        <v>0</v>
      </c>
      <c r="JP39" s="115">
        <f ca="1">OFFSET(JP39,0,-1) * OFFSET(JP39,9 - ROW(JP39),0)</f>
        <v>0</v>
      </c>
      <c r="JQ39" s="115">
        <v>0</v>
      </c>
      <c r="JR39" s="115">
        <f ca="1">OFFSET(JR39,0,-1) * OFFSET(JR39,9 - ROW(JR39),0)</f>
        <v>0</v>
      </c>
      <c r="JS39" s="115">
        <v>0</v>
      </c>
      <c r="JT39" s="115">
        <f ca="1">OFFSET(JT39,0,-1) * OFFSET(JT39,9 - ROW(JT39),0)</f>
        <v>0</v>
      </c>
      <c r="JU39" s="115">
        <v>0</v>
      </c>
      <c r="JV39" s="115">
        <f ca="1">OFFSET(JV39,0,-1) * OFFSET(JV39,9 - ROW(JV39),0)</f>
        <v>0</v>
      </c>
      <c r="JW39" s="115">
        <f t="shared" ca="1" si="166"/>
        <v>353730</v>
      </c>
      <c r="JX39" s="115">
        <v>0</v>
      </c>
      <c r="JY39" s="115">
        <f ca="1">OFFSET(JY39,0,-1) * OFFSET(JY39,9 - ROW(JY39),0)</f>
        <v>0</v>
      </c>
      <c r="JZ39" s="115">
        <v>0</v>
      </c>
      <c r="KA39" s="115">
        <v>0</v>
      </c>
      <c r="KB39" s="115">
        <v>0</v>
      </c>
      <c r="KC39" s="115">
        <f ca="1">OFFSET(KC39,0,-1) * OFFSET(KC39,9 - ROW(KC39),0)</f>
        <v>0</v>
      </c>
      <c r="KD39" s="115">
        <v>0</v>
      </c>
      <c r="KE39" s="115">
        <f ca="1">OFFSET(KE39,0,-1) * OFFSET(KE39,9 - ROW(KE39),0)</f>
        <v>0</v>
      </c>
      <c r="KF39" s="115">
        <v>0</v>
      </c>
      <c r="KG39" s="115">
        <f ca="1">OFFSET(KG39,0,-1) * OFFSET(KG39,9 - ROW(KG39),0)</f>
        <v>0</v>
      </c>
      <c r="KH39" s="115">
        <v>66</v>
      </c>
      <c r="KI39" s="115">
        <f ca="1">OFFSET(KI39,0,-1) * OFFSET(KI39,9 - ROW(KI39),0)</f>
        <v>2246442</v>
      </c>
      <c r="KJ39" s="115">
        <v>0</v>
      </c>
      <c r="KK39" s="115">
        <f ca="1">OFFSET(KK39,0,-1) * OFFSET(KK39,9 - ROW(KK39),0)</f>
        <v>0</v>
      </c>
      <c r="KL39" s="115">
        <v>0</v>
      </c>
      <c r="KM39" s="115">
        <f ca="1">OFFSET(KM39,0,-1) * OFFSET(KM39,9 - ROW(KM39),0)</f>
        <v>0</v>
      </c>
      <c r="KN39" s="115">
        <f t="shared" ca="1" si="167"/>
        <v>2246442</v>
      </c>
      <c r="KO39" s="115">
        <v>0</v>
      </c>
      <c r="KP39" s="115">
        <f ca="1">OFFSET(KP39,0,-1) * OFFSET(KP39,9 - ROW(KP39),0)</f>
        <v>0</v>
      </c>
      <c r="KQ39" s="115">
        <v>0</v>
      </c>
      <c r="KR39" s="115">
        <f ca="1">OFFSET(KR39,0,-1) * OFFSET(KR39,9 - ROW(KR39),0)</f>
        <v>0</v>
      </c>
      <c r="KS39" s="115">
        <v>0</v>
      </c>
      <c r="KT39" s="115">
        <f ca="1">OFFSET(KT39,0,-1) * OFFSET(KT39,9 - ROW(KT39),0)</f>
        <v>0</v>
      </c>
      <c r="KU39" s="115">
        <v>0</v>
      </c>
      <c r="KV39" s="115">
        <f ca="1">OFFSET(KV39,0,-1) * OFFSET(KV39,9 - ROW(KV39),0)</f>
        <v>0</v>
      </c>
      <c r="KW39" s="115">
        <v>0</v>
      </c>
      <c r="KX39" s="115">
        <f ca="1">OFFSET(KX39,0,-1) * OFFSET(KX39,9 - ROW(KX39),0)</f>
        <v>0</v>
      </c>
      <c r="KY39" s="115">
        <v>0</v>
      </c>
      <c r="KZ39" s="115">
        <f ca="1">OFFSET(KZ39,0,-1) * OFFSET(KZ39,9 - ROW(KZ39),0)</f>
        <v>0</v>
      </c>
      <c r="LA39" s="115">
        <v>0</v>
      </c>
      <c r="LB39" s="115">
        <f ca="1">OFFSET(LB39,0,-1) * OFFSET(LB39,9 - ROW(LB39),0)</f>
        <v>0</v>
      </c>
      <c r="LC39" s="115">
        <v>0</v>
      </c>
      <c r="LD39" s="115">
        <f ca="1">OFFSET(LD39,0,-1) * OFFSET(LD39,9 - ROW(LD39),0)</f>
        <v>0</v>
      </c>
      <c r="LE39" s="115">
        <f t="shared" ca="1" si="168"/>
        <v>0</v>
      </c>
      <c r="LF39" s="115"/>
      <c r="LG39" s="115">
        <f t="shared" ca="1" si="169"/>
        <v>228017721</v>
      </c>
      <c r="LH39" s="115">
        <f t="shared" si="149"/>
        <v>4556</v>
      </c>
      <c r="LI39" s="115">
        <f t="shared" ca="1" si="150"/>
        <v>3530900</v>
      </c>
      <c r="LJ39" s="115">
        <f t="shared" si="151"/>
        <v>0</v>
      </c>
      <c r="LK39" s="115">
        <f t="shared" ca="1" si="152"/>
        <v>0</v>
      </c>
      <c r="LL39" s="115">
        <f t="shared" si="153"/>
        <v>66</v>
      </c>
      <c r="LM39" s="115">
        <f t="shared" ca="1" si="154"/>
        <v>28908</v>
      </c>
      <c r="LN39" s="115">
        <f t="shared" ca="1" si="17"/>
        <v>3559808</v>
      </c>
      <c r="LO39" s="115">
        <f t="shared" si="155"/>
        <v>0</v>
      </c>
      <c r="LP39" s="115">
        <f t="shared" ca="1" si="156"/>
        <v>0</v>
      </c>
      <c r="LQ39" s="115">
        <f t="shared" si="157"/>
        <v>4622</v>
      </c>
      <c r="LR39" s="115">
        <f t="shared" ca="1" si="158"/>
        <v>328162</v>
      </c>
      <c r="LS39" s="115">
        <f t="shared" ca="1" si="170"/>
        <v>328162</v>
      </c>
      <c r="LT39" s="115">
        <f t="shared" si="159"/>
        <v>1891</v>
      </c>
      <c r="LU39" s="115">
        <f t="shared" ca="1" si="160"/>
        <v>4060166.0999999996</v>
      </c>
      <c r="LV39" s="115">
        <f t="shared" si="161"/>
        <v>2233</v>
      </c>
      <c r="LW39" s="115">
        <f t="shared" ca="1" si="162"/>
        <v>6625712.9399999995</v>
      </c>
      <c r="LX39" s="115">
        <f t="shared" si="163"/>
        <v>498</v>
      </c>
      <c r="LY39" s="115">
        <f t="shared" ca="1" si="164"/>
        <v>1723000.32</v>
      </c>
      <c r="LZ39" s="115">
        <v>0</v>
      </c>
      <c r="MA39" s="115">
        <f t="shared" ca="1" si="164"/>
        <v>0</v>
      </c>
      <c r="MB39" s="115">
        <v>0</v>
      </c>
      <c r="MC39" s="115">
        <f t="shared" ca="1" si="164"/>
        <v>0</v>
      </c>
      <c r="MD39" s="115">
        <v>0</v>
      </c>
      <c r="ME39" s="115">
        <f t="shared" ca="1" si="164"/>
        <v>0</v>
      </c>
      <c r="MF39" s="115">
        <f t="shared" ca="1" si="171"/>
        <v>12408879.359999999</v>
      </c>
      <c r="MG39" s="115"/>
      <c r="MH39" s="115">
        <f t="shared" ca="1" si="172"/>
        <v>244314570.36000001</v>
      </c>
      <c r="MJ39" s="116"/>
    </row>
    <row r="40" spans="1:348">
      <c r="A40" s="76" t="s">
        <v>576</v>
      </c>
      <c r="B40" s="114" t="s">
        <v>577</v>
      </c>
      <c r="C40" s="114" t="s">
        <v>567</v>
      </c>
      <c r="D40" s="114" t="s">
        <v>527</v>
      </c>
      <c r="E40" s="115">
        <v>1690</v>
      </c>
      <c r="F40" s="115">
        <f ca="1">OFFSET(F40,0,-1) * OFFSET(F40,9 - ROW(F40),0)</f>
        <v>53902550</v>
      </c>
      <c r="G40" s="115">
        <v>0</v>
      </c>
      <c r="H40" s="115">
        <f ca="1">OFFSET(H40,0,-1) * OFFSET(H40,9 - ROW(H40),0)</f>
        <v>0</v>
      </c>
      <c r="I40" s="115">
        <v>0</v>
      </c>
      <c r="J40" s="115">
        <f ca="1">OFFSET(J40,0,-1) * OFFSET(J40,9 - ROW(J40),0)</f>
        <v>0</v>
      </c>
      <c r="K40" s="115">
        <v>1600</v>
      </c>
      <c r="L40" s="115">
        <f ca="1">OFFSET(L40,0,-1) * OFFSET(L40,9 - ROW(L40),0)</f>
        <v>64072000</v>
      </c>
      <c r="M40" s="115">
        <v>0</v>
      </c>
      <c r="N40" s="115">
        <f ca="1">OFFSET(N40,0,-1) * OFFSET(N40,9 - ROW(N40),0)</f>
        <v>0</v>
      </c>
      <c r="O40" s="115">
        <v>0</v>
      </c>
      <c r="P40" s="115">
        <f ca="1">OFFSET(P40,0,-1) * OFFSET(P40,9 - ROW(P40),0)</f>
        <v>0</v>
      </c>
      <c r="Q40" s="115">
        <v>0</v>
      </c>
      <c r="R40" s="115">
        <f ca="1">OFFSET(R40,0,-1) * OFFSET(R40,9 - ROW(R40),0)</f>
        <v>0</v>
      </c>
      <c r="S40" s="115">
        <v>0</v>
      </c>
      <c r="T40" s="115">
        <f ca="1">OFFSET(T40,0,-1) * OFFSET(T40,9 - ROW(T40),0)</f>
        <v>0</v>
      </c>
      <c r="U40" s="115">
        <v>0</v>
      </c>
      <c r="V40" s="115">
        <f ca="1">OFFSET(V40,0,-1) * OFFSET(V40,9 - ROW(V40),0)</f>
        <v>0</v>
      </c>
      <c r="W40" s="115">
        <v>260</v>
      </c>
      <c r="X40" s="115">
        <f ca="1">OFFSET(X40,0,-1) * OFFSET(X40,9 - ROW(X40),0)</f>
        <v>2825420</v>
      </c>
      <c r="Y40" s="115">
        <v>0</v>
      </c>
      <c r="Z40" s="115">
        <f ca="1">OFFSET(Z40,0,-1) * OFFSET(Z40,9 - ROW(Z40),0)</f>
        <v>0</v>
      </c>
      <c r="AA40" s="115">
        <v>0</v>
      </c>
      <c r="AB40" s="115">
        <f ca="1">OFFSET(AB40,0,-1) * OFFSET(AB40,9 - ROW(AB40),0)</f>
        <v>0</v>
      </c>
      <c r="AC40" s="115">
        <v>0</v>
      </c>
      <c r="AD40" s="115">
        <f ca="1">OFFSET(AD40,0,-1) * OFFSET(AD40,9 - ROW(AD40),0)</f>
        <v>0</v>
      </c>
      <c r="AE40" s="115">
        <v>0</v>
      </c>
      <c r="AF40" s="115">
        <f ca="1">OFFSET(AF40,0,-1) * OFFSET(AF40,9 - ROW(AF40),0)</f>
        <v>0</v>
      </c>
      <c r="AG40" s="115">
        <v>0</v>
      </c>
      <c r="AH40" s="115">
        <f ca="1">OFFSET(AH40,0,-1) * OFFSET(AH40,9 - ROW(AH40),0)</f>
        <v>0</v>
      </c>
      <c r="AI40" s="115">
        <v>1600</v>
      </c>
      <c r="AJ40" s="115">
        <f ca="1">OFFSET(AJ40,0,-1) * OFFSET(AJ40,9 - ROW(AJ40),0)</f>
        <v>1449600</v>
      </c>
      <c r="AK40" s="115">
        <v>0</v>
      </c>
      <c r="AL40" s="115">
        <f ca="1">OFFSET(AL40,0,-1) * OFFSET(AL40,9 - ROW(AL40),0)</f>
        <v>0</v>
      </c>
      <c r="AM40" s="115">
        <v>0</v>
      </c>
      <c r="AN40" s="115">
        <f ca="1">OFFSET(AN40,0,-1) * OFFSET(AN40,9 - ROW(AN40),0)</f>
        <v>0</v>
      </c>
      <c r="AO40" s="115">
        <v>1200</v>
      </c>
      <c r="AP40" s="115">
        <f ca="1">OFFSET(AP40,0,-1) * OFFSET(AP40,9 - ROW(AP40),0)</f>
        <v>4436400</v>
      </c>
      <c r="AQ40" s="115">
        <v>0</v>
      </c>
      <c r="AR40" s="115">
        <f ca="1">OFFSET(AR40,0,-1) * OFFSET(AR40,9 - ROW(AR40),0)</f>
        <v>0</v>
      </c>
      <c r="AS40" s="115">
        <v>0</v>
      </c>
      <c r="AT40" s="115">
        <f ca="1">OFFSET(AT40,0,-1) * OFFSET(AT40,9 - ROW(AT40),0)</f>
        <v>0</v>
      </c>
      <c r="AU40" s="115">
        <v>300</v>
      </c>
      <c r="AV40" s="115">
        <f ca="1">OFFSET(AV40,0,-1) * OFFSET(AV40,9 - ROW(AV40),0)</f>
        <v>2216100</v>
      </c>
      <c r="AW40" s="115">
        <v>0</v>
      </c>
      <c r="AX40" s="115">
        <f ca="1">OFFSET(AX40,0,-1) * OFFSET(AX40,9 - ROW(AX40),0)</f>
        <v>0</v>
      </c>
      <c r="AY40" s="115">
        <v>0</v>
      </c>
      <c r="AZ40" s="115">
        <f ca="1">OFFSET(AZ40,0,-1) * OFFSET(AZ40,9 - ROW(AZ40),0)</f>
        <v>0</v>
      </c>
      <c r="BA40" s="115">
        <f t="shared" ca="1" si="48"/>
        <v>128902070</v>
      </c>
      <c r="BB40" s="115">
        <v>0</v>
      </c>
      <c r="BC40" s="115">
        <f ca="1">OFFSET(BC40,0,-1) * OFFSET(BC40,9 - ROW(BC40),0)</f>
        <v>0</v>
      </c>
      <c r="BD40" s="115">
        <v>0</v>
      </c>
      <c r="BE40" s="115">
        <v>0</v>
      </c>
      <c r="BF40" s="115">
        <v>0</v>
      </c>
      <c r="BG40" s="115">
        <f ca="1">OFFSET(BG40,0,-1) * OFFSET(BG40,9 - ROW(BG40),0)</f>
        <v>0</v>
      </c>
      <c r="BH40" s="115">
        <v>0</v>
      </c>
      <c r="BI40" s="115">
        <f ca="1">OFFSET(BI40,0,-1) * OFFSET(BI40,9 - ROW(BI40),0)</f>
        <v>0</v>
      </c>
      <c r="BJ40" s="115">
        <v>0</v>
      </c>
      <c r="BK40" s="115">
        <f ca="1">OFFSET(BK40,0,-1) * OFFSET(BK40,9 - ROW(BK40),0)</f>
        <v>0</v>
      </c>
      <c r="BL40" s="115">
        <v>0</v>
      </c>
      <c r="BM40" s="115">
        <f ca="1">OFFSET(BM40,0,-1) * OFFSET(BM40,9 - ROW(BM40),0)</f>
        <v>0</v>
      </c>
      <c r="BN40" s="115">
        <v>390</v>
      </c>
      <c r="BO40" s="115">
        <f ca="1">OFFSET(BO40,0,-1) * OFFSET(BO40,9 - ROW(BO40),0)</f>
        <v>20015580</v>
      </c>
      <c r="BP40" s="115">
        <v>0</v>
      </c>
      <c r="BQ40" s="115">
        <f ca="1">OFFSET(BQ40,0,-1) * OFFSET(BQ40,9 - ROW(BQ40),0)</f>
        <v>0</v>
      </c>
      <c r="BR40" s="115">
        <v>0</v>
      </c>
      <c r="BS40" s="115">
        <f ca="1">OFFSET(BS40,0,-1) * OFFSET(BS40,9 - ROW(BS40),0)</f>
        <v>0</v>
      </c>
      <c r="BT40" s="115">
        <v>0</v>
      </c>
      <c r="BU40" s="115">
        <f ca="1">OFFSET(BU40,0,-1) * OFFSET(BU40,9 - ROW(BU40),0)</f>
        <v>0</v>
      </c>
      <c r="BV40" s="115">
        <v>0</v>
      </c>
      <c r="BW40" s="115">
        <v>0</v>
      </c>
      <c r="BX40" s="115">
        <v>0</v>
      </c>
      <c r="BY40" s="115">
        <f ca="1">OFFSET(BY40,0,-1) * OFFSET(BY40,9 - ROW(BY40),0)</f>
        <v>0</v>
      </c>
      <c r="BZ40" s="115">
        <v>0</v>
      </c>
      <c r="CA40" s="115">
        <f ca="1">OFFSET(CA40,0,-1) * OFFSET(CA40,9 - ROW(CA40),0)</f>
        <v>0</v>
      </c>
      <c r="CB40" s="115">
        <v>0</v>
      </c>
      <c r="CC40" s="115">
        <f ca="1">OFFSET(CC40,0,-1) * OFFSET(CC40,9 - ROW(CC40),0)</f>
        <v>0</v>
      </c>
      <c r="CD40" s="115">
        <v>0</v>
      </c>
      <c r="CE40" s="115">
        <f ca="1">OFFSET(CE40,0,-1) * OFFSET(CE40,9 - ROW(CE40),0)</f>
        <v>0</v>
      </c>
      <c r="CF40" s="115">
        <v>0</v>
      </c>
      <c r="CG40" s="115">
        <v>0</v>
      </c>
      <c r="CH40" s="115">
        <v>0</v>
      </c>
      <c r="CI40" s="115">
        <v>0</v>
      </c>
      <c r="CJ40" s="115">
        <v>0</v>
      </c>
      <c r="CK40" s="115">
        <f ca="1">OFFSET(CK40,0,-1) * OFFSET(CK40,9 - ROW(CK40),0)</f>
        <v>0</v>
      </c>
      <c r="CL40" s="115">
        <v>0</v>
      </c>
      <c r="CM40" s="115">
        <v>0</v>
      </c>
      <c r="CN40" s="115">
        <v>0</v>
      </c>
      <c r="CO40" s="115">
        <f ca="1">OFFSET(CO40,0,-1) * OFFSET(CO40,9 - ROW(CO40),0)</f>
        <v>0</v>
      </c>
      <c r="CP40" s="115">
        <v>0</v>
      </c>
      <c r="CQ40" s="115">
        <f ca="1">OFFSET(CQ40,0,-1) * OFFSET(CQ40,9 - ROW(CQ40),0)</f>
        <v>0</v>
      </c>
      <c r="CR40" s="115">
        <v>0</v>
      </c>
      <c r="CS40" s="115">
        <f ca="1">OFFSET(CS40,0,-1) * OFFSET(CS40,9 - ROW(CS40),0)</f>
        <v>0</v>
      </c>
      <c r="CT40" s="115">
        <v>0</v>
      </c>
      <c r="CU40" s="115">
        <f ca="1">OFFSET(CU40,0,-1) * OFFSET(CU40,9 - ROW(CU40),0)</f>
        <v>0</v>
      </c>
      <c r="CV40" s="115">
        <v>0</v>
      </c>
      <c r="CW40" s="115">
        <f ca="1">OFFSET(CW40,0,-1) * OFFSET(CW40,9 - ROW(CW40),0)</f>
        <v>0</v>
      </c>
      <c r="CX40" s="115">
        <v>0</v>
      </c>
      <c r="CY40" s="115">
        <f ca="1">OFFSET(CY40,0,-1) * OFFSET(CY40,9 - ROW(CY40),0)</f>
        <v>0</v>
      </c>
      <c r="CZ40" s="115">
        <v>0</v>
      </c>
      <c r="DA40" s="115">
        <f ca="1">OFFSET(DA40,0,-1) * OFFSET(DA40,9 - ROW(DA40),0)</f>
        <v>0</v>
      </c>
      <c r="DB40" s="115">
        <f t="shared" ca="1" si="9"/>
        <v>20015580</v>
      </c>
      <c r="DC40" s="115">
        <v>0</v>
      </c>
      <c r="DD40" s="115">
        <f ca="1">OFFSET(DD40,0,-1) * OFFSET(DD40,9 - ROW(DD40),0)</f>
        <v>0</v>
      </c>
      <c r="DE40" s="115">
        <v>0</v>
      </c>
      <c r="DF40" s="115">
        <v>0</v>
      </c>
      <c r="DG40" s="115">
        <v>0</v>
      </c>
      <c r="DH40" s="115">
        <v>0</v>
      </c>
      <c r="DI40" s="115">
        <v>0</v>
      </c>
      <c r="DJ40" s="115">
        <f ca="1">OFFSET(DJ40,0,-1) * OFFSET(DJ40,9 - ROW(DJ40),0)</f>
        <v>0</v>
      </c>
      <c r="DK40" s="115">
        <v>0</v>
      </c>
      <c r="DL40" s="115">
        <f ca="1">OFFSET(DL40,0,-1) * OFFSET(DL40,9 - ROW(DL40),0)</f>
        <v>0</v>
      </c>
      <c r="DM40" s="115">
        <v>0</v>
      </c>
      <c r="DN40" s="115">
        <v>0</v>
      </c>
      <c r="DO40" s="115">
        <v>0</v>
      </c>
      <c r="DP40" s="115">
        <f ca="1">OFFSET(DP40,0,-1) * OFFSET(DP40,9 - ROW(DP40),0)</f>
        <v>0</v>
      </c>
      <c r="DQ40" s="115">
        <v>0</v>
      </c>
      <c r="DR40" s="115">
        <v>0</v>
      </c>
      <c r="DS40" s="115">
        <v>0</v>
      </c>
      <c r="DT40" s="115">
        <v>0</v>
      </c>
      <c r="DU40" s="115">
        <v>0</v>
      </c>
      <c r="DV40" s="115">
        <f ca="1">OFFSET(DV40,0,-1) * OFFSET(DV40,9 - ROW(DV40),0)</f>
        <v>0</v>
      </c>
      <c r="DW40" s="115">
        <v>0</v>
      </c>
      <c r="DX40" s="115">
        <f ca="1">OFFSET(DX40,0,-1) * OFFSET(DX40,9 - ROW(DX40),0)</f>
        <v>0</v>
      </c>
      <c r="DY40" s="115">
        <v>0</v>
      </c>
      <c r="DZ40" s="115">
        <f ca="1">OFFSET(DZ40,0,-1) * OFFSET(DZ40,9 - ROW(DZ40),0)</f>
        <v>0</v>
      </c>
      <c r="EA40" s="115">
        <v>0</v>
      </c>
      <c r="EB40" s="115">
        <f ca="1">OFFSET(EB40,0,-1) * OFFSET(EB40,9 - ROW(EB40),0)</f>
        <v>0</v>
      </c>
      <c r="EC40" s="115">
        <v>0</v>
      </c>
      <c r="ED40" s="115">
        <f ca="1">OFFSET(ED40,0,-1) * OFFSET(ED40,9 - ROW(ED40),0)</f>
        <v>0</v>
      </c>
      <c r="EE40" s="115">
        <v>0</v>
      </c>
      <c r="EF40" s="115">
        <f ca="1">OFFSET(EF40,0,-1) * OFFSET(EF40,9 - ROW(EF40),0)</f>
        <v>0</v>
      </c>
      <c r="EG40" s="115">
        <f t="shared" ca="1" si="165"/>
        <v>0</v>
      </c>
      <c r="EH40" s="115">
        <v>0</v>
      </c>
      <c r="EI40" s="115">
        <f ca="1">OFFSET(EI40,0,-1) * OFFSET(EI40,9 - ROW(EI40),0)</f>
        <v>0</v>
      </c>
      <c r="EJ40" s="115">
        <v>0</v>
      </c>
      <c r="EK40" s="115">
        <v>0</v>
      </c>
      <c r="EL40" s="115">
        <v>0</v>
      </c>
      <c r="EM40" s="115">
        <v>0</v>
      </c>
      <c r="EN40" s="115">
        <v>0</v>
      </c>
      <c r="EO40" s="115">
        <f ca="1">OFFSET(EO40,0,-1) * OFFSET(EO40,9 - ROW(EO40),0)</f>
        <v>0</v>
      </c>
      <c r="EP40" s="115">
        <v>0</v>
      </c>
      <c r="EQ40" s="115">
        <v>0</v>
      </c>
      <c r="ER40" s="115">
        <v>0</v>
      </c>
      <c r="ES40" s="115">
        <v>0</v>
      </c>
      <c r="ET40" s="115">
        <v>0</v>
      </c>
      <c r="EU40" s="115">
        <v>0</v>
      </c>
      <c r="EV40" s="115">
        <v>0</v>
      </c>
      <c r="EW40" s="115">
        <v>0</v>
      </c>
      <c r="EX40" s="115">
        <v>0</v>
      </c>
      <c r="EY40" s="115">
        <v>0</v>
      </c>
      <c r="EZ40" s="115">
        <v>0</v>
      </c>
      <c r="FA40" s="115">
        <f ca="1">OFFSET(FA40,0,-1) * OFFSET(FA40,9 - ROW(FA40),0)</f>
        <v>0</v>
      </c>
      <c r="FB40" s="115">
        <v>0</v>
      </c>
      <c r="FC40" s="115">
        <v>0</v>
      </c>
      <c r="FD40" s="115">
        <v>0</v>
      </c>
      <c r="FE40" s="115">
        <v>0</v>
      </c>
      <c r="FF40" s="115">
        <v>0</v>
      </c>
      <c r="FG40" s="115">
        <f ca="1">OFFSET(FG40,0,-1) * OFFSET(FG40,9 - ROW(FG40),0)</f>
        <v>0</v>
      </c>
      <c r="FH40" s="115">
        <v>0</v>
      </c>
      <c r="FI40" s="115">
        <f ca="1">OFFSET(FI40,0,-1) * OFFSET(FI40,9 - ROW(FI40),0)</f>
        <v>0</v>
      </c>
      <c r="FJ40" s="115">
        <v>0</v>
      </c>
      <c r="FK40" s="115">
        <f ca="1">OFFSET(FK40,0,-1) * OFFSET(FK40,9 - ROW(FK40),0)</f>
        <v>0</v>
      </c>
      <c r="FL40" s="115">
        <f t="shared" ca="1" si="10"/>
        <v>0</v>
      </c>
      <c r="FM40" s="115">
        <v>0</v>
      </c>
      <c r="FN40" s="115">
        <f ca="1">OFFSET(FN40,0,-1) * OFFSET(FN40,9 - ROW(FN40),0)</f>
        <v>0</v>
      </c>
      <c r="FO40" s="115">
        <v>0</v>
      </c>
      <c r="FP40" s="115">
        <f ca="1">OFFSET(FP40,0,-1) * OFFSET(FP40,9 - ROW(FP40),0)</f>
        <v>0</v>
      </c>
      <c r="FQ40" s="115">
        <v>0</v>
      </c>
      <c r="FR40" s="115">
        <f ca="1">OFFSET(FR40,0,-1) * OFFSET(FR40,9 - ROW(FR40),0)</f>
        <v>0</v>
      </c>
      <c r="FS40" s="115">
        <v>5</v>
      </c>
      <c r="FT40" s="115">
        <f ca="1">OFFSET(FT40,0,-1) * OFFSET(FT40,9 - ROW(FT40),0)</f>
        <v>500565</v>
      </c>
      <c r="FU40" s="115">
        <v>0</v>
      </c>
      <c r="FV40" s="115">
        <f ca="1">OFFSET(FV40,0,-1) * OFFSET(FV40,9 - ROW(FV40),0)</f>
        <v>0</v>
      </c>
      <c r="FW40" s="115">
        <v>0</v>
      </c>
      <c r="FX40" s="115">
        <f ca="1">OFFSET(FX40,0,-1) * OFFSET(FX40,9 - ROW(FX40),0)</f>
        <v>0</v>
      </c>
      <c r="FY40" s="115">
        <v>0</v>
      </c>
      <c r="FZ40" s="115">
        <f ca="1">OFFSET(FZ40,0,-1) * OFFSET(FZ40,9 - ROW(FZ40),0)</f>
        <v>0</v>
      </c>
      <c r="GA40" s="115">
        <v>0</v>
      </c>
      <c r="GB40" s="115">
        <v>0</v>
      </c>
      <c r="GC40" s="115">
        <v>0</v>
      </c>
      <c r="GD40" s="115">
        <f ca="1">OFFSET(GD40,0,-1) * OFFSET(GD40,9 - ROW(GD40),0)</f>
        <v>0</v>
      </c>
      <c r="GE40" s="115">
        <v>0</v>
      </c>
      <c r="GF40" s="115">
        <f ca="1">OFFSET(GF40,0,-1) * OFFSET(GF40,9 - ROW(GF40),0)</f>
        <v>0</v>
      </c>
      <c r="GG40" s="115">
        <v>0</v>
      </c>
      <c r="GH40" s="115">
        <v>0</v>
      </c>
      <c r="GI40" s="115">
        <v>0</v>
      </c>
      <c r="GJ40" s="115">
        <f ca="1">OFFSET(GJ40,0,-1) * OFFSET(GJ40,9 - ROW(GJ40),0)</f>
        <v>0</v>
      </c>
      <c r="GK40" s="115">
        <v>0</v>
      </c>
      <c r="GL40" s="115">
        <f ca="1">OFFSET(GL40,0,-1) * OFFSET(GL40,9 - ROW(GL40),0)</f>
        <v>0</v>
      </c>
      <c r="GM40" s="115">
        <v>0</v>
      </c>
      <c r="GN40" s="115">
        <v>0</v>
      </c>
      <c r="GO40" s="115">
        <v>0</v>
      </c>
      <c r="GP40" s="115">
        <f ca="1">OFFSET(GP40,0,-1) * OFFSET(GP40,9 - ROW(GP40),0)</f>
        <v>0</v>
      </c>
      <c r="GQ40" s="115">
        <f t="shared" ca="1" si="11"/>
        <v>500565</v>
      </c>
      <c r="GR40" s="115">
        <f t="shared" ca="1" si="12"/>
        <v>500565</v>
      </c>
      <c r="GS40" s="115">
        <v>0</v>
      </c>
      <c r="GT40" s="115">
        <f ca="1">OFFSET(GT40,0,-1) * OFFSET(GT40,9 - ROW(GT40),0)</f>
        <v>0</v>
      </c>
      <c r="GU40" s="115">
        <v>0</v>
      </c>
      <c r="GV40" s="115">
        <f ca="1">OFFSET(GV40,0,-1) * OFFSET(GV40,9 - ROW(GV40),0)</f>
        <v>0</v>
      </c>
      <c r="GW40" s="115">
        <v>0</v>
      </c>
      <c r="GX40" s="115">
        <f ca="1">OFFSET(GX40,0,-1) * OFFSET(GX40,9 - ROW(GX40),0)</f>
        <v>0</v>
      </c>
      <c r="GY40" s="115">
        <f t="shared" ca="1" si="22"/>
        <v>0</v>
      </c>
      <c r="GZ40" s="115">
        <v>2</v>
      </c>
      <c r="HA40" s="115">
        <f ca="1">OFFSET(HA40,0,-1) * OFFSET(HA40,9 - ROW(HA40),0)</f>
        <v>120650</v>
      </c>
      <c r="HB40" s="115">
        <v>0</v>
      </c>
      <c r="HC40" s="115">
        <f ca="1">OFFSET(HC40,0,-1) * OFFSET(HC40,9 - ROW(HC40),0)</f>
        <v>0</v>
      </c>
      <c r="HD40" s="115">
        <v>0</v>
      </c>
      <c r="HE40" s="115">
        <f ca="1">OFFSET(HE40,0,-1) * OFFSET(HE40,9 - ROW(HE40),0)</f>
        <v>0</v>
      </c>
      <c r="HF40" s="115">
        <v>4</v>
      </c>
      <c r="HG40" s="115">
        <f ca="1">OFFSET(HG40,0,-1) * OFFSET(HG40,9 - ROW(HG40),0)</f>
        <v>224064</v>
      </c>
      <c r="HH40" s="115">
        <v>0</v>
      </c>
      <c r="HI40" s="115">
        <f ca="1">OFFSET(HI40,0,-1) * OFFSET(HI40,9 - ROW(HI40),0)</f>
        <v>0</v>
      </c>
      <c r="HJ40" s="115">
        <v>0</v>
      </c>
      <c r="HK40" s="115">
        <f ca="1">OFFSET(HK40,0,-1) * OFFSET(HK40,9 - ROW(HK40),0)</f>
        <v>0</v>
      </c>
      <c r="HL40" s="115">
        <v>0</v>
      </c>
      <c r="HM40" s="115">
        <f ca="1">OFFSET(HM40,0,-1) * OFFSET(HM40,9 - ROW(HM40),0)</f>
        <v>0</v>
      </c>
      <c r="HN40" s="115">
        <v>0</v>
      </c>
      <c r="HO40" s="115">
        <f ca="1">OFFSET(HO40,0,-1) * OFFSET(HO40,9 - ROW(HO40),0)</f>
        <v>0</v>
      </c>
      <c r="HP40" s="115">
        <v>0</v>
      </c>
      <c r="HQ40" s="115">
        <f ca="1">OFFSET(HQ40,0,-1) * OFFSET(HQ40,9 - ROW(HQ40),0)</f>
        <v>0</v>
      </c>
      <c r="HR40" s="115">
        <f t="shared" ca="1" si="23"/>
        <v>344714</v>
      </c>
      <c r="HS40" s="115">
        <v>0</v>
      </c>
      <c r="HT40" s="115">
        <f ca="1">OFFSET(HT40,0,-1) * OFFSET(HT40,9 - ROW(HT40),0)</f>
        <v>0</v>
      </c>
      <c r="HU40" s="115">
        <v>0</v>
      </c>
      <c r="HV40" s="115">
        <v>0</v>
      </c>
      <c r="HW40" s="115">
        <v>0</v>
      </c>
      <c r="HX40" s="115">
        <f ca="1">OFFSET(HX40,0,-1) * OFFSET(HX40,9 - ROW(HX40),0)</f>
        <v>0</v>
      </c>
      <c r="HY40" s="115">
        <v>0</v>
      </c>
      <c r="HZ40" s="115">
        <f ca="1">OFFSET(HZ40,0,-1) * OFFSET(HZ40,9 - ROW(HZ40),0)</f>
        <v>0</v>
      </c>
      <c r="IA40" s="115">
        <v>0</v>
      </c>
      <c r="IB40" s="115">
        <v>0</v>
      </c>
      <c r="IC40" s="115">
        <v>0</v>
      </c>
      <c r="ID40" s="115">
        <f ca="1">OFFSET(ID40,0,-1) * OFFSET(ID40,9 - ROW(ID40),0)</f>
        <v>0</v>
      </c>
      <c r="IE40" s="115">
        <v>0</v>
      </c>
      <c r="IF40" s="115">
        <f ca="1">OFFSET(IF40,0,-1) * OFFSET(IF40,9 - ROW(IF40),0)</f>
        <v>0</v>
      </c>
      <c r="IG40" s="115">
        <v>0</v>
      </c>
      <c r="IH40" s="115">
        <v>0</v>
      </c>
      <c r="II40" s="115">
        <v>0</v>
      </c>
      <c r="IJ40" s="115">
        <f ca="1">OFFSET(IJ40,0,-1) * OFFSET(IJ40,9 - ROW(IJ40),0)</f>
        <v>0</v>
      </c>
      <c r="IK40" s="115">
        <f t="shared" ca="1" si="13"/>
        <v>0</v>
      </c>
      <c r="IL40" s="115">
        <f t="shared" ca="1" si="14"/>
        <v>149762929</v>
      </c>
      <c r="IM40" s="115">
        <v>25</v>
      </c>
      <c r="IN40" s="115">
        <f ca="1">OFFSET(IN40,0,-1) * OFFSET(IN40,9 - ROW(IN40),0)</f>
        <v>1001125</v>
      </c>
      <c r="IO40" s="115">
        <v>0</v>
      </c>
      <c r="IP40" s="115">
        <f ca="1">OFFSET(IP40,0,-1) * OFFSET(IP40,9 - ROW(IP40),0)</f>
        <v>0</v>
      </c>
      <c r="IQ40" s="115">
        <v>0</v>
      </c>
      <c r="IR40" s="115">
        <f ca="1">OFFSET(IR40,0,-1) * OFFSET(IR40,9 - ROW(IR40),0)</f>
        <v>0</v>
      </c>
      <c r="IS40" s="115">
        <v>0</v>
      </c>
      <c r="IT40" s="115">
        <f ca="1">OFFSET(IT40,0,-1) * OFFSET(IT40,9 - ROW(IT40),0)</f>
        <v>0</v>
      </c>
      <c r="IU40" s="115">
        <v>0</v>
      </c>
      <c r="IV40" s="115">
        <f ca="1">OFFSET(IV40,0,-1) * OFFSET(IV40,9 - ROW(IV40),0)</f>
        <v>0</v>
      </c>
      <c r="IW40" s="115">
        <v>0</v>
      </c>
      <c r="IX40" s="115">
        <f ca="1">OFFSET(IX40,0,-1) * OFFSET(IX40,9 - ROW(IX40),0)</f>
        <v>0</v>
      </c>
      <c r="IY40" s="115">
        <v>0</v>
      </c>
      <c r="IZ40" s="115">
        <f ca="1">OFFSET(IZ40,0,-1) * OFFSET(IZ40,9 - ROW(IZ40),0)</f>
        <v>0</v>
      </c>
      <c r="JA40" s="115">
        <v>106</v>
      </c>
      <c r="JB40" s="115">
        <f ca="1">OFFSET(JB40,0,-1) * OFFSET(JB40,9 - ROW(JB40),0)</f>
        <v>2689750</v>
      </c>
      <c r="JC40" s="115">
        <v>0</v>
      </c>
      <c r="JD40" s="115">
        <f ca="1">OFFSET(JD40,0,-1) * OFFSET(JD40,9 - ROW(JD40),0)</f>
        <v>0</v>
      </c>
      <c r="JE40" s="115">
        <v>0</v>
      </c>
      <c r="JF40" s="115">
        <f ca="1">OFFSET(JF40,0,-1) * OFFSET(JF40,9 - ROW(JF40),0)</f>
        <v>0</v>
      </c>
      <c r="JG40" s="115">
        <v>70</v>
      </c>
      <c r="JH40" s="115">
        <f ca="1">OFFSET(JH40,0,-1) * OFFSET(JH40,9 - ROW(JH40),0)</f>
        <v>1650740</v>
      </c>
      <c r="JI40" s="115">
        <v>0</v>
      </c>
      <c r="JJ40" s="115">
        <f ca="1">OFFSET(JJ40,0,-1) * OFFSET(JJ40,9 - ROW(JJ40),0)</f>
        <v>0</v>
      </c>
      <c r="JK40" s="115">
        <v>0</v>
      </c>
      <c r="JL40" s="115">
        <f ca="1">OFFSET(JL40,0,-1) * OFFSET(JL40,9 - ROW(JL40),0)</f>
        <v>0</v>
      </c>
      <c r="JM40" s="115">
        <v>0</v>
      </c>
      <c r="JN40" s="115">
        <f ca="1">OFFSET(JN40,0,-1) * OFFSET(JN40,9 - ROW(JN40),0)</f>
        <v>0</v>
      </c>
      <c r="JO40" s="115">
        <v>0</v>
      </c>
      <c r="JP40" s="115">
        <f ca="1">OFFSET(JP40,0,-1) * OFFSET(JP40,9 - ROW(JP40),0)</f>
        <v>0</v>
      </c>
      <c r="JQ40" s="115">
        <v>0</v>
      </c>
      <c r="JR40" s="115">
        <f ca="1">OFFSET(JR40,0,-1) * OFFSET(JR40,9 - ROW(JR40),0)</f>
        <v>0</v>
      </c>
      <c r="JS40" s="115">
        <v>0</v>
      </c>
      <c r="JT40" s="115">
        <f ca="1">OFFSET(JT40,0,-1) * OFFSET(JT40,9 - ROW(JT40),0)</f>
        <v>0</v>
      </c>
      <c r="JU40" s="115">
        <v>0</v>
      </c>
      <c r="JV40" s="115">
        <f ca="1">OFFSET(JV40,0,-1) * OFFSET(JV40,9 - ROW(JV40),0)</f>
        <v>0</v>
      </c>
      <c r="JW40" s="115">
        <f t="shared" ca="1" si="166"/>
        <v>5341615</v>
      </c>
      <c r="JX40" s="115">
        <v>0</v>
      </c>
      <c r="JY40" s="115">
        <f ca="1">OFFSET(JY40,0,-1) * OFFSET(JY40,9 - ROW(JY40),0)</f>
        <v>0</v>
      </c>
      <c r="JZ40" s="115">
        <v>0</v>
      </c>
      <c r="KA40" s="115">
        <v>0</v>
      </c>
      <c r="KB40" s="115">
        <v>0</v>
      </c>
      <c r="KC40" s="115">
        <f ca="1">OFFSET(KC40,0,-1) * OFFSET(KC40,9 - ROW(KC40),0)</f>
        <v>0</v>
      </c>
      <c r="KD40" s="115">
        <v>0</v>
      </c>
      <c r="KE40" s="115">
        <f ca="1">OFFSET(KE40,0,-1) * OFFSET(KE40,9 - ROW(KE40),0)</f>
        <v>0</v>
      </c>
      <c r="KF40" s="115">
        <v>0</v>
      </c>
      <c r="KG40" s="115">
        <f ca="1">OFFSET(KG40,0,-1) * OFFSET(KG40,9 - ROW(KG40),0)</f>
        <v>0</v>
      </c>
      <c r="KH40" s="115">
        <v>0</v>
      </c>
      <c r="KI40" s="115">
        <f ca="1">OFFSET(KI40,0,-1) * OFFSET(KI40,9 - ROW(KI40),0)</f>
        <v>0</v>
      </c>
      <c r="KJ40" s="115">
        <v>0</v>
      </c>
      <c r="KK40" s="115">
        <f ca="1">OFFSET(KK40,0,-1) * OFFSET(KK40,9 - ROW(KK40),0)</f>
        <v>0</v>
      </c>
      <c r="KL40" s="115">
        <v>0</v>
      </c>
      <c r="KM40" s="115">
        <f ca="1">OFFSET(KM40,0,-1) * OFFSET(KM40,9 - ROW(KM40),0)</f>
        <v>0</v>
      </c>
      <c r="KN40" s="115">
        <f t="shared" ca="1" si="167"/>
        <v>0</v>
      </c>
      <c r="KO40" s="115">
        <v>0</v>
      </c>
      <c r="KP40" s="115">
        <f ca="1">OFFSET(KP40,0,-1) * OFFSET(KP40,9 - ROW(KP40),0)</f>
        <v>0</v>
      </c>
      <c r="KQ40" s="115">
        <v>0</v>
      </c>
      <c r="KR40" s="115">
        <f ca="1">OFFSET(KR40,0,-1) * OFFSET(KR40,9 - ROW(KR40),0)</f>
        <v>0</v>
      </c>
      <c r="KS40" s="115">
        <v>0</v>
      </c>
      <c r="KT40" s="115">
        <f ca="1">OFFSET(KT40,0,-1) * OFFSET(KT40,9 - ROW(KT40),0)</f>
        <v>0</v>
      </c>
      <c r="KU40" s="115">
        <v>0</v>
      </c>
      <c r="KV40" s="115">
        <f ca="1">OFFSET(KV40,0,-1) * OFFSET(KV40,9 - ROW(KV40),0)</f>
        <v>0</v>
      </c>
      <c r="KW40" s="115">
        <v>0</v>
      </c>
      <c r="KX40" s="115">
        <f ca="1">OFFSET(KX40,0,-1) * OFFSET(KX40,9 - ROW(KX40),0)</f>
        <v>0</v>
      </c>
      <c r="KY40" s="115">
        <v>0</v>
      </c>
      <c r="KZ40" s="115">
        <f ca="1">OFFSET(KZ40,0,-1) * OFFSET(KZ40,9 - ROW(KZ40),0)</f>
        <v>0</v>
      </c>
      <c r="LA40" s="115">
        <v>0</v>
      </c>
      <c r="LB40" s="115">
        <f ca="1">OFFSET(LB40,0,-1) * OFFSET(LB40,9 - ROW(LB40),0)</f>
        <v>0</v>
      </c>
      <c r="LC40" s="115">
        <v>0</v>
      </c>
      <c r="LD40" s="115">
        <f ca="1">OFFSET(LD40,0,-1) * OFFSET(LD40,9 - ROW(LD40),0)</f>
        <v>0</v>
      </c>
      <c r="LE40" s="115">
        <f t="shared" ca="1" si="168"/>
        <v>0</v>
      </c>
      <c r="LF40" s="115"/>
      <c r="LG40" s="115">
        <f t="shared" ca="1" si="169"/>
        <v>155104544</v>
      </c>
      <c r="LH40" s="115">
        <f t="shared" si="149"/>
        <v>3892</v>
      </c>
      <c r="LI40" s="115">
        <f t="shared" ca="1" si="150"/>
        <v>3016300</v>
      </c>
      <c r="LJ40" s="115">
        <f t="shared" si="151"/>
        <v>0</v>
      </c>
      <c r="LK40" s="115">
        <f t="shared" ca="1" si="152"/>
        <v>0</v>
      </c>
      <c r="LL40" s="115">
        <f t="shared" si="153"/>
        <v>0</v>
      </c>
      <c r="LM40" s="115">
        <f t="shared" ca="1" si="154"/>
        <v>0</v>
      </c>
      <c r="LN40" s="115">
        <f t="shared" ca="1" si="17"/>
        <v>3016300</v>
      </c>
      <c r="LO40" s="115">
        <f t="shared" si="155"/>
        <v>0</v>
      </c>
      <c r="LP40" s="115">
        <f t="shared" ca="1" si="156"/>
        <v>0</v>
      </c>
      <c r="LQ40" s="115">
        <f t="shared" si="157"/>
        <v>3892</v>
      </c>
      <c r="LR40" s="115">
        <f t="shared" ca="1" si="158"/>
        <v>276332</v>
      </c>
      <c r="LS40" s="115">
        <f t="shared" ca="1" si="170"/>
        <v>276332</v>
      </c>
      <c r="LT40" s="115">
        <f t="shared" si="159"/>
        <v>1692</v>
      </c>
      <c r="LU40" s="115">
        <f t="shared" ca="1" si="160"/>
        <v>3632893.1999999997</v>
      </c>
      <c r="LV40" s="115">
        <f t="shared" si="161"/>
        <v>1740</v>
      </c>
      <c r="LW40" s="115">
        <f t="shared" ca="1" si="162"/>
        <v>5162893.1999999993</v>
      </c>
      <c r="LX40" s="115">
        <f t="shared" si="163"/>
        <v>460</v>
      </c>
      <c r="LY40" s="115">
        <f t="shared" ca="1" si="164"/>
        <v>1591526.4000000001</v>
      </c>
      <c r="LZ40" s="115">
        <v>0</v>
      </c>
      <c r="MA40" s="115">
        <f t="shared" ca="1" si="164"/>
        <v>0</v>
      </c>
      <c r="MB40" s="115">
        <v>0</v>
      </c>
      <c r="MC40" s="115">
        <f t="shared" ca="1" si="164"/>
        <v>0</v>
      </c>
      <c r="MD40" s="115">
        <v>0</v>
      </c>
      <c r="ME40" s="115">
        <f t="shared" ca="1" si="164"/>
        <v>0</v>
      </c>
      <c r="MF40" s="115">
        <f t="shared" ca="1" si="171"/>
        <v>10387312.799999999</v>
      </c>
      <c r="MG40" s="115"/>
      <c r="MH40" s="115">
        <f t="shared" ca="1" si="172"/>
        <v>168784488.80000001</v>
      </c>
      <c r="MJ40" s="116"/>
    </row>
    <row r="41" spans="1:348" hidden="1">
      <c r="A41" s="76" t="s">
        <v>578</v>
      </c>
      <c r="B41" s="76" t="s">
        <v>579</v>
      </c>
      <c r="C41" s="76" t="s">
        <v>567</v>
      </c>
      <c r="D41" s="76" t="s">
        <v>546</v>
      </c>
      <c r="E41" s="76">
        <v>0</v>
      </c>
      <c r="F41" s="76">
        <f ca="1">OFFSET(F41,0,-1) * OFFSET(F41,10 - ROW(F41),0)</f>
        <v>0</v>
      </c>
      <c r="G41" s="76">
        <v>0</v>
      </c>
      <c r="H41" s="76">
        <f ca="1">OFFSET(H41,0,-1) * OFFSET(H41,10 - ROW(H41),0)</f>
        <v>0</v>
      </c>
      <c r="I41" s="76">
        <v>0</v>
      </c>
      <c r="J41" s="76">
        <f ca="1">OFFSET(J41,0,-1) * OFFSET(J41,10 - ROW(J41),0)</f>
        <v>0</v>
      </c>
      <c r="K41" s="76">
        <v>0</v>
      </c>
      <c r="L41" s="76">
        <f ca="1">OFFSET(L41,0,-1) * OFFSET(L41,10 - ROW(L41),0)</f>
        <v>0</v>
      </c>
      <c r="M41" s="76">
        <v>0</v>
      </c>
      <c r="N41" s="76">
        <f ca="1">OFFSET(N41,0,-1) * OFFSET(N41,10 - ROW(N41),0)</f>
        <v>0</v>
      </c>
      <c r="O41" s="76">
        <v>0</v>
      </c>
      <c r="P41" s="76">
        <f ca="1">OFFSET(P41,0,-1) * OFFSET(P41,10 - ROW(P41),0)</f>
        <v>0</v>
      </c>
      <c r="Q41" s="76">
        <v>0</v>
      </c>
      <c r="R41" s="76">
        <f ca="1">OFFSET(R41,0,-1) * OFFSET(R41,10 - ROW(R41),0)</f>
        <v>0</v>
      </c>
      <c r="S41" s="76">
        <v>0</v>
      </c>
      <c r="T41" s="76">
        <f ca="1">OFFSET(T41,0,-1) * OFFSET(T41,10 - ROW(T41),0)</f>
        <v>0</v>
      </c>
      <c r="U41" s="76">
        <v>0</v>
      </c>
      <c r="V41" s="76">
        <f ca="1">OFFSET(V41,0,-1) * OFFSET(V41,10 - ROW(V41),0)</f>
        <v>0</v>
      </c>
      <c r="W41" s="76">
        <v>0</v>
      </c>
      <c r="X41" s="76">
        <f ca="1">OFFSET(X41,0,-1) * OFFSET(X41,10 - ROW(X41),0)</f>
        <v>0</v>
      </c>
      <c r="Y41" s="76">
        <v>0</v>
      </c>
      <c r="Z41" s="76">
        <f ca="1">OFFSET(Z41,0,-1) * OFFSET(Z41,10 - ROW(Z41),0)</f>
        <v>0</v>
      </c>
      <c r="AA41" s="76">
        <v>0</v>
      </c>
      <c r="AB41" s="76">
        <f ca="1">OFFSET(AB41,0,-1) * OFFSET(AB41,10 - ROW(AB41),0)</f>
        <v>0</v>
      </c>
      <c r="AC41" s="76">
        <v>0</v>
      </c>
      <c r="AD41" s="76">
        <f ca="1">OFFSET(AD41,0,-1) * OFFSET(AD41,10 - ROW(AD41),0)</f>
        <v>0</v>
      </c>
      <c r="AE41" s="76">
        <v>0</v>
      </c>
      <c r="AF41" s="76">
        <f ca="1">OFFSET(AF41,0,-1) * OFFSET(AF41,10 - ROW(AF41),0)</f>
        <v>0</v>
      </c>
      <c r="AG41" s="76">
        <v>0</v>
      </c>
      <c r="AH41" s="76">
        <f ca="1">OFFSET(AH41,0,-1) * OFFSET(AH41,10 - ROW(AH41),0)</f>
        <v>0</v>
      </c>
      <c r="AI41" s="76">
        <v>0</v>
      </c>
      <c r="AJ41" s="76">
        <f ca="1">OFFSET(AJ41,0,-1) * OFFSET(AJ41,10 - ROW(AJ41),0)</f>
        <v>0</v>
      </c>
      <c r="AK41" s="76">
        <v>0</v>
      </c>
      <c r="AL41" s="76">
        <f ca="1">OFFSET(AL41,0,-1) * OFFSET(AL41,10 - ROW(AL41),0)</f>
        <v>0</v>
      </c>
      <c r="AM41" s="76">
        <v>0</v>
      </c>
      <c r="AN41" s="76">
        <f ca="1">OFFSET(AN41,0,-1) * OFFSET(AN41,10 - ROW(AN41),0)</f>
        <v>0</v>
      </c>
      <c r="AO41" s="76">
        <v>0</v>
      </c>
      <c r="AP41" s="76">
        <f ca="1">OFFSET(AP41,0,-1) * OFFSET(AP41,10 - ROW(AP41),0)</f>
        <v>0</v>
      </c>
      <c r="AQ41" s="76">
        <v>0</v>
      </c>
      <c r="AR41" s="76">
        <f ca="1">OFFSET(AR41,0,-1) * OFFSET(AR41,10 - ROW(AR41),0)</f>
        <v>0</v>
      </c>
      <c r="AS41" s="76">
        <v>0</v>
      </c>
      <c r="AT41" s="76">
        <f ca="1">OFFSET(AT41,0,-1) * OFFSET(AT41,10 - ROW(AT41),0)</f>
        <v>0</v>
      </c>
      <c r="AU41" s="76">
        <v>0</v>
      </c>
      <c r="AV41" s="76">
        <f ca="1">OFFSET(AV41,0,-1) * OFFSET(AV41,10 - ROW(AV41),0)</f>
        <v>0</v>
      </c>
      <c r="AW41" s="76">
        <v>0</v>
      </c>
      <c r="AX41" s="76">
        <f ca="1">OFFSET(AX41,0,-1) * OFFSET(AX41,10 - ROW(AX41),0)</f>
        <v>0</v>
      </c>
      <c r="AY41" s="76">
        <v>0</v>
      </c>
      <c r="AZ41" s="76">
        <f ca="1">OFFSET(AZ41,0,-1) * OFFSET(AZ41,10 - ROW(AZ41),0)</f>
        <v>0</v>
      </c>
      <c r="BA41" s="76">
        <f t="shared" ca="1" si="48"/>
        <v>0</v>
      </c>
      <c r="BC41" s="76">
        <f ca="1">OFFSET(BC41,0,-1) * OFFSET(BC41,10 - ROW(BC41),0)</f>
        <v>0</v>
      </c>
      <c r="BE41" s="76">
        <f ca="1">OFFSET(BE41,0,-1) * OFFSET(BE41,10 - ROW(BE41),0)</f>
        <v>0</v>
      </c>
      <c r="BG41" s="76">
        <f ca="1">OFFSET(BG41,0,-1) * OFFSET(BG41,10 - ROW(BG41),0)</f>
        <v>0</v>
      </c>
      <c r="BI41" s="76">
        <f ca="1">OFFSET(BI41,0,-1) * OFFSET(BI41,10 - ROW(BI41),0)</f>
        <v>0</v>
      </c>
      <c r="BK41" s="76">
        <f ca="1">OFFSET(BK41,0,-1) * OFFSET(BK41,10 - ROW(BK41),0)</f>
        <v>0</v>
      </c>
      <c r="BM41" s="76">
        <f ca="1">OFFSET(BM41,0,-1) * OFFSET(BM41,10 - ROW(BM41),0)</f>
        <v>0</v>
      </c>
      <c r="BO41" s="76">
        <f ca="1">OFFSET(BO41,0,-1) * OFFSET(BO41,10 - ROW(BO41),0)</f>
        <v>0</v>
      </c>
      <c r="BQ41" s="76">
        <f ca="1">OFFSET(BQ41,0,-1) * OFFSET(BQ41,10 - ROW(BQ41),0)</f>
        <v>0</v>
      </c>
      <c r="BS41" s="76">
        <f ca="1">OFFSET(BS41,0,-1) * OFFSET(BS41,10 - ROW(BS41),0)</f>
        <v>0</v>
      </c>
      <c r="BU41" s="76">
        <f ca="1">OFFSET(BU41,0,-1) * OFFSET(BU41,10 - ROW(BU41),0)</f>
        <v>0</v>
      </c>
      <c r="BW41" s="76">
        <f ca="1">OFFSET(BW41,0,-1) * OFFSET(BW41,10 - ROW(BW41),0)</f>
        <v>0</v>
      </c>
      <c r="BY41" s="76">
        <f ca="1">OFFSET(BY41,0,-1) * OFFSET(BY41,10 - ROW(BY41),0)</f>
        <v>0</v>
      </c>
      <c r="CA41" s="76">
        <f ca="1">OFFSET(CA41,0,-1) * OFFSET(CA41,10 - ROW(CA41),0)</f>
        <v>0</v>
      </c>
      <c r="CC41" s="76">
        <f ca="1">OFFSET(CC41,0,-1) * OFFSET(CC41,10 - ROW(CC41),0)</f>
        <v>0</v>
      </c>
      <c r="CE41" s="76">
        <f ca="1">OFFSET(CE41,0,-1) * OFFSET(CE41,10 - ROW(CE41),0)</f>
        <v>0</v>
      </c>
      <c r="CG41" s="76">
        <f ca="1">OFFSET(CG41,0,-1) * OFFSET(CG41,10 - ROW(CG41),0)</f>
        <v>0</v>
      </c>
      <c r="CI41" s="76">
        <f ca="1">OFFSET(CI41,0,-1) * OFFSET(CI41,10 - ROW(CI41),0)</f>
        <v>0</v>
      </c>
      <c r="CK41" s="76">
        <f ca="1">OFFSET(CK41,0,-1) * OFFSET(CK41,10 - ROW(CK41),0)</f>
        <v>0</v>
      </c>
      <c r="CM41" s="76">
        <f ca="1">OFFSET(CM41,0,-1) * OFFSET(CM41,10 - ROW(CM41),0)</f>
        <v>0</v>
      </c>
      <c r="CO41" s="76">
        <f ca="1">OFFSET(CO41,0,-1) * OFFSET(CO41,10 - ROW(CO41),0)</f>
        <v>0</v>
      </c>
      <c r="CQ41" s="76">
        <f ca="1">OFFSET(CQ41,0,-1) * OFFSET(CQ41,10 - ROW(CQ41),0)</f>
        <v>0</v>
      </c>
      <c r="CS41" s="76">
        <f ca="1">OFFSET(CS41,0,-1) * OFFSET(CS41,10 - ROW(CS41),0)</f>
        <v>0</v>
      </c>
      <c r="CU41" s="76">
        <f ca="1">OFFSET(CU41,0,-1) * OFFSET(CU41,10 - ROW(CU41),0)</f>
        <v>0</v>
      </c>
      <c r="CW41" s="76">
        <f ca="1">OFFSET(CW41,0,-1) * OFFSET(CW41,10 - ROW(CW41),0)</f>
        <v>0</v>
      </c>
      <c r="CY41" s="76">
        <f ca="1">OFFSET(CY41,0,-1) * OFFSET(CY41,10 - ROW(CY41),0)</f>
        <v>0</v>
      </c>
      <c r="DA41" s="76">
        <f ca="1">OFFSET(DA41,0,-1) * OFFSET(DA41,10 - ROW(DA41),0)</f>
        <v>0</v>
      </c>
      <c r="DB41" s="76">
        <f t="shared" ca="1" si="9"/>
        <v>0</v>
      </c>
      <c r="DC41" s="76">
        <v>0</v>
      </c>
      <c r="DD41" s="76">
        <f ca="1">OFFSET(DD41,0,-1) * OFFSET(DD41,10 - ROW(DD41),0)</f>
        <v>0</v>
      </c>
      <c r="DE41" s="76">
        <v>0</v>
      </c>
      <c r="DF41" s="76">
        <f ca="1">OFFSET(DF41,0,-1) * OFFSET(DF41,10 - ROW(DF41),0)</f>
        <v>0</v>
      </c>
      <c r="DG41" s="76">
        <v>0</v>
      </c>
      <c r="DH41" s="76">
        <f ca="1">OFFSET(DH41,0,-1) * OFFSET(DH41,10 - ROW(DH41),0)</f>
        <v>0</v>
      </c>
      <c r="DI41" s="76">
        <v>0</v>
      </c>
      <c r="DJ41" s="76">
        <f ca="1">OFFSET(DJ41,0,-1) * OFFSET(DJ41,10 - ROW(DJ41),0)</f>
        <v>0</v>
      </c>
      <c r="DK41" s="76">
        <v>0</v>
      </c>
      <c r="DL41" s="76">
        <f ca="1">OFFSET(DL41,0,-1) * OFFSET(DL41,10 - ROW(DL41),0)</f>
        <v>0</v>
      </c>
      <c r="DM41" s="76">
        <v>0</v>
      </c>
      <c r="DN41" s="76">
        <f ca="1">OFFSET(DN41,0,-1) * OFFSET(DN41,10 - ROW(DN41),0)</f>
        <v>0</v>
      </c>
      <c r="DO41" s="76">
        <v>0</v>
      </c>
      <c r="DP41" s="76">
        <f ca="1">OFFSET(DP41,0,-1) * OFFSET(DP41,10 - ROW(DP41),0)</f>
        <v>0</v>
      </c>
      <c r="DQ41" s="76">
        <v>0</v>
      </c>
      <c r="DR41" s="76">
        <f ca="1">OFFSET(DR41,0,-1) * OFFSET(DR41,10 - ROW(DR41),0)</f>
        <v>0</v>
      </c>
      <c r="DS41" s="76">
        <v>0</v>
      </c>
      <c r="DT41" s="76">
        <f ca="1">OFFSET(DT41,0,-1) * OFFSET(DT41,10 - ROW(DT41),0)</f>
        <v>0</v>
      </c>
      <c r="DU41" s="76">
        <v>0</v>
      </c>
      <c r="DV41" s="76">
        <f ca="1">OFFSET(DV41,0,-1) * OFFSET(DV41,10 - ROW(DV41),0)</f>
        <v>0</v>
      </c>
      <c r="DW41" s="76">
        <v>0</v>
      </c>
      <c r="DX41" s="76">
        <f ca="1">OFFSET(DX41,0,-1) * OFFSET(DX41,10 - ROW(DX41),0)</f>
        <v>0</v>
      </c>
      <c r="DY41" s="76">
        <v>0</v>
      </c>
      <c r="DZ41" s="76">
        <f ca="1">OFFSET(DZ41,0,-1) * OFFSET(DZ41,10 - ROW(DZ41),0)</f>
        <v>0</v>
      </c>
      <c r="EA41" s="76">
        <v>0</v>
      </c>
      <c r="EB41" s="76">
        <f ca="1">OFFSET(EB41,0,-1) * OFFSET(EB41,10 - ROW(EB41),0)</f>
        <v>0</v>
      </c>
      <c r="EC41" s="76">
        <v>0</v>
      </c>
      <c r="ED41" s="76">
        <f ca="1">OFFSET(ED41,0,-1) * OFFSET(ED41,10 - ROW(ED41),0)</f>
        <v>0</v>
      </c>
      <c r="EE41" s="76">
        <v>0</v>
      </c>
      <c r="EF41" s="76">
        <f ca="1">OFFSET(EF41,0,-1) * OFFSET(EF41,10 - ROW(EF41),0)</f>
        <v>0</v>
      </c>
      <c r="EG41" s="76">
        <f t="shared" ca="1" si="21"/>
        <v>0</v>
      </c>
      <c r="EH41" s="76">
        <v>0</v>
      </c>
      <c r="EJ41" s="76">
        <v>0</v>
      </c>
      <c r="EL41" s="76">
        <v>0</v>
      </c>
      <c r="EN41" s="76">
        <v>0</v>
      </c>
      <c r="EP41" s="76">
        <v>0</v>
      </c>
      <c r="ER41" s="76">
        <v>0</v>
      </c>
      <c r="ET41" s="76">
        <v>0</v>
      </c>
      <c r="EV41" s="76">
        <v>0</v>
      </c>
      <c r="EX41" s="76">
        <v>0</v>
      </c>
      <c r="EZ41" s="76">
        <v>0</v>
      </c>
      <c r="FB41" s="76">
        <v>0</v>
      </c>
      <c r="FD41" s="76">
        <v>0</v>
      </c>
      <c r="FF41" s="76">
        <v>0</v>
      </c>
      <c r="FG41" s="76">
        <f ca="1">OFFSET(FG41,0,-1) * OFFSET(FG41,10 - ROW(FG41),0)</f>
        <v>0</v>
      </c>
      <c r="FH41" s="76">
        <v>0</v>
      </c>
      <c r="FI41" s="76">
        <f ca="1">OFFSET(FI41,0,-1) * OFFSET(FI41,10 - ROW(FI41),0)</f>
        <v>0</v>
      </c>
      <c r="FJ41" s="76">
        <v>0</v>
      </c>
      <c r="FK41" s="76">
        <f ca="1">OFFSET(FK41,0,-1) * OFFSET(FK41,10 - ROW(FK41),0)</f>
        <v>0</v>
      </c>
      <c r="FL41" s="76">
        <f t="shared" ca="1" si="10"/>
        <v>0</v>
      </c>
      <c r="FM41" s="76">
        <v>0</v>
      </c>
      <c r="FN41" s="76">
        <f ca="1">OFFSET(FN41,0,-1) * OFFSET(FN41,10 - ROW(FN41),0)</f>
        <v>0</v>
      </c>
      <c r="FO41" s="76">
        <v>0</v>
      </c>
      <c r="FP41" s="76">
        <f ca="1">OFFSET(FP41,0,-1) * OFFSET(FP41,10 - ROW(FP41),0)</f>
        <v>0</v>
      </c>
      <c r="FQ41" s="76">
        <v>0</v>
      </c>
      <c r="FR41" s="76">
        <f ca="1">OFFSET(FR41,0,-1) * OFFSET(FR41,10 - ROW(FR41),0)</f>
        <v>0</v>
      </c>
      <c r="FS41" s="76">
        <v>0</v>
      </c>
      <c r="FT41" s="76">
        <f ca="1">OFFSET(FT41,0,-1) * OFFSET(FT41,10 - ROW(FT41),0)</f>
        <v>0</v>
      </c>
      <c r="FU41" s="76">
        <v>0</v>
      </c>
      <c r="FV41" s="76">
        <f ca="1">OFFSET(FV41,0,-1) * OFFSET(FV41,10 - ROW(FV41),0)</f>
        <v>0</v>
      </c>
      <c r="FW41" s="76">
        <v>0</v>
      </c>
      <c r="FX41" s="76">
        <f ca="1">OFFSET(FX41,0,-1) * OFFSET(FX41,10 - ROW(FX41),0)</f>
        <v>0</v>
      </c>
      <c r="FY41" s="76">
        <v>0</v>
      </c>
      <c r="FZ41" s="76">
        <f ca="1">OFFSET(FZ41,0,-1) * OFFSET(FZ41,10 - ROW(FZ41),0)</f>
        <v>0</v>
      </c>
      <c r="GA41" s="76">
        <v>0</v>
      </c>
      <c r="GB41" s="76">
        <f ca="1">OFFSET(GB41,0,-1) * OFFSET(GB41,10 - ROW(GB41),0)</f>
        <v>0</v>
      </c>
      <c r="GC41" s="76">
        <v>0</v>
      </c>
      <c r="GD41" s="76">
        <f ca="1">OFFSET(GD41,0,-1) * OFFSET(GD41,10 - ROW(GD41),0)</f>
        <v>0</v>
      </c>
      <c r="GE41" s="76">
        <v>0</v>
      </c>
      <c r="GF41" s="76">
        <f ca="1">OFFSET(GF41,0,-1) * OFFSET(GF41,10 - ROW(GF41),0)</f>
        <v>0</v>
      </c>
      <c r="GG41" s="76">
        <v>0</v>
      </c>
      <c r="GH41" s="76">
        <f ca="1">OFFSET(GH41,0,-1) * OFFSET(GH41,10 - ROW(GH41),0)</f>
        <v>0</v>
      </c>
      <c r="GI41" s="76">
        <v>0</v>
      </c>
      <c r="GJ41" s="76">
        <f ca="1">OFFSET(GJ41,0,-1) * OFFSET(GJ41,10 - ROW(GJ41),0)</f>
        <v>0</v>
      </c>
      <c r="GK41" s="76">
        <v>0</v>
      </c>
      <c r="GL41" s="76">
        <f ca="1">OFFSET(GL41,0,-1) * OFFSET(GL41,10 - ROW(GL41),0)</f>
        <v>0</v>
      </c>
      <c r="GM41" s="76">
        <v>0</v>
      </c>
      <c r="GN41" s="76">
        <f ca="1">OFFSET(GN41,0,-1) * OFFSET(GN41,10 - ROW(GN41),0)</f>
        <v>0</v>
      </c>
      <c r="GO41" s="76">
        <v>0</v>
      </c>
      <c r="GP41" s="76">
        <f ca="1">OFFSET(GP41,0,-1) * OFFSET(GP41,10 - ROW(GP41),0)</f>
        <v>0</v>
      </c>
      <c r="GQ41" s="76">
        <f t="shared" ca="1" si="11"/>
        <v>0</v>
      </c>
      <c r="GR41" s="76">
        <f t="shared" ca="1" si="12"/>
        <v>0</v>
      </c>
      <c r="GS41" s="76">
        <v>0</v>
      </c>
      <c r="GT41" s="76">
        <f ca="1">OFFSET(GT41,0,-1) * OFFSET(GT41,10 - ROW(GT41),0)</f>
        <v>0</v>
      </c>
      <c r="GU41" s="76">
        <v>0</v>
      </c>
      <c r="GV41" s="76">
        <f ca="1">OFFSET(GV41,0,-1) * OFFSET(GV41,10 - ROW(GV41),0)</f>
        <v>0</v>
      </c>
      <c r="GW41" s="76">
        <v>0</v>
      </c>
      <c r="GX41" s="76">
        <f ca="1">OFFSET(GX41,0,-1) * OFFSET(GX41,10 - ROW(GX41),0)</f>
        <v>0</v>
      </c>
      <c r="GY41" s="76">
        <f t="shared" ca="1" si="22"/>
        <v>0</v>
      </c>
      <c r="GZ41" s="76">
        <v>0</v>
      </c>
      <c r="HA41" s="76">
        <f ca="1">OFFSET(HA41,0,-1) * OFFSET(HA41,10 - ROW(HA41),0)</f>
        <v>0</v>
      </c>
      <c r="HB41" s="76">
        <v>0</v>
      </c>
      <c r="HC41" s="76">
        <f ca="1">OFFSET(HC41,0,-1) * OFFSET(HC41,10 - ROW(HC41),0)</f>
        <v>0</v>
      </c>
      <c r="HD41" s="76">
        <v>0</v>
      </c>
      <c r="HE41" s="76">
        <f ca="1">OFFSET(HE41,0,-1) * OFFSET(HE41,10 - ROW(HE41),0)</f>
        <v>0</v>
      </c>
      <c r="HF41" s="76">
        <v>0</v>
      </c>
      <c r="HG41" s="76">
        <f ca="1">OFFSET(HG41,0,-1) * OFFSET(HG41,10 - ROW(HG41),0)</f>
        <v>0</v>
      </c>
      <c r="HH41" s="76">
        <v>0</v>
      </c>
      <c r="HI41" s="76">
        <f ca="1">OFFSET(HI41,0,-1) * OFFSET(HI41,10 - ROW(HI41),0)</f>
        <v>0</v>
      </c>
      <c r="HJ41" s="76">
        <v>0</v>
      </c>
      <c r="HK41" s="76">
        <f ca="1">OFFSET(HK41,0,-1) * OFFSET(HK41,10 - ROW(HK41),0)</f>
        <v>0</v>
      </c>
      <c r="HL41" s="76">
        <v>0</v>
      </c>
      <c r="HM41" s="76">
        <f ca="1">OFFSET(HM41,0,-1) * OFFSET(HM41,10 - ROW(HM41),0)</f>
        <v>0</v>
      </c>
      <c r="HN41" s="76">
        <v>0</v>
      </c>
      <c r="HO41" s="76">
        <f ca="1">OFFSET(HO41,0,-1) * OFFSET(HO41,10 - ROW(HO41),0)</f>
        <v>0</v>
      </c>
      <c r="HP41" s="76">
        <v>0</v>
      </c>
      <c r="HQ41" s="76">
        <f ca="1">OFFSET(HQ41,0,-1) * OFFSET(HQ41,10 - ROW(HQ41),0)</f>
        <v>0</v>
      </c>
      <c r="HR41" s="76">
        <f t="shared" ca="1" si="23"/>
        <v>0</v>
      </c>
      <c r="HS41" s="76">
        <v>0</v>
      </c>
      <c r="HT41" s="76">
        <f ca="1">OFFSET(HT41,0,-1) * OFFSET(HT41,10 - ROW(HT41),0)</f>
        <v>0</v>
      </c>
      <c r="HU41" s="76">
        <v>0</v>
      </c>
      <c r="HV41" s="76">
        <f ca="1">OFFSET(HV41,0,-1) * OFFSET(HV41,10 - ROW(HV41),0)</f>
        <v>0</v>
      </c>
      <c r="HW41" s="76">
        <v>0</v>
      </c>
      <c r="HX41" s="76">
        <f ca="1">OFFSET(HX41,0,-1) * OFFSET(HX41,10 - ROW(HX41),0)</f>
        <v>0</v>
      </c>
      <c r="HY41" s="76">
        <v>0</v>
      </c>
      <c r="HZ41" s="76">
        <f ca="1">OFFSET(HZ41,0,-1) * OFFSET(HZ41,10 - ROW(HZ41),0)</f>
        <v>0</v>
      </c>
      <c r="IA41" s="76">
        <v>0</v>
      </c>
      <c r="IB41" s="76">
        <f ca="1">OFFSET(IB41,0,-1) * OFFSET(IB41,10 - ROW(IB41),0)</f>
        <v>0</v>
      </c>
      <c r="IC41" s="76">
        <v>0</v>
      </c>
      <c r="ID41" s="76">
        <f ca="1">OFFSET(ID41,0,-1) * OFFSET(ID41,10 - ROW(ID41),0)</f>
        <v>0</v>
      </c>
      <c r="IE41" s="76">
        <v>0</v>
      </c>
      <c r="IF41" s="76">
        <f ca="1">OFFSET(IF41,0,-1) * OFFSET(IF41,10 - ROW(IF41),0)</f>
        <v>0</v>
      </c>
      <c r="IH41" s="76">
        <f ca="1">OFFSET(IH41,0,-1) * OFFSET(IH41,10 - ROW(IH41),0)</f>
        <v>0</v>
      </c>
      <c r="IJ41" s="76">
        <f ca="1">OFFSET(IJ41,0,-1) * OFFSET(IJ41,10 - ROW(IJ41),0)</f>
        <v>0</v>
      </c>
      <c r="IK41" s="76">
        <f t="shared" ca="1" si="13"/>
        <v>0</v>
      </c>
      <c r="IL41" s="76">
        <f t="shared" ca="1" si="14"/>
        <v>0</v>
      </c>
      <c r="IM41" s="76">
        <v>0</v>
      </c>
      <c r="IN41" s="76">
        <f ca="1">OFFSET(IN41,0,-1) * OFFSET(IN41,10 - ROW(IN41),0)</f>
        <v>0</v>
      </c>
      <c r="IO41" s="76">
        <v>0</v>
      </c>
      <c r="IP41" s="76">
        <f ca="1">OFFSET(IP41,0,-1) * OFFSET(IP41,10 - ROW(IP41),0)</f>
        <v>0</v>
      </c>
      <c r="IQ41" s="76">
        <v>0</v>
      </c>
      <c r="IR41" s="76">
        <f ca="1">OFFSET(IR41,0,-1) * OFFSET(IR41,10 - ROW(IR41),0)</f>
        <v>0</v>
      </c>
      <c r="IS41" s="76">
        <v>0</v>
      </c>
      <c r="IT41" s="76">
        <f ca="1">OFFSET(IT41,0,-1) * OFFSET(IT41,10 - ROW(IT41),0)</f>
        <v>0</v>
      </c>
      <c r="IU41" s="76">
        <v>0</v>
      </c>
      <c r="IV41" s="76">
        <f ca="1">OFFSET(IV41,0,-1) * OFFSET(IV41,10 - ROW(IV41),0)</f>
        <v>0</v>
      </c>
      <c r="IW41" s="76">
        <v>0</v>
      </c>
      <c r="IX41" s="76">
        <f ca="1">OFFSET(IX41,0,-1) * OFFSET(IX41,10 - ROW(IX41),0)</f>
        <v>0</v>
      </c>
      <c r="IY41" s="76">
        <v>0</v>
      </c>
      <c r="IZ41" s="76">
        <f ca="1">OFFSET(IZ41,0,-1) * OFFSET(IZ41,10 - ROW(IZ41),0)</f>
        <v>0</v>
      </c>
      <c r="JA41" s="76">
        <v>0</v>
      </c>
      <c r="JB41" s="76">
        <f ca="1">OFFSET(JB41,0,-1) * OFFSET(JB41,10 - ROW(JB41),0)</f>
        <v>0</v>
      </c>
      <c r="JC41" s="76">
        <v>0</v>
      </c>
      <c r="JD41" s="76">
        <f ca="1">OFFSET(JD41,0,-1) * OFFSET(JD41,10 - ROW(JD41),0)</f>
        <v>0</v>
      </c>
      <c r="JE41" s="76">
        <v>0</v>
      </c>
      <c r="JF41" s="76">
        <f ca="1">OFFSET(JF41,0,-1) * OFFSET(JF41,10 - ROW(JF41),0)</f>
        <v>0</v>
      </c>
      <c r="JG41" s="76">
        <v>0</v>
      </c>
      <c r="JH41" s="76">
        <f ca="1">OFFSET(JH41,0,-1) * OFFSET(JH41,10 - ROW(JH41),0)</f>
        <v>0</v>
      </c>
      <c r="JI41" s="76">
        <v>0</v>
      </c>
      <c r="JJ41" s="76">
        <f ca="1">OFFSET(JJ41,0,-1) * OFFSET(JJ41,10 - ROW(JJ41),0)</f>
        <v>0</v>
      </c>
      <c r="JK41" s="76">
        <v>0</v>
      </c>
      <c r="JL41" s="76">
        <f ca="1">OFFSET(JL41,0,-1) * OFFSET(JL41,10 - ROW(JL41),0)</f>
        <v>0</v>
      </c>
      <c r="JM41" s="76">
        <v>0</v>
      </c>
      <c r="JO41" s="76">
        <v>0</v>
      </c>
      <c r="JQ41" s="76">
        <v>0</v>
      </c>
      <c r="JU41" s="76">
        <v>0</v>
      </c>
      <c r="JV41" s="76">
        <f ca="1">OFFSET(JV41,0,-1) * OFFSET(JV41,10 - ROW(JV41),0)</f>
        <v>0</v>
      </c>
      <c r="JW41" s="76">
        <f t="shared" ca="1" si="24"/>
        <v>0</v>
      </c>
      <c r="JX41" s="76">
        <v>0</v>
      </c>
      <c r="JY41" s="76">
        <f ca="1">OFFSET(JY41,0,-1) * OFFSET(JY41,10 - ROW(JY41),0)</f>
        <v>0</v>
      </c>
      <c r="JZ41" s="76">
        <v>0</v>
      </c>
      <c r="KA41" s="76">
        <f ca="1">OFFSET(KA41,0,-1) * OFFSET(KA41,10 - ROW(KA41),0)</f>
        <v>0</v>
      </c>
      <c r="KB41" s="76">
        <v>0</v>
      </c>
      <c r="KC41" s="76">
        <f ca="1">OFFSET(KC41,0,-1) * OFFSET(KC41,10 - ROW(KC41),0)</f>
        <v>0</v>
      </c>
      <c r="KF41" s="76">
        <v>0</v>
      </c>
      <c r="KG41" s="76">
        <f ca="1">OFFSET(KG41,0,-1) * OFFSET(KG41,10 - ROW(KG41),0)</f>
        <v>0</v>
      </c>
      <c r="KH41" s="76">
        <v>0</v>
      </c>
      <c r="KI41" s="76">
        <f ca="1">OFFSET(KI41,0,-1) * OFFSET(KI41,10 - ROW(KI41),0)</f>
        <v>0</v>
      </c>
      <c r="KL41" s="76">
        <v>0</v>
      </c>
      <c r="KM41" s="76">
        <f ca="1">OFFSET(KM41,0,-1) * OFFSET(KM41,10 - ROW(KM41),0)</f>
        <v>0</v>
      </c>
      <c r="KN41" s="76">
        <f t="shared" ca="1" si="15"/>
        <v>0</v>
      </c>
      <c r="KO41" s="76">
        <v>0</v>
      </c>
      <c r="KP41" s="76">
        <f ca="1">OFFSET(KP41,0,-1) * OFFSET(KP41,10 - ROW(KP41),0)</f>
        <v>0</v>
      </c>
      <c r="KQ41" s="76">
        <v>0</v>
      </c>
      <c r="KR41" s="76">
        <f ca="1">OFFSET(KR41,0,-1) * OFFSET(KR41,10 - ROW(KR41),0)</f>
        <v>0</v>
      </c>
      <c r="KS41" s="76">
        <v>0</v>
      </c>
      <c r="KT41" s="76">
        <f ca="1">OFFSET(KT41,0,-1) * OFFSET(KT41,10 - ROW(KT41),0)</f>
        <v>0</v>
      </c>
      <c r="KU41" s="76">
        <v>0</v>
      </c>
      <c r="KV41" s="76">
        <f ca="1">OFFSET(KV41,0,-1) * OFFSET(KV41,10 - ROW(KV41),0)</f>
        <v>0</v>
      </c>
      <c r="KY41" s="76">
        <v>0</v>
      </c>
      <c r="KZ41" s="76">
        <f ca="1">OFFSET(KZ41,0,-1) * OFFSET(KZ41,10 - ROW(KZ41),0)</f>
        <v>0</v>
      </c>
      <c r="LA41" s="76">
        <v>0</v>
      </c>
      <c r="LB41" s="76">
        <f ca="1">OFFSET(LB41,0,-1) * OFFSET(LB41,10 - ROW(LB41),0)</f>
        <v>0</v>
      </c>
      <c r="LC41" s="76">
        <v>0</v>
      </c>
      <c r="LD41" s="76">
        <f ca="1">OFFSET(LD41,0,-1) * OFFSET(LD41,10 - ROW(LD41),0)</f>
        <v>0</v>
      </c>
      <c r="LE41" s="76">
        <f ca="1">SUM(KP41,KR41,KT41,KV41,KZ41,LB41,LD41)</f>
        <v>0</v>
      </c>
      <c r="LG41" s="76">
        <f t="shared" ca="1" si="16"/>
        <v>0</v>
      </c>
      <c r="LH41" s="76">
        <f t="shared" si="149"/>
        <v>0</v>
      </c>
      <c r="LI41" s="76">
        <f t="shared" ca="1" si="150"/>
        <v>0</v>
      </c>
      <c r="LJ41" s="76">
        <f t="shared" si="151"/>
        <v>0</v>
      </c>
      <c r="LK41" s="76">
        <f t="shared" ca="1" si="152"/>
        <v>0</v>
      </c>
      <c r="LL41" s="76">
        <f t="shared" si="153"/>
        <v>0</v>
      </c>
      <c r="LM41" s="76">
        <f t="shared" ca="1" si="154"/>
        <v>0</v>
      </c>
      <c r="LN41" s="76">
        <f t="shared" ca="1" si="17"/>
        <v>0</v>
      </c>
      <c r="LO41" s="76">
        <f t="shared" si="155"/>
        <v>0</v>
      </c>
      <c r="LP41" s="76">
        <f t="shared" ca="1" si="156"/>
        <v>0</v>
      </c>
      <c r="LQ41" s="76">
        <f t="shared" si="157"/>
        <v>0</v>
      </c>
      <c r="LR41" s="76">
        <f t="shared" ca="1" si="158"/>
        <v>0</v>
      </c>
      <c r="LS41" s="76">
        <f t="shared" ca="1" si="18"/>
        <v>0</v>
      </c>
      <c r="LT41" s="76">
        <f t="shared" si="159"/>
        <v>0</v>
      </c>
      <c r="LU41" s="76">
        <f t="shared" ca="1" si="160"/>
        <v>0</v>
      </c>
      <c r="LV41" s="76">
        <f t="shared" si="161"/>
        <v>0</v>
      </c>
      <c r="LW41" s="76">
        <f t="shared" ca="1" si="162"/>
        <v>0</v>
      </c>
      <c r="LX41" s="76">
        <f t="shared" si="163"/>
        <v>0</v>
      </c>
      <c r="LY41" s="76">
        <f t="shared" ca="1" si="164"/>
        <v>0</v>
      </c>
      <c r="LZ41" s="76">
        <v>0</v>
      </c>
      <c r="MA41" s="76">
        <f t="shared" ref="MA41" ca="1" si="296">OFFSET(MA41,0,-1) * OFFSET(MA41,10 - ROW(MA41),0)</f>
        <v>0</v>
      </c>
      <c r="MB41" s="76">
        <v>0</v>
      </c>
      <c r="MC41" s="76">
        <f t="shared" ref="MC41" ca="1" si="297">OFFSET(MC41,0,-1) * OFFSET(MC41,10 - ROW(MC41),0)</f>
        <v>0</v>
      </c>
      <c r="MD41" s="76">
        <v>0</v>
      </c>
      <c r="ME41" s="76">
        <f t="shared" ref="ME41" ca="1" si="298">OFFSET(ME41,0,-1) * OFFSET(ME41,10 - ROW(ME41),0)</f>
        <v>0</v>
      </c>
      <c r="MF41" s="115">
        <f t="shared" ca="1" si="171"/>
        <v>0</v>
      </c>
      <c r="MH41" s="115">
        <f t="shared" ref="MH41" ca="1" si="299">SUM(LG41,LN41,LS41,MF41)</f>
        <v>0</v>
      </c>
      <c r="MJ41" s="116"/>
    </row>
  </sheetData>
  <mergeCells count="256">
    <mergeCell ref="E1:N1"/>
    <mergeCell ref="BA4:BA6"/>
    <mergeCell ref="BB5:BG5"/>
    <mergeCell ref="AU5:AZ5"/>
    <mergeCell ref="Y6:Z6"/>
    <mergeCell ref="AI6:AJ6"/>
    <mergeCell ref="AE6:AF6"/>
    <mergeCell ref="AA6:AB6"/>
    <mergeCell ref="AC6:AD6"/>
    <mergeCell ref="AG6:AH6"/>
    <mergeCell ref="AK6:AL6"/>
    <mergeCell ref="AM6:AN6"/>
    <mergeCell ref="AO6:AP6"/>
    <mergeCell ref="AQ6:AR6"/>
    <mergeCell ref="AI5:AN5"/>
    <mergeCell ref="AE5:AH5"/>
    <mergeCell ref="W4:AH4"/>
    <mergeCell ref="AA5:AD5"/>
    <mergeCell ref="W5:Z5"/>
    <mergeCell ref="BB4:DA4"/>
    <mergeCell ref="AO5:AT5"/>
    <mergeCell ref="AI4:AZ4"/>
    <mergeCell ref="CZ6:DA6"/>
    <mergeCell ref="BV6:BW6"/>
    <mergeCell ref="B3:B6"/>
    <mergeCell ref="E6:F6"/>
    <mergeCell ref="G6:H6"/>
    <mergeCell ref="I6:J6"/>
    <mergeCell ref="E5:J5"/>
    <mergeCell ref="K6:L6"/>
    <mergeCell ref="M6:N6"/>
    <mergeCell ref="K5:P5"/>
    <mergeCell ref="E4:V4"/>
    <mergeCell ref="Q5:V5"/>
    <mergeCell ref="O6:P6"/>
    <mergeCell ref="Q6:R6"/>
    <mergeCell ref="S6:T6"/>
    <mergeCell ref="U6:V6"/>
    <mergeCell ref="DC6:DD6"/>
    <mergeCell ref="DB4:DB6"/>
    <mergeCell ref="DC5:DH5"/>
    <mergeCell ref="DE6:DF6"/>
    <mergeCell ref="DG6:DH6"/>
    <mergeCell ref="BH6:BI6"/>
    <mergeCell ref="BJ6:BK6"/>
    <mergeCell ref="BN6:BO6"/>
    <mergeCell ref="BL6:BM6"/>
    <mergeCell ref="BH5:BM5"/>
    <mergeCell ref="BP6:BQ6"/>
    <mergeCell ref="BR6:BS6"/>
    <mergeCell ref="BN5:BS5"/>
    <mergeCell ref="BT6:BU6"/>
    <mergeCell ref="CB6:CC6"/>
    <mergeCell ref="BT5:CI5"/>
    <mergeCell ref="CJ6:CK6"/>
    <mergeCell ref="CJ5:DA5"/>
    <mergeCell ref="CL6:CM6"/>
    <mergeCell ref="CP6:CQ6"/>
    <mergeCell ref="CT6:CU6"/>
    <mergeCell ref="CR6:CS6"/>
    <mergeCell ref="CN6:CO6"/>
    <mergeCell ref="BX6:BY6"/>
    <mergeCell ref="CH6:CI6"/>
    <mergeCell ref="CD6:CE6"/>
    <mergeCell ref="CF6:CG6"/>
    <mergeCell ref="CX6:CY6"/>
    <mergeCell ref="CV6:CW6"/>
    <mergeCell ref="GZ3:HR4"/>
    <mergeCell ref="HL5:HQ5"/>
    <mergeCell ref="FJ6:FK6"/>
    <mergeCell ref="FF6:FG6"/>
    <mergeCell ref="FH6:FI6"/>
    <mergeCell ref="DI5:DN5"/>
    <mergeCell ref="DI6:DJ6"/>
    <mergeCell ref="DM6:DN6"/>
    <mergeCell ref="GA6:GB6"/>
    <mergeCell ref="FY6:FZ6"/>
    <mergeCell ref="FW6:FX6"/>
    <mergeCell ref="FU6:FV6"/>
    <mergeCell ref="FO6:FP6"/>
    <mergeCell ref="FQ6:FR6"/>
    <mergeCell ref="FS6:FT6"/>
    <mergeCell ref="FM6:FN6"/>
    <mergeCell ref="ET6:EU6"/>
    <mergeCell ref="EG4:EG6"/>
    <mergeCell ref="ET5:EY5"/>
    <mergeCell ref="DK6:DL6"/>
    <mergeCell ref="DC4:EF4"/>
    <mergeCell ref="GZ5:HE5"/>
    <mergeCell ref="HF5:HK5"/>
    <mergeCell ref="EP6:EQ6"/>
    <mergeCell ref="DO5:DT5"/>
    <mergeCell ref="EN5:ES5"/>
    <mergeCell ref="FD6:FE6"/>
    <mergeCell ref="EZ6:FA6"/>
    <mergeCell ref="FB6:FC6"/>
    <mergeCell ref="EH5:EM5"/>
    <mergeCell ref="DU5:EF5"/>
    <mergeCell ref="EH4:FK4"/>
    <mergeCell ref="EV6:EW6"/>
    <mergeCell ref="ER6:ES6"/>
    <mergeCell ref="EE6:EF6"/>
    <mergeCell ref="EC6:ED6"/>
    <mergeCell ref="EJ6:EK6"/>
    <mergeCell ref="EN6:EO6"/>
    <mergeCell ref="EL6:EM6"/>
    <mergeCell ref="EH6:EI6"/>
    <mergeCell ref="EA6:EB6"/>
    <mergeCell ref="DO6:DP6"/>
    <mergeCell ref="DQ6:DR6"/>
    <mergeCell ref="EX6:EY6"/>
    <mergeCell ref="DW6:DX6"/>
    <mergeCell ref="DS6:DT6"/>
    <mergeCell ref="DU6:DV6"/>
    <mergeCell ref="DY6:DZ6"/>
    <mergeCell ref="HL6:HM6"/>
    <mergeCell ref="HJ6:HK6"/>
    <mergeCell ref="HH6:HI6"/>
    <mergeCell ref="GZ6:HA6"/>
    <mergeCell ref="HF6:HG6"/>
    <mergeCell ref="HD6:HE6"/>
    <mergeCell ref="HB6:HC6"/>
    <mergeCell ref="GW6:GX6"/>
    <mergeCell ref="GR4:GR6"/>
    <mergeCell ref="GQ4:GQ6"/>
    <mergeCell ref="GS4:GX4"/>
    <mergeCell ref="GS5:GX5"/>
    <mergeCell ref="GU6:GV6"/>
    <mergeCell ref="GO6:GP6"/>
    <mergeCell ref="GS6:GT6"/>
    <mergeCell ref="FM4:GP4"/>
    <mergeCell ref="GE5:GP5"/>
    <mergeCell ref="FY5:GD5"/>
    <mergeCell ref="FS5:FX5"/>
    <mergeCell ref="GC6:GD6"/>
    <mergeCell ref="FM5:FR5"/>
    <mergeCell ref="FL4:FL6"/>
    <mergeCell ref="EZ5:FK5"/>
    <mergeCell ref="IC6:ID6"/>
    <mergeCell ref="IE6:IF6"/>
    <mergeCell ref="HW6:HX6"/>
    <mergeCell ref="HU6:HV6"/>
    <mergeCell ref="HR5:HR6"/>
    <mergeCell ref="HS6:HT6"/>
    <mergeCell ref="HP6:HQ6"/>
    <mergeCell ref="IE5:IJ5"/>
    <mergeCell ref="HN6:HO6"/>
    <mergeCell ref="IG6:IH6"/>
    <mergeCell ref="HY6:HZ6"/>
    <mergeCell ref="IA6:IB6"/>
    <mergeCell ref="II6:IJ6"/>
    <mergeCell ref="IK5:IK6"/>
    <mergeCell ref="IL3:IL6"/>
    <mergeCell ref="IM3:JW3"/>
    <mergeCell ref="GM6:GN6"/>
    <mergeCell ref="GG6:GH6"/>
    <mergeCell ref="GI6:GJ6"/>
    <mergeCell ref="GE6:GF6"/>
    <mergeCell ref="GK6:GL6"/>
    <mergeCell ref="E3:GY3"/>
    <mergeCell ref="W6:X6"/>
    <mergeCell ref="BF6:BG6"/>
    <mergeCell ref="AY6:AZ6"/>
    <mergeCell ref="AU6:AV6"/>
    <mergeCell ref="AS6:AT6"/>
    <mergeCell ref="AW6:AX6"/>
    <mergeCell ref="BB6:BC6"/>
    <mergeCell ref="BD6:BE6"/>
    <mergeCell ref="BZ6:CA6"/>
    <mergeCell ref="IY6:IZ6"/>
    <mergeCell ref="JC6:JD6"/>
    <mergeCell ref="JA6:JB6"/>
    <mergeCell ref="IW6:IX6"/>
    <mergeCell ref="IU6:IV6"/>
    <mergeCell ref="IQ6:IR6"/>
    <mergeCell ref="IS6:IT6"/>
    <mergeCell ref="IO6:IP6"/>
    <mergeCell ref="IM6:IN6"/>
    <mergeCell ref="GY4:GY6"/>
    <mergeCell ref="JW4:JW6"/>
    <mergeCell ref="JU6:JV6"/>
    <mergeCell ref="JQ6:JR6"/>
    <mergeCell ref="JQ5:JV5"/>
    <mergeCell ref="JM5:JP5"/>
    <mergeCell ref="JG5:JL5"/>
    <mergeCell ref="JA4:JL4"/>
    <mergeCell ref="JM4:JV4"/>
    <mergeCell ref="IQ5:IV5"/>
    <mergeCell ref="JA5:JF5"/>
    <mergeCell ref="IW5:IZ5"/>
    <mergeCell ref="IM5:IP5"/>
    <mergeCell ref="IM4:IZ4"/>
    <mergeCell ref="JS6:JT6"/>
    <mergeCell ref="HS3:IK4"/>
    <mergeCell ref="HS5:HX5"/>
    <mergeCell ref="HY5:ID5"/>
    <mergeCell ref="JO6:JP6"/>
    <mergeCell ref="JG6:JH6"/>
    <mergeCell ref="JI6:JJ6"/>
    <mergeCell ref="JK6:JL6"/>
    <mergeCell ref="JM6:JN6"/>
    <mergeCell ref="JE6:JF6"/>
    <mergeCell ref="KN5:KN6"/>
    <mergeCell ref="KL6:KM6"/>
    <mergeCell ref="KH6:KI6"/>
    <mergeCell ref="JX3:KN4"/>
    <mergeCell ref="KH5:KM5"/>
    <mergeCell ref="JX6:JY6"/>
    <mergeCell ref="KB6:KC6"/>
    <mergeCell ref="JZ6:KA6"/>
    <mergeCell ref="JX5:KA5"/>
    <mergeCell ref="KB5:KG5"/>
    <mergeCell ref="KF6:KG6"/>
    <mergeCell ref="KD6:KE6"/>
    <mergeCell ref="KJ6:KK6"/>
    <mergeCell ref="LE4:LE6"/>
    <mergeCell ref="LC5:LD5"/>
    <mergeCell ref="LA5:LB5"/>
    <mergeCell ref="KY6:LD6"/>
    <mergeCell ref="KY4:LD4"/>
    <mergeCell ref="KY5:KZ5"/>
    <mergeCell ref="KO3:LE3"/>
    <mergeCell ref="KU5:KV5"/>
    <mergeCell ref="KO5:KP5"/>
    <mergeCell ref="KS5:KT5"/>
    <mergeCell ref="KQ5:KR5"/>
    <mergeCell ref="KU6:KV6"/>
    <mergeCell ref="KO6:KT6"/>
    <mergeCell ref="KW5:KX5"/>
    <mergeCell ref="KW6:KX6"/>
    <mergeCell ref="KO4:KX4"/>
    <mergeCell ref="LS5:LS6"/>
    <mergeCell ref="LQ6:LR6"/>
    <mergeCell ref="LJ6:LK6"/>
    <mergeCell ref="LN5:LN6"/>
    <mergeCell ref="LH3:LN4"/>
    <mergeCell ref="LL5:LM5"/>
    <mergeCell ref="LH5:LK5"/>
    <mergeCell ref="LG3:LG6"/>
    <mergeCell ref="LF3:LF6"/>
    <mergeCell ref="LO6:LP6"/>
    <mergeCell ref="LO3:LS4"/>
    <mergeCell ref="LO5:LR5"/>
    <mergeCell ref="LH6:LI6"/>
    <mergeCell ref="MH3:MH6"/>
    <mergeCell ref="MG3:MG6"/>
    <mergeCell ref="MF5:MF6"/>
    <mergeCell ref="MD6:ME6"/>
    <mergeCell ref="MB6:MC6"/>
    <mergeCell ref="LZ6:MA6"/>
    <mergeCell ref="LZ5:ME5"/>
    <mergeCell ref="LT3:MF4"/>
    <mergeCell ref="LX6:LY6"/>
    <mergeCell ref="LV6:LW6"/>
    <mergeCell ref="LT6:LU6"/>
    <mergeCell ref="LT5:LY5"/>
  </mergeCells>
  <conditionalFormatting sqref="JX8:KC10 IL9:JR10 EH8:IK10 GR4:GR5 GQ4:GQ6 FW7 GA7 FY7 GE6:GP6 GE5:GL5 FL4:GD6 FH7:FL7 EP7 ER7 EV7 FB7 EX7 FD7 EZ7 ET7 EN7 FF7 EZ6:FK6 EZ5:FG5 EH4:EY6 LG3:MG6 B2 JX7 JW7:JW10 EC7:EF7 GZ3:LE3 DK7 DM7 DQ7 DW7 DS7 DY7 DU7 DO7 CZ5:DA5 DI7 EA7 GM7:GR7 BA4:BA10 GS4:GY6 EG4:EG10 BB4:CG4 DU6:EF6 CJ5:CQ5 DU5:EB5 BT5:CA5 BT6:DA6 AM8:AN8 I8:J8 DB4:DT6 BB5:BS6 IM8:JR8 AS8:AZ8 DC8:EF10 E3:EN3 E4:AZ7 CK4:DA4 E8:F8 O8:AJ8 E9:AZ10 BB7:DB10 E11:JR11 H1:O2 JU11:KC11 GZ6:JR6 JU6:KC6 JU8:JV10 KF6:KI6 KF8:KI11 KL8:KV11 KL6:KV6 KY11:MH11 KY8:MG10 GZ5:KV5 GZ4:KO4 KY4:LE6 HR7 IE7:IK7">
    <cfRule type="expression" dxfId="126" priority="102">
      <formula>LockedByCondition()</formula>
    </cfRule>
    <cfRule type="expression" dxfId="125" priority="103">
      <formula>HasError()</formula>
    </cfRule>
  </conditionalFormatting>
  <conditionalFormatting sqref="GT9:GT10 FN9:FN10 EI9:EI10 AU5:AV6 IE5:IF6 HL5:HM6 Q5:R6 AO5:AP6 HY5:HZ6 HF5:HG6 K5:L6 AI4:AJ6 AI8:AJ8 AJ9:AJ10 BC9:BC10 HS5:HT6 GZ5:HA6 E3:F11 G11:JR11 JU11:KC11 KF11:KI11 KL11:KV11 KY11:MH11">
    <cfRule type="expression" dxfId="124" priority="282">
      <formula>Locked()</formula>
    </cfRule>
  </conditionalFormatting>
  <conditionalFormatting sqref="FX7 GB7 FZ7 EQ7 ES7 EW7 FC7 EY7 FG7 FE7 FA7 EU7 EO7 EH7:EM7 LF3:LF6 IL7:IL8 DL7 DN7 DR7 DX7 DT7 EB7 DZ7 DV7 DP7 DJ7 DC7:DH7 B3:B11 LE7:MH7 JG7:JN7 KN7:KV7">
    <cfRule type="expression" dxfId="123" priority="392">
      <formula>Locked()</formula>
    </cfRule>
    <cfRule type="expression" dxfId="122" priority="428">
      <formula>LockedByCondition()</formula>
    </cfRule>
    <cfRule type="expression" dxfId="121" priority="439">
      <formula>HasError()</formula>
    </cfRule>
  </conditionalFormatting>
  <conditionalFormatting sqref="MH8:MH10 MH3:MH6">
    <cfRule type="expression" dxfId="120" priority="553">
      <formula>HasError()</formula>
    </cfRule>
    <cfRule type="expression" dxfId="119" priority="554">
      <formula>LockedByCondition()</formula>
    </cfRule>
  </conditionalFormatting>
  <conditionalFormatting sqref="AK8:AL8 G8:H8 AO8:AR8 K8:N8">
    <cfRule type="expression" dxfId="118" priority="869">
      <formula>LockedByCondition()</formula>
    </cfRule>
    <cfRule type="expression" dxfId="117" priority="1133">
      <formula>HasError()</formula>
    </cfRule>
    <cfRule type="expression" dxfId="116" priority="1302">
      <formula>Locked()</formula>
    </cfRule>
  </conditionalFormatting>
  <conditionalFormatting sqref="E1">
    <cfRule type="expression" dxfId="115" priority="1343">
      <formula>LockedByCondition()</formula>
    </cfRule>
    <cfRule type="expression" dxfId="114" priority="1344">
      <formula>HasError()</formula>
    </cfRule>
  </conditionalFormatting>
  <conditionalFormatting sqref="JS8:JT11 JS6:JT6">
    <cfRule type="expression" dxfId="113" priority="96">
      <formula>LockedByCondition()</formula>
    </cfRule>
    <cfRule type="expression" dxfId="112" priority="97">
      <formula>HasError()</formula>
    </cfRule>
  </conditionalFormatting>
  <conditionalFormatting sqref="JS11:JT11">
    <cfRule type="expression" dxfId="111" priority="98">
      <formula>Locked()</formula>
    </cfRule>
  </conditionalFormatting>
  <conditionalFormatting sqref="KD8:KE11 KD6:KE6">
    <cfRule type="expression" dxfId="110" priority="90">
      <formula>LockedByCondition()</formula>
    </cfRule>
    <cfRule type="expression" dxfId="109" priority="91">
      <formula>HasError()</formula>
    </cfRule>
  </conditionalFormatting>
  <conditionalFormatting sqref="KD11:KE11">
    <cfRule type="expression" dxfId="108" priority="92">
      <formula>Locked()</formula>
    </cfRule>
  </conditionalFormatting>
  <conditionalFormatting sqref="KJ8:KK11 KJ6:KK6">
    <cfRule type="expression" dxfId="107" priority="84">
      <formula>LockedByCondition()</formula>
    </cfRule>
    <cfRule type="expression" dxfId="106" priority="85">
      <formula>HasError()</formula>
    </cfRule>
  </conditionalFormatting>
  <conditionalFormatting sqref="KJ11:KK11">
    <cfRule type="expression" dxfId="105" priority="86">
      <formula>Locked()</formula>
    </cfRule>
  </conditionalFormatting>
  <conditionalFormatting sqref="KJ7:KK7">
    <cfRule type="expression" dxfId="104" priority="87">
      <formula>Locked()</formula>
    </cfRule>
    <cfRule type="expression" dxfId="103" priority="88">
      <formula>LockedByCondition()</formula>
    </cfRule>
    <cfRule type="expression" dxfId="102" priority="89">
      <formula>HasError()</formula>
    </cfRule>
  </conditionalFormatting>
  <conditionalFormatting sqref="KW8:KX11 KW5:KX6">
    <cfRule type="expression" dxfId="101" priority="78">
      <formula>LockedByCondition()</formula>
    </cfRule>
    <cfRule type="expression" dxfId="100" priority="79">
      <formula>HasError()</formula>
    </cfRule>
  </conditionalFormatting>
  <conditionalFormatting sqref="KW11:KX11">
    <cfRule type="expression" dxfId="99" priority="80">
      <formula>Locked()</formula>
    </cfRule>
  </conditionalFormatting>
  <conditionalFormatting sqref="FM7:FV7">
    <cfRule type="expression" dxfId="98" priority="76">
      <formula>LockedByCondition()</formula>
    </cfRule>
    <cfRule type="expression" dxfId="97" priority="77">
      <formula>HasError()</formula>
    </cfRule>
  </conditionalFormatting>
  <conditionalFormatting sqref="GC7 GE7 GG7 GI7 GK7">
    <cfRule type="expression" dxfId="96" priority="71">
      <formula>LockedByCondition()</formula>
    </cfRule>
    <cfRule type="expression" dxfId="95" priority="72">
      <formula>HasError()</formula>
    </cfRule>
  </conditionalFormatting>
  <conditionalFormatting sqref="GD7 GF7 GH7 GJ7 GL7">
    <cfRule type="expression" dxfId="94" priority="73">
      <formula>Locked()</formula>
    </cfRule>
    <cfRule type="expression" dxfId="93" priority="74">
      <formula>LockedByCondition()</formula>
    </cfRule>
    <cfRule type="expression" dxfId="92" priority="75">
      <formula>HasError()</formula>
    </cfRule>
  </conditionalFormatting>
  <conditionalFormatting sqref="GY7">
    <cfRule type="expression" dxfId="91" priority="61">
      <formula>LockedByCondition()</formula>
    </cfRule>
    <cfRule type="expression" dxfId="90" priority="62">
      <formula>HasError()</formula>
    </cfRule>
  </conditionalFormatting>
  <conditionalFormatting sqref="GS7:GX7 GZ7:HE7">
    <cfRule type="expression" dxfId="89" priority="63">
      <formula>Locked()</formula>
    </cfRule>
    <cfRule type="expression" dxfId="88" priority="64">
      <formula>LockedByCondition()</formula>
    </cfRule>
    <cfRule type="expression" dxfId="87" priority="65">
      <formula>HasError()</formula>
    </cfRule>
  </conditionalFormatting>
  <conditionalFormatting sqref="HF7:HG7">
    <cfRule type="expression" dxfId="86" priority="58">
      <formula>Locked()</formula>
    </cfRule>
    <cfRule type="expression" dxfId="85" priority="59">
      <formula>LockedByCondition()</formula>
    </cfRule>
    <cfRule type="expression" dxfId="84" priority="60">
      <formula>HasError()</formula>
    </cfRule>
  </conditionalFormatting>
  <conditionalFormatting sqref="HH7:HM7">
    <cfRule type="expression" dxfId="83" priority="55">
      <formula>Locked()</formula>
    </cfRule>
    <cfRule type="expression" dxfId="82" priority="56">
      <formula>LockedByCondition()</formula>
    </cfRule>
    <cfRule type="expression" dxfId="81" priority="57">
      <formula>HasError()</formula>
    </cfRule>
  </conditionalFormatting>
  <conditionalFormatting sqref="HN7">
    <cfRule type="expression" dxfId="80" priority="50">
      <formula>LockedByCondition()</formula>
    </cfRule>
    <cfRule type="expression" dxfId="79" priority="51">
      <formula>HasError()</formula>
    </cfRule>
  </conditionalFormatting>
  <conditionalFormatting sqref="HO7">
    <cfRule type="expression" dxfId="78" priority="52">
      <formula>Locked()</formula>
    </cfRule>
    <cfRule type="expression" dxfId="77" priority="53">
      <formula>LockedByCondition()</formula>
    </cfRule>
    <cfRule type="expression" dxfId="76" priority="54">
      <formula>HasError()</formula>
    </cfRule>
  </conditionalFormatting>
  <conditionalFormatting sqref="HP7">
    <cfRule type="expression" dxfId="75" priority="45">
      <formula>LockedByCondition()</formula>
    </cfRule>
    <cfRule type="expression" dxfId="74" priority="46">
      <formula>HasError()</formula>
    </cfRule>
  </conditionalFormatting>
  <conditionalFormatting sqref="HQ7">
    <cfRule type="expression" dxfId="73" priority="47">
      <formula>Locked()</formula>
    </cfRule>
    <cfRule type="expression" dxfId="72" priority="48">
      <formula>LockedByCondition()</formula>
    </cfRule>
    <cfRule type="expression" dxfId="71" priority="49">
      <formula>HasError()</formula>
    </cfRule>
  </conditionalFormatting>
  <conditionalFormatting sqref="HS7:HV7">
    <cfRule type="expression" dxfId="70" priority="42">
      <formula>Locked()</formula>
    </cfRule>
    <cfRule type="expression" dxfId="69" priority="43">
      <formula>LockedByCondition()</formula>
    </cfRule>
    <cfRule type="expression" dxfId="68" priority="44">
      <formula>HasError()</formula>
    </cfRule>
  </conditionalFormatting>
  <conditionalFormatting sqref="HW7:HZ7 IC7:ID7">
    <cfRule type="expression" dxfId="67" priority="39">
      <formula>Locked()</formula>
    </cfRule>
    <cfRule type="expression" dxfId="66" priority="40">
      <formula>LockedByCondition()</formula>
    </cfRule>
    <cfRule type="expression" dxfId="65" priority="41">
      <formula>HasError()</formula>
    </cfRule>
  </conditionalFormatting>
  <conditionalFormatting sqref="IA7:IB7">
    <cfRule type="expression" dxfId="64" priority="36">
      <formula>Locked()</formula>
    </cfRule>
    <cfRule type="expression" dxfId="63" priority="37">
      <formula>LockedByCondition()</formula>
    </cfRule>
    <cfRule type="expression" dxfId="62" priority="38">
      <formula>HasError()</formula>
    </cfRule>
  </conditionalFormatting>
  <conditionalFormatting sqref="IM7:IR7 IT7:IZ7">
    <cfRule type="expression" dxfId="61" priority="33">
      <formula>Locked()</formula>
    </cfRule>
    <cfRule type="expression" dxfId="60" priority="34">
      <formula>LockedByCondition()</formula>
    </cfRule>
    <cfRule type="expression" dxfId="59" priority="35">
      <formula>HasError()</formula>
    </cfRule>
  </conditionalFormatting>
  <conditionalFormatting sqref="IS7:IT7">
    <cfRule type="expression" dxfId="58" priority="30">
      <formula>Locked()</formula>
    </cfRule>
    <cfRule type="expression" dxfId="57" priority="31">
      <formula>LockedByCondition()</formula>
    </cfRule>
    <cfRule type="expression" dxfId="56" priority="32">
      <formula>HasError()</formula>
    </cfRule>
  </conditionalFormatting>
  <conditionalFormatting sqref="JA7:JB7">
    <cfRule type="expression" dxfId="55" priority="27">
      <formula>Locked()</formula>
    </cfRule>
    <cfRule type="expression" dxfId="54" priority="28">
      <formula>LockedByCondition()</formula>
    </cfRule>
    <cfRule type="expression" dxfId="53" priority="29">
      <formula>HasError()</formula>
    </cfRule>
  </conditionalFormatting>
  <conditionalFormatting sqref="JC7:JD7">
    <cfRule type="expression" dxfId="52" priority="24">
      <formula>Locked()</formula>
    </cfRule>
    <cfRule type="expression" dxfId="51" priority="25">
      <formula>LockedByCondition()</formula>
    </cfRule>
    <cfRule type="expression" dxfId="50" priority="26">
      <formula>HasError()</formula>
    </cfRule>
  </conditionalFormatting>
  <conditionalFormatting sqref="JE7:JF7">
    <cfRule type="expression" dxfId="49" priority="21">
      <formula>Locked()</formula>
    </cfRule>
    <cfRule type="expression" dxfId="48" priority="22">
      <formula>LockedByCondition()</formula>
    </cfRule>
    <cfRule type="expression" dxfId="47" priority="23">
      <formula>HasError()</formula>
    </cfRule>
  </conditionalFormatting>
  <conditionalFormatting sqref="JO7:JV7">
    <cfRule type="expression" dxfId="46" priority="18">
      <formula>Locked()</formula>
    </cfRule>
    <cfRule type="expression" dxfId="45" priority="19">
      <formula>LockedByCondition()</formula>
    </cfRule>
    <cfRule type="expression" dxfId="44" priority="20">
      <formula>HasError()</formula>
    </cfRule>
  </conditionalFormatting>
  <conditionalFormatting sqref="JY7">
    <cfRule type="expression" dxfId="43" priority="15">
      <formula>Locked()</formula>
    </cfRule>
    <cfRule type="expression" dxfId="42" priority="16">
      <formula>LockedByCondition()</formula>
    </cfRule>
    <cfRule type="expression" dxfId="41" priority="17">
      <formula>HasError()</formula>
    </cfRule>
  </conditionalFormatting>
  <conditionalFormatting sqref="JZ7 KB7 KD7 KF7 KH7">
    <cfRule type="expression" dxfId="40" priority="13">
      <formula>LockedByCondition()</formula>
    </cfRule>
    <cfRule type="expression" dxfId="39" priority="14">
      <formula>HasError()</formula>
    </cfRule>
  </conditionalFormatting>
  <conditionalFormatting sqref="KA7 KC7 KE7 KG7 KI7">
    <cfRule type="expression" dxfId="38" priority="10">
      <formula>Locked()</formula>
    </cfRule>
    <cfRule type="expression" dxfId="37" priority="11">
      <formula>LockedByCondition()</formula>
    </cfRule>
    <cfRule type="expression" dxfId="36" priority="12">
      <formula>HasError()</formula>
    </cfRule>
  </conditionalFormatting>
  <conditionalFormatting sqref="KL7:KM7">
    <cfRule type="expression" dxfId="35" priority="7">
      <formula>Locked()</formula>
    </cfRule>
    <cfRule type="expression" dxfId="34" priority="8">
      <formula>LockedByCondition()</formula>
    </cfRule>
    <cfRule type="expression" dxfId="33" priority="9">
      <formula>HasError()</formula>
    </cfRule>
  </conditionalFormatting>
  <conditionalFormatting sqref="KW7:LD7">
    <cfRule type="expression" dxfId="32" priority="4">
      <formula>Locked()</formula>
    </cfRule>
    <cfRule type="expression" dxfId="31" priority="5">
      <formula>LockedByCondition()</formula>
    </cfRule>
    <cfRule type="expression" dxfId="30" priority="6">
      <formula>HasError()</formula>
    </cfRule>
  </conditionalFormatting>
  <conditionalFormatting sqref="MJ11">
    <cfRule type="expression" dxfId="29" priority="1">
      <formula>LockedByCondition()</formula>
    </cfRule>
    <cfRule type="expression" dxfId="28" priority="2">
      <formula>HasError()</formula>
    </cfRule>
  </conditionalFormatting>
  <conditionalFormatting sqref="MJ11">
    <cfRule type="expression" dxfId="27" priority="3">
      <formula>Locked()</formula>
    </cfRule>
  </conditionalFormatting>
  <dataValidations count="1">
    <dataValidation allowBlank="1" showInputMessage="1" showErrorMessage="1" sqref="Y6 LP10:LT10 HB9:HB11 EQ9:EQ11 ES9:FV10 E9:AD10 FL4 GQ4:GR4 JS6 FY5:FY7 FW6:FW7 FM4:FM6 FQ6 E11:LS11 KD6:KD7 KJ6 FX9:LN10 FS5:FS6 GA7 KW5:KW6 EX6:EX7 ET5:ET7 ER6:ER7 EH4:EH6 EL6 EN5:EN7 FH7:FV7 FF7 FD7 FB7 EZ7 EV7 EP7 GY4 GS6 GU6 GY7 IK5 HR5 JE6 JG5:JG6 IY6 IW5:IW6 IO6 IS6 IM4:IM6 IQ5:IQ6 JV8:JW8 JP8 JQ5:JQ6 JO6 JL8 JM4:JM6 JK6 JI6 JF8 GK7 JA4:JA6 IU6 IE7:IL7 JC6 HW7 JU6 LC5 LA5 KY5:KY6 KO3:KO6 KU5:KU6 KS5 KQ5 JW7:JX7 JX3 KB5 JX5 KH5 LO3 LR8:LS8 LP8 LQ6 LS5 LO5:LO6 LN5 LL6:LM6 LJ6 LH6 LT10:MH11 ME8:MH8 MC8 MA8 LY8 LW8 LU8 MF5 MB6 LZ5:LZ6 MD6 LT5:LT6 LV6 LX6 BM9:EQ10 EG4 DS6:DS7 DO5:DO7 DM6:DM7 DC4:DC6 DG6 DI5:DI7 BR6 BN5:BN6 BL6 BB5:BB6 BF6 BH5:BH6 BA4:BB4 AI4 AE5:AE6 AG6 AA5:AA6 AC6 W4:W6 B7:B11 EC7:EG7 EA7 DY7 DW7 DU7 DQ7 DK7 E7:DB7 E3:E4 BK9:BK11 BB9:BK10 AF9:AZ10 GC6:GC7 GE7 GG7 GI7 GM7:GR7 GW6 HN7 HP7 HR7 HU7 JZ7 KB7 KF7 KH7 MJ11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&amp;C&amp;P</oddFooter>
  </headerFooter>
  <colBreaks count="1" manualBreakCount="1">
    <brk id="34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W41"/>
  <sheetViews>
    <sheetView topLeftCell="B4" workbookViewId="0">
      <selection activeCell="B21" sqref="B21"/>
    </sheetView>
  </sheetViews>
  <sheetFormatPr defaultRowHeight="15"/>
  <cols>
    <col min="1" max="1" width="9.140625" style="1" hidden="1"/>
    <col min="2" max="2" width="44.28515625" style="1" customWidth="1"/>
    <col min="3" max="4" width="9.140625" style="1" hidden="1"/>
    <col min="5" max="5" width="7" style="1" customWidth="1"/>
    <col min="6" max="6" width="14.140625" style="1" customWidth="1"/>
    <col min="7" max="7" width="7" style="1" customWidth="1"/>
    <col min="8" max="8" width="11.85546875" style="1" customWidth="1"/>
    <col min="9" max="9" width="7" style="1" customWidth="1"/>
    <col min="10" max="10" width="12.85546875" style="1" customWidth="1"/>
    <col min="11" max="11" width="7" style="1" customWidth="1"/>
    <col min="12" max="12" width="13.7109375" style="1" customWidth="1"/>
    <col min="13" max="13" width="7" style="1" customWidth="1"/>
    <col min="14" max="14" width="12.140625" style="1" customWidth="1"/>
    <col min="15" max="15" width="7" style="1" customWidth="1"/>
    <col min="16" max="16" width="13.140625" style="1" customWidth="1"/>
    <col min="17" max="17" width="15.7109375" style="1" customWidth="1"/>
    <col min="18" max="18" width="9.140625" style="1" customWidth="1"/>
    <col min="19" max="19" width="12" style="1" customWidth="1"/>
    <col min="20" max="20" width="10.5703125" style="1" customWidth="1"/>
    <col min="21" max="21" width="11.85546875" style="1" customWidth="1"/>
    <col min="22" max="22" width="10.28515625" style="1" customWidth="1"/>
    <col min="23" max="23" width="13.28515625" style="1" customWidth="1"/>
    <col min="24" max="24" width="9.7109375" style="1" customWidth="1"/>
    <col min="25" max="26" width="15.42578125" style="1" customWidth="1"/>
    <col min="27" max="27" width="9" style="1" customWidth="1"/>
    <col min="28" max="28" width="15.42578125" style="1" customWidth="1"/>
    <col min="29" max="29" width="8.5703125" style="1" customWidth="1"/>
    <col min="30" max="30" width="15.42578125" style="1" customWidth="1"/>
    <col min="31" max="31" width="8.140625" style="1" customWidth="1"/>
    <col min="32" max="33" width="15.42578125" style="1" customWidth="1"/>
    <col min="34" max="34" width="8.85546875" style="1" customWidth="1"/>
    <col min="35" max="35" width="15.42578125" style="1" customWidth="1"/>
    <col min="36" max="36" width="7.140625" style="1" customWidth="1"/>
    <col min="37" max="37" width="15.42578125" style="1" customWidth="1"/>
    <col min="38" max="38" width="7.7109375" style="1" customWidth="1"/>
    <col min="39" max="39" width="15.42578125" style="1" customWidth="1"/>
    <col min="40" max="40" width="9" style="1" customWidth="1"/>
    <col min="41" max="41" width="15.42578125" style="1" customWidth="1"/>
    <col min="42" max="42" width="7.85546875" style="1" customWidth="1"/>
    <col min="43" max="43" width="15.42578125" style="1" customWidth="1"/>
    <col min="44" max="44" width="9.7109375" style="1" customWidth="1"/>
    <col min="45" max="45" width="13" style="1" customWidth="1"/>
    <col min="46" max="46" width="14.42578125" style="1" customWidth="1"/>
    <col min="47" max="47" width="9.28515625" style="1" customWidth="1"/>
    <col min="48" max="48" width="15.42578125" style="1" customWidth="1"/>
    <col min="49" max="49" width="9.28515625" style="1" customWidth="1"/>
    <col min="50" max="50" width="13.28515625" style="1" customWidth="1"/>
    <col min="51" max="57" width="15.42578125" style="1" hidden="1" customWidth="1"/>
    <col min="58" max="58" width="17.28515625" style="1" hidden="1" customWidth="1"/>
    <col min="59" max="60" width="15.42578125" style="1" hidden="1" customWidth="1"/>
    <col min="61" max="61" width="15.42578125" style="1" customWidth="1"/>
    <col min="62" max="62" width="10.28515625" style="1" customWidth="1"/>
    <col min="63" max="63" width="15.42578125" style="1" customWidth="1"/>
    <col min="64" max="64" width="9.7109375" style="1" customWidth="1"/>
    <col min="65" max="65" width="13.140625" style="1" customWidth="1"/>
    <col min="66" max="66" width="10.85546875" style="1" customWidth="1"/>
    <col min="67" max="67" width="15.42578125" style="1" customWidth="1"/>
    <col min="68" max="68" width="8.28515625" style="1" customWidth="1"/>
    <col min="69" max="69" width="15.42578125" style="1" customWidth="1"/>
    <col min="70" max="70" width="10.28515625" style="1" customWidth="1"/>
    <col min="71" max="71" width="17" style="1" customWidth="1"/>
    <col min="72" max="72" width="17.85546875" style="1" customWidth="1"/>
    <col min="73" max="73" width="17.140625" style="1" customWidth="1"/>
    <col min="74" max="74" width="18.28515625" style="1" hidden="1" customWidth="1"/>
    <col min="75" max="75" width="17" style="1" hidden="1" customWidth="1"/>
  </cols>
  <sheetData>
    <row r="1" spans="1:75" ht="40.5" customHeight="1">
      <c r="A1" s="3"/>
      <c r="C1" s="3"/>
      <c r="D1" s="3"/>
      <c r="E1" s="261" t="s">
        <v>1300</v>
      </c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75">
      <c r="A2" s="2"/>
      <c r="B2" s="2" t="s">
        <v>580</v>
      </c>
    </row>
    <row r="3" spans="1:75" s="6" customFormat="1">
      <c r="A3" s="253" t="s">
        <v>1</v>
      </c>
      <c r="B3" s="253"/>
      <c r="C3" s="253"/>
      <c r="E3" s="257" t="s">
        <v>581</v>
      </c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9" t="s">
        <v>582</v>
      </c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60"/>
      <c r="AU3" s="235" t="s">
        <v>583</v>
      </c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7"/>
      <c r="BH3" s="232" t="s">
        <v>584</v>
      </c>
      <c r="BI3" s="233" t="s">
        <v>585</v>
      </c>
      <c r="BJ3" s="230" t="s">
        <v>586</v>
      </c>
      <c r="BK3" s="230"/>
      <c r="BL3" s="230" t="s">
        <v>587</v>
      </c>
      <c r="BM3" s="230"/>
      <c r="BN3" s="230" t="s">
        <v>588</v>
      </c>
      <c r="BO3" s="230"/>
      <c r="BP3" s="230"/>
      <c r="BQ3" s="230"/>
      <c r="BR3" s="230"/>
      <c r="BS3" s="230"/>
      <c r="BT3" s="230"/>
      <c r="BU3" s="230" t="str">
        <f>CONCATENATE("Всего расходы на ","2022" + 0," год,  рублей - 2 часть субвенции")</f>
        <v>Всего расходы на 2022 год,  рублей - 2 часть субвенции</v>
      </c>
      <c r="BV3" s="229" t="s">
        <v>589</v>
      </c>
      <c r="BW3" s="228" t="str">
        <f>CONCATENATE("Всего расходы на ","2020" + 1," год, рублей - 2 часть субвенции")</f>
        <v>Всего расходы на 2021 год, рублей - 2 часть субвенции</v>
      </c>
    </row>
    <row r="4" spans="1:75" s="6" customFormat="1">
      <c r="A4" s="253"/>
      <c r="B4" s="253"/>
      <c r="C4" s="253"/>
      <c r="E4" s="258" t="s">
        <v>590</v>
      </c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74" t="s">
        <v>45</v>
      </c>
      <c r="R4" s="271" t="s">
        <v>591</v>
      </c>
      <c r="S4" s="272"/>
      <c r="T4" s="272"/>
      <c r="U4" s="272"/>
      <c r="V4" s="272"/>
      <c r="W4" s="272"/>
      <c r="X4" s="272"/>
      <c r="Y4" s="273"/>
      <c r="Z4" s="267" t="s">
        <v>45</v>
      </c>
      <c r="AA4" s="264" t="s">
        <v>592</v>
      </c>
      <c r="AB4" s="266"/>
      <c r="AC4" s="266"/>
      <c r="AD4" s="266"/>
      <c r="AE4" s="266"/>
      <c r="AF4" s="265"/>
      <c r="AG4" s="245" t="s">
        <v>45</v>
      </c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60"/>
      <c r="AU4" s="238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40"/>
      <c r="BH4" s="232"/>
      <c r="BI4" s="233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29"/>
      <c r="BW4" s="228"/>
    </row>
    <row r="5" spans="1:75" s="6" customFormat="1">
      <c r="A5" s="253"/>
      <c r="B5" s="253"/>
      <c r="C5" s="253"/>
      <c r="E5" s="250" t="s">
        <v>31</v>
      </c>
      <c r="F5" s="251"/>
      <c r="G5" s="251"/>
      <c r="H5" s="252"/>
      <c r="I5" s="250" t="s">
        <v>32</v>
      </c>
      <c r="J5" s="251"/>
      <c r="K5" s="251"/>
      <c r="L5" s="252"/>
      <c r="M5" s="250" t="s">
        <v>33</v>
      </c>
      <c r="N5" s="251"/>
      <c r="O5" s="251"/>
      <c r="P5" s="252"/>
      <c r="Q5" s="275"/>
      <c r="R5" s="277" t="s">
        <v>31</v>
      </c>
      <c r="S5" s="278"/>
      <c r="T5" s="277" t="s">
        <v>32</v>
      </c>
      <c r="U5" s="278"/>
      <c r="V5" s="279" t="s">
        <v>33</v>
      </c>
      <c r="W5" s="279"/>
      <c r="X5" s="279"/>
      <c r="Y5" s="279"/>
      <c r="Z5" s="267"/>
      <c r="AA5" s="262" t="s">
        <v>31</v>
      </c>
      <c r="AB5" s="263"/>
      <c r="AC5" s="262" t="s">
        <v>32</v>
      </c>
      <c r="AD5" s="263"/>
      <c r="AE5" s="262" t="s">
        <v>33</v>
      </c>
      <c r="AF5" s="263"/>
      <c r="AG5" s="245"/>
      <c r="AH5" s="241" t="s">
        <v>31</v>
      </c>
      <c r="AI5" s="241"/>
      <c r="AJ5" s="241"/>
      <c r="AK5" s="241"/>
      <c r="AL5" s="241" t="s">
        <v>32</v>
      </c>
      <c r="AM5" s="241"/>
      <c r="AN5" s="241"/>
      <c r="AO5" s="241"/>
      <c r="AP5" s="241" t="s">
        <v>33</v>
      </c>
      <c r="AQ5" s="241"/>
      <c r="AR5" s="241"/>
      <c r="AS5" s="241"/>
      <c r="AT5" s="229" t="s">
        <v>45</v>
      </c>
      <c r="AU5" s="243" t="s">
        <v>39</v>
      </c>
      <c r="AV5" s="243"/>
      <c r="AW5" s="243"/>
      <c r="AX5" s="243"/>
      <c r="AY5" s="243"/>
      <c r="AZ5" s="244"/>
      <c r="BA5" s="242" t="s">
        <v>593</v>
      </c>
      <c r="BB5" s="242"/>
      <c r="BC5" s="242"/>
      <c r="BD5" s="242"/>
      <c r="BE5" s="242"/>
      <c r="BF5" s="242"/>
      <c r="BG5" s="234" t="s">
        <v>45</v>
      </c>
      <c r="BH5" s="232"/>
      <c r="BI5" s="233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29"/>
      <c r="BW5" s="228"/>
    </row>
    <row r="6" spans="1:75" s="6" customFormat="1">
      <c r="A6" s="253"/>
      <c r="B6" s="253"/>
      <c r="C6" s="253"/>
      <c r="E6" s="248" t="s">
        <v>60</v>
      </c>
      <c r="F6" s="249"/>
      <c r="G6" s="248" t="s">
        <v>594</v>
      </c>
      <c r="H6" s="249"/>
      <c r="I6" s="248" t="s">
        <v>60</v>
      </c>
      <c r="J6" s="249"/>
      <c r="K6" s="248" t="s">
        <v>594</v>
      </c>
      <c r="L6" s="249"/>
      <c r="M6" s="248" t="s">
        <v>60</v>
      </c>
      <c r="N6" s="249"/>
      <c r="O6" s="248" t="s">
        <v>594</v>
      </c>
      <c r="P6" s="249"/>
      <c r="Q6" s="276"/>
      <c r="R6" s="271"/>
      <c r="S6" s="273"/>
      <c r="T6" s="271"/>
      <c r="U6" s="273"/>
      <c r="V6" s="269" t="s">
        <v>60</v>
      </c>
      <c r="W6" s="270"/>
      <c r="X6" s="269" t="s">
        <v>594</v>
      </c>
      <c r="Y6" s="270"/>
      <c r="Z6" s="268"/>
      <c r="AA6" s="264"/>
      <c r="AB6" s="265"/>
      <c r="AC6" s="264"/>
      <c r="AD6" s="265"/>
      <c r="AE6" s="264"/>
      <c r="AF6" s="265"/>
      <c r="AG6" s="246"/>
      <c r="AH6" s="241" t="s">
        <v>60</v>
      </c>
      <c r="AI6" s="241"/>
      <c r="AJ6" s="241" t="s">
        <v>61</v>
      </c>
      <c r="AK6" s="241"/>
      <c r="AL6" s="241" t="s">
        <v>60</v>
      </c>
      <c r="AM6" s="241"/>
      <c r="AN6" s="241" t="s">
        <v>61</v>
      </c>
      <c r="AO6" s="241"/>
      <c r="AP6" s="241" t="s">
        <v>60</v>
      </c>
      <c r="AQ6" s="241"/>
      <c r="AR6" s="241" t="s">
        <v>61</v>
      </c>
      <c r="AS6" s="241"/>
      <c r="AT6" s="229"/>
      <c r="AU6" s="241" t="s">
        <v>31</v>
      </c>
      <c r="AV6" s="241"/>
      <c r="AW6" s="241" t="s">
        <v>32</v>
      </c>
      <c r="AX6" s="241"/>
      <c r="AY6" s="241" t="s">
        <v>33</v>
      </c>
      <c r="AZ6" s="241"/>
      <c r="BA6" s="241" t="s">
        <v>31</v>
      </c>
      <c r="BB6" s="241"/>
      <c r="BC6" s="241" t="s">
        <v>32</v>
      </c>
      <c r="BD6" s="241"/>
      <c r="BE6" s="241" t="s">
        <v>33</v>
      </c>
      <c r="BF6" s="241"/>
      <c r="BG6" s="229"/>
      <c r="BH6" s="232"/>
      <c r="BI6" s="233"/>
      <c r="BJ6" s="230"/>
      <c r="BK6" s="230"/>
      <c r="BL6" s="230"/>
      <c r="BM6" s="230"/>
      <c r="BN6" s="231" t="s">
        <v>31</v>
      </c>
      <c r="BO6" s="231"/>
      <c r="BP6" s="231" t="s">
        <v>32</v>
      </c>
      <c r="BQ6" s="231"/>
      <c r="BR6" s="231" t="s">
        <v>33</v>
      </c>
      <c r="BS6" s="231"/>
      <c r="BT6" s="9" t="s">
        <v>45</v>
      </c>
      <c r="BU6" s="230"/>
      <c r="BV6" s="229"/>
      <c r="BW6" s="228"/>
    </row>
    <row r="7" spans="1:75" s="6" customFormat="1">
      <c r="A7" s="253"/>
      <c r="B7" s="253"/>
      <c r="C7" s="253"/>
      <c r="E7" s="10"/>
      <c r="F7" s="10"/>
      <c r="G7" s="10"/>
      <c r="H7" s="10"/>
      <c r="I7" s="10"/>
      <c r="J7" s="10"/>
      <c r="K7" s="11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</row>
    <row r="8" spans="1:75" s="6" customFormat="1" ht="22.5">
      <c r="A8" s="254">
        <v>1</v>
      </c>
      <c r="B8" s="254"/>
      <c r="C8" s="254"/>
      <c r="E8" s="13">
        <v>2</v>
      </c>
      <c r="F8" s="13" t="s">
        <v>66</v>
      </c>
      <c r="G8" s="13">
        <v>4</v>
      </c>
      <c r="H8" s="13" t="s">
        <v>67</v>
      </c>
      <c r="I8" s="13">
        <v>6</v>
      </c>
      <c r="J8" s="13" t="s">
        <v>68</v>
      </c>
      <c r="K8" s="7">
        <v>8</v>
      </c>
      <c r="L8" s="7" t="s">
        <v>69</v>
      </c>
      <c r="M8" s="7">
        <v>10</v>
      </c>
      <c r="N8" s="7" t="s">
        <v>70</v>
      </c>
      <c r="O8" s="7">
        <v>12</v>
      </c>
      <c r="P8" s="7" t="s">
        <v>71</v>
      </c>
      <c r="Q8" s="7">
        <v>14</v>
      </c>
      <c r="R8" s="7">
        <v>15</v>
      </c>
      <c r="S8" s="7" t="s">
        <v>595</v>
      </c>
      <c r="T8" s="7">
        <v>17</v>
      </c>
      <c r="U8" s="7" t="s">
        <v>596</v>
      </c>
      <c r="V8" s="7">
        <v>19</v>
      </c>
      <c r="W8" s="7" t="s">
        <v>597</v>
      </c>
      <c r="X8" s="7">
        <v>21</v>
      </c>
      <c r="Y8" s="7" t="s">
        <v>771</v>
      </c>
      <c r="Z8" s="7">
        <v>23</v>
      </c>
      <c r="AA8" s="14">
        <v>24</v>
      </c>
      <c r="AB8" s="14" t="s">
        <v>77</v>
      </c>
      <c r="AC8" s="14">
        <v>26</v>
      </c>
      <c r="AD8" s="14" t="s">
        <v>78</v>
      </c>
      <c r="AE8" s="14">
        <v>27</v>
      </c>
      <c r="AF8" s="14" t="s">
        <v>774</v>
      </c>
      <c r="AG8" s="14">
        <v>29</v>
      </c>
      <c r="AH8" s="15">
        <v>30</v>
      </c>
      <c r="AI8" s="15" t="s">
        <v>80</v>
      </c>
      <c r="AJ8" s="15">
        <v>32</v>
      </c>
      <c r="AK8" s="15" t="s">
        <v>81</v>
      </c>
      <c r="AL8" s="15">
        <v>34</v>
      </c>
      <c r="AM8" s="15" t="s">
        <v>82</v>
      </c>
      <c r="AN8" s="14">
        <v>36</v>
      </c>
      <c r="AO8" s="14" t="s">
        <v>83</v>
      </c>
      <c r="AP8" s="14">
        <v>38</v>
      </c>
      <c r="AQ8" s="14" t="s">
        <v>84</v>
      </c>
      <c r="AR8" s="14">
        <v>40</v>
      </c>
      <c r="AS8" s="14" t="s">
        <v>775</v>
      </c>
      <c r="AT8" s="14">
        <v>42</v>
      </c>
      <c r="AU8" s="14">
        <v>43</v>
      </c>
      <c r="AV8" s="14" t="s">
        <v>1302</v>
      </c>
      <c r="AW8" s="14">
        <v>45</v>
      </c>
      <c r="AX8" s="14" t="s">
        <v>1303</v>
      </c>
      <c r="AY8" s="14">
        <v>46</v>
      </c>
      <c r="AZ8" s="14" t="s">
        <v>88</v>
      </c>
      <c r="BA8" s="14">
        <v>48</v>
      </c>
      <c r="BB8" s="14" t="s">
        <v>89</v>
      </c>
      <c r="BC8" s="14">
        <v>50</v>
      </c>
      <c r="BD8" s="14" t="s">
        <v>603</v>
      </c>
      <c r="BE8" s="14">
        <v>52</v>
      </c>
      <c r="BF8" s="14" t="s">
        <v>604</v>
      </c>
      <c r="BG8" s="14">
        <v>54</v>
      </c>
      <c r="BH8" s="14" t="s">
        <v>605</v>
      </c>
      <c r="BI8" s="14">
        <v>47</v>
      </c>
      <c r="BJ8" s="14">
        <v>48</v>
      </c>
      <c r="BK8" s="14">
        <v>49</v>
      </c>
      <c r="BL8" s="14">
        <v>50</v>
      </c>
      <c r="BM8" s="14">
        <v>51</v>
      </c>
      <c r="BN8" s="14">
        <v>52</v>
      </c>
      <c r="BO8" s="14">
        <v>53</v>
      </c>
      <c r="BP8" s="14">
        <v>54</v>
      </c>
      <c r="BQ8" s="14">
        <v>55</v>
      </c>
      <c r="BR8" s="14">
        <v>56</v>
      </c>
      <c r="BS8" s="14">
        <v>57</v>
      </c>
      <c r="BT8" s="14">
        <v>58</v>
      </c>
      <c r="BU8" s="7" t="s">
        <v>1304</v>
      </c>
      <c r="BV8" s="14">
        <v>68</v>
      </c>
      <c r="BW8" s="16">
        <v>69</v>
      </c>
    </row>
    <row r="9" spans="1:75" s="6" customFormat="1" ht="33.75">
      <c r="A9" s="255"/>
      <c r="B9" s="255"/>
      <c r="C9" s="255"/>
      <c r="E9" s="17" t="s">
        <v>606</v>
      </c>
      <c r="F9" s="18" t="s">
        <v>173</v>
      </c>
      <c r="G9" s="17" t="s">
        <v>606</v>
      </c>
      <c r="H9" s="18" t="s">
        <v>173</v>
      </c>
      <c r="I9" s="17" t="s">
        <v>606</v>
      </c>
      <c r="J9" s="18" t="s">
        <v>173</v>
      </c>
      <c r="K9" s="17" t="s">
        <v>606</v>
      </c>
      <c r="L9" s="18" t="s">
        <v>173</v>
      </c>
      <c r="M9" s="17" t="s">
        <v>606</v>
      </c>
      <c r="N9" s="18" t="s">
        <v>173</v>
      </c>
      <c r="O9" s="17" t="s">
        <v>606</v>
      </c>
      <c r="P9" s="18" t="s">
        <v>173</v>
      </c>
      <c r="Q9" s="18" t="s">
        <v>173</v>
      </c>
      <c r="R9" s="17" t="s">
        <v>606</v>
      </c>
      <c r="S9" s="18" t="s">
        <v>173</v>
      </c>
      <c r="T9" s="17" t="s">
        <v>606</v>
      </c>
      <c r="U9" s="18" t="s">
        <v>173</v>
      </c>
      <c r="V9" s="19" t="s">
        <v>606</v>
      </c>
      <c r="W9" s="20" t="s">
        <v>173</v>
      </c>
      <c r="X9" s="19" t="s">
        <v>606</v>
      </c>
      <c r="Y9" s="20" t="s">
        <v>173</v>
      </c>
      <c r="Z9" s="18" t="s">
        <v>173</v>
      </c>
      <c r="AA9" s="21" t="s">
        <v>606</v>
      </c>
      <c r="AB9" s="22" t="s">
        <v>173</v>
      </c>
      <c r="AC9" s="21" t="s">
        <v>606</v>
      </c>
      <c r="AD9" s="22" t="s">
        <v>173</v>
      </c>
      <c r="AE9" s="21" t="s">
        <v>606</v>
      </c>
      <c r="AF9" s="22" t="s">
        <v>173</v>
      </c>
      <c r="AG9" s="22" t="s">
        <v>173</v>
      </c>
      <c r="AH9" s="21" t="s">
        <v>606</v>
      </c>
      <c r="AI9" s="22" t="s">
        <v>173</v>
      </c>
      <c r="AJ9" s="21" t="s">
        <v>606</v>
      </c>
      <c r="AK9" s="22" t="s">
        <v>173</v>
      </c>
      <c r="AL9" s="21" t="s">
        <v>606</v>
      </c>
      <c r="AM9" s="22" t="s">
        <v>173</v>
      </c>
      <c r="AN9" s="21" t="s">
        <v>606</v>
      </c>
      <c r="AO9" s="22" t="s">
        <v>173</v>
      </c>
      <c r="AP9" s="21" t="s">
        <v>606</v>
      </c>
      <c r="AQ9" s="22" t="s">
        <v>173</v>
      </c>
      <c r="AR9" s="21" t="s">
        <v>606</v>
      </c>
      <c r="AS9" s="22" t="s">
        <v>173</v>
      </c>
      <c r="AT9" s="22" t="s">
        <v>173</v>
      </c>
      <c r="AU9" s="21" t="s">
        <v>606</v>
      </c>
      <c r="AV9" s="22" t="s">
        <v>173</v>
      </c>
      <c r="AW9" s="21" t="s">
        <v>606</v>
      </c>
      <c r="AX9" s="22" t="s">
        <v>173</v>
      </c>
      <c r="AY9" s="21" t="s">
        <v>606</v>
      </c>
      <c r="AZ9" s="22" t="s">
        <v>173</v>
      </c>
      <c r="BA9" s="21" t="s">
        <v>606</v>
      </c>
      <c r="BB9" s="22" t="s">
        <v>173</v>
      </c>
      <c r="BC9" s="21" t="s">
        <v>606</v>
      </c>
      <c r="BD9" s="22" t="s">
        <v>173</v>
      </c>
      <c r="BE9" s="21" t="s">
        <v>606</v>
      </c>
      <c r="BF9" s="22" t="s">
        <v>173</v>
      </c>
      <c r="BG9" s="22" t="s">
        <v>173</v>
      </c>
      <c r="BH9" s="22" t="s">
        <v>173</v>
      </c>
      <c r="BI9" s="22" t="s">
        <v>173</v>
      </c>
      <c r="BJ9" s="23" t="s">
        <v>607</v>
      </c>
      <c r="BK9" s="24" t="s">
        <v>173</v>
      </c>
      <c r="BL9" s="23" t="s">
        <v>607</v>
      </c>
      <c r="BM9" s="25" t="s">
        <v>173</v>
      </c>
      <c r="BN9" s="23" t="s">
        <v>172</v>
      </c>
      <c r="BO9" s="25" t="s">
        <v>173</v>
      </c>
      <c r="BP9" s="23" t="s">
        <v>172</v>
      </c>
      <c r="BQ9" s="25" t="s">
        <v>173</v>
      </c>
      <c r="BR9" s="23" t="s">
        <v>172</v>
      </c>
      <c r="BS9" s="25" t="s">
        <v>173</v>
      </c>
      <c r="BT9" s="24" t="s">
        <v>173</v>
      </c>
      <c r="BU9" s="24" t="s">
        <v>173</v>
      </c>
      <c r="BV9" s="24" t="s">
        <v>608</v>
      </c>
      <c r="BW9" s="24" t="s">
        <v>173</v>
      </c>
    </row>
    <row r="10" spans="1:75" s="6" customFormat="1" ht="27.75" customHeight="1">
      <c r="A10" s="256" t="s">
        <v>177</v>
      </c>
      <c r="B10" s="256"/>
      <c r="C10" s="256"/>
      <c r="E10" s="26"/>
      <c r="F10" s="27">
        <f>E14</f>
        <v>108443</v>
      </c>
      <c r="G10" s="28"/>
      <c r="H10" s="27">
        <f>G14</f>
        <v>115142</v>
      </c>
      <c r="I10" s="28"/>
      <c r="J10" s="27">
        <f>I14</f>
        <v>136154</v>
      </c>
      <c r="K10" s="26"/>
      <c r="L10" s="27">
        <f>K14</f>
        <v>145263</v>
      </c>
      <c r="M10" s="28"/>
      <c r="N10" s="27">
        <f>M14</f>
        <v>145576</v>
      </c>
      <c r="O10" s="28"/>
      <c r="P10" s="27">
        <f>O14</f>
        <v>155504</v>
      </c>
      <c r="Q10" s="28"/>
      <c r="R10" s="28"/>
      <c r="S10" s="27">
        <f>R14</f>
        <v>131791</v>
      </c>
      <c r="T10" s="28"/>
      <c r="U10" s="27">
        <f>T14</f>
        <v>163659</v>
      </c>
      <c r="V10" s="29"/>
      <c r="W10" s="27">
        <f>V14</f>
        <v>174494</v>
      </c>
      <c r="X10" s="29"/>
      <c r="Y10" s="27">
        <f>X14</f>
        <v>185911</v>
      </c>
      <c r="Z10" s="26"/>
      <c r="AA10" s="30"/>
      <c r="AB10" s="31">
        <f>AA14</f>
        <v>270954</v>
      </c>
      <c r="AC10" s="32"/>
      <c r="AD10" s="31">
        <f>AC14</f>
        <v>340232</v>
      </c>
      <c r="AE10" s="30"/>
      <c r="AF10" s="31">
        <f>AE14</f>
        <v>363324</v>
      </c>
      <c r="AG10" s="32"/>
      <c r="AH10" s="30"/>
      <c r="AI10" s="31">
        <f>AH14</f>
        <v>180976</v>
      </c>
      <c r="AJ10" s="32"/>
      <c r="AK10" s="31">
        <f>AJ14</f>
        <v>226220</v>
      </c>
      <c r="AL10" s="30"/>
      <c r="AM10" s="31">
        <f>AL14</f>
        <v>168049</v>
      </c>
      <c r="AN10" s="32"/>
      <c r="AO10" s="31">
        <f>AN14</f>
        <v>210061</v>
      </c>
      <c r="AP10" s="30"/>
      <c r="AQ10" s="31">
        <f>AP14</f>
        <v>206830</v>
      </c>
      <c r="AR10" s="32"/>
      <c r="AS10" s="31">
        <f>AR14</f>
        <v>258537</v>
      </c>
      <c r="AT10" s="30"/>
      <c r="AU10" s="30"/>
      <c r="AV10" s="31">
        <f>AU14</f>
        <v>108443</v>
      </c>
      <c r="AW10" s="32"/>
      <c r="AX10" s="31">
        <f>AW14</f>
        <v>136154</v>
      </c>
      <c r="AY10" s="30"/>
      <c r="AZ10" s="31">
        <f>AY14</f>
        <v>145576</v>
      </c>
      <c r="BA10" s="32"/>
      <c r="BB10" s="31">
        <f>BA14</f>
        <v>0</v>
      </c>
      <c r="BC10" s="30"/>
      <c r="BD10" s="31">
        <f>BC14</f>
        <v>163659</v>
      </c>
      <c r="BE10" s="32"/>
      <c r="BF10" s="31">
        <f>BE14</f>
        <v>0</v>
      </c>
      <c r="BG10" s="32"/>
      <c r="BH10" s="32"/>
      <c r="BI10" s="32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</row>
    <row r="11" spans="1:75" s="6" customFormat="1">
      <c r="A11" s="256" t="s">
        <v>178</v>
      </c>
      <c r="B11" s="256"/>
      <c r="C11" s="256"/>
      <c r="E11" s="26"/>
      <c r="F11" s="27">
        <f>E15</f>
        <v>140338</v>
      </c>
      <c r="G11" s="28"/>
      <c r="H11" s="27">
        <f>G15</f>
        <v>149007</v>
      </c>
      <c r="I11" s="28"/>
      <c r="J11" s="27">
        <f>I15</f>
        <v>176200</v>
      </c>
      <c r="K11" s="26"/>
      <c r="L11" s="27">
        <f>K15</f>
        <v>187987</v>
      </c>
      <c r="M11" s="28"/>
      <c r="N11" s="27">
        <f>M15</f>
        <v>188392</v>
      </c>
      <c r="O11" s="28"/>
      <c r="P11" s="27">
        <f>O15</f>
        <v>201240</v>
      </c>
      <c r="Q11" s="28"/>
      <c r="R11" s="28"/>
      <c r="S11" s="27">
        <f>R15</f>
        <v>170553</v>
      </c>
      <c r="T11" s="28"/>
      <c r="U11" s="27">
        <f>T15</f>
        <v>211794</v>
      </c>
      <c r="V11" s="29"/>
      <c r="W11" s="27">
        <f>V15</f>
        <v>225816</v>
      </c>
      <c r="X11" s="29"/>
      <c r="Y11" s="27">
        <f>X15</f>
        <v>240591</v>
      </c>
      <c r="Z11" s="26"/>
      <c r="AA11" s="30"/>
      <c r="AB11" s="31">
        <f>AA15</f>
        <v>350646</v>
      </c>
      <c r="AC11" s="32"/>
      <c r="AD11" s="31">
        <f>AC15</f>
        <v>440300</v>
      </c>
      <c r="AE11" s="30"/>
      <c r="AF11" s="31">
        <f>AE15</f>
        <v>470184</v>
      </c>
      <c r="AG11" s="32"/>
      <c r="AH11" s="30"/>
      <c r="AI11" s="31">
        <f>AH15</f>
        <v>234204</v>
      </c>
      <c r="AJ11" s="32"/>
      <c r="AK11" s="31">
        <f>AJ15</f>
        <v>292755</v>
      </c>
      <c r="AL11" s="30"/>
      <c r="AM11" s="31">
        <f>AL15</f>
        <v>217475</v>
      </c>
      <c r="AN11" s="32"/>
      <c r="AO11" s="31">
        <f>AN15</f>
        <v>271844</v>
      </c>
      <c r="AP11" s="30"/>
      <c r="AQ11" s="31">
        <f>AP15</f>
        <v>267662</v>
      </c>
      <c r="AR11" s="32"/>
      <c r="AS11" s="31">
        <f>AR15</f>
        <v>334578</v>
      </c>
      <c r="AT11" s="30"/>
      <c r="AU11" s="30"/>
      <c r="AV11" s="31">
        <f>AU15</f>
        <v>140338</v>
      </c>
      <c r="AW11" s="32"/>
      <c r="AX11" s="31">
        <f>AW15</f>
        <v>176200</v>
      </c>
      <c r="AY11" s="30"/>
      <c r="AZ11" s="31">
        <f>AY15</f>
        <v>188392</v>
      </c>
      <c r="BA11" s="32"/>
      <c r="BB11" s="31">
        <f>BA15</f>
        <v>0</v>
      </c>
      <c r="BC11" s="30"/>
      <c r="BD11" s="31">
        <f>BC15</f>
        <v>211794</v>
      </c>
      <c r="BE11" s="32"/>
      <c r="BF11" s="31">
        <f>BE15</f>
        <v>0</v>
      </c>
      <c r="BG11" s="32"/>
      <c r="BH11" s="32"/>
      <c r="BI11" s="32"/>
      <c r="BJ11" s="33"/>
      <c r="BK11" s="34">
        <f>BJ15</f>
        <v>1479</v>
      </c>
      <c r="BL11" s="33"/>
      <c r="BM11" s="34">
        <f>BL15</f>
        <v>71</v>
      </c>
      <c r="BN11" s="33"/>
      <c r="BO11" s="34">
        <f>BN15</f>
        <v>2147.1</v>
      </c>
      <c r="BP11" s="33"/>
      <c r="BQ11" s="34">
        <f>BP15</f>
        <v>2967.18</v>
      </c>
      <c r="BR11" s="34"/>
      <c r="BS11" s="34">
        <f>BR15</f>
        <v>3459.84</v>
      </c>
      <c r="BT11" s="33"/>
      <c r="BU11" s="33"/>
      <c r="BV11" s="33"/>
      <c r="BW11" s="33"/>
    </row>
    <row r="12" spans="1:75" s="6" customFormat="1">
      <c r="A12" s="247" t="s">
        <v>179</v>
      </c>
      <c r="B12" s="247"/>
      <c r="C12" s="247"/>
      <c r="E12" s="8">
        <f t="shared" ref="E12:AJ12" si="0">SUM(E16:E40)</f>
        <v>237</v>
      </c>
      <c r="F12" s="8">
        <f t="shared" ca="1" si="0"/>
        <v>27997431</v>
      </c>
      <c r="G12" s="8">
        <f t="shared" si="0"/>
        <v>22</v>
      </c>
      <c r="H12" s="8">
        <f t="shared" ca="1" si="0"/>
        <v>2600854</v>
      </c>
      <c r="I12" s="8">
        <f t="shared" si="0"/>
        <v>333</v>
      </c>
      <c r="J12" s="8">
        <f t="shared" ca="1" si="0"/>
        <v>47742042</v>
      </c>
      <c r="K12" s="8">
        <f t="shared" si="0"/>
        <v>25</v>
      </c>
      <c r="L12" s="8">
        <f t="shared" ca="1" si="0"/>
        <v>3802471</v>
      </c>
      <c r="M12" s="8">
        <f t="shared" si="0"/>
        <v>39</v>
      </c>
      <c r="N12" s="8">
        <f t="shared" ca="1" si="0"/>
        <v>5677464</v>
      </c>
      <c r="O12" s="8">
        <f t="shared" si="0"/>
        <v>7</v>
      </c>
      <c r="P12" s="8">
        <f t="shared" ca="1" si="0"/>
        <v>1225736</v>
      </c>
      <c r="Q12" s="8">
        <f t="shared" ca="1" si="0"/>
        <v>89045998</v>
      </c>
      <c r="R12" s="8">
        <f t="shared" si="0"/>
        <v>20</v>
      </c>
      <c r="S12" s="8">
        <f t="shared" ca="1" si="0"/>
        <v>3294774</v>
      </c>
      <c r="T12" s="8">
        <f t="shared" si="0"/>
        <v>43</v>
      </c>
      <c r="U12" s="8">
        <f t="shared" ca="1" si="0"/>
        <v>8577657</v>
      </c>
      <c r="V12" s="8">
        <f t="shared" si="0"/>
        <v>61</v>
      </c>
      <c r="W12" s="8">
        <f t="shared" ca="1" si="0"/>
        <v>12697014</v>
      </c>
      <c r="X12" s="8">
        <f t="shared" si="0"/>
        <v>1</v>
      </c>
      <c r="Y12" s="8">
        <f t="shared" ca="1" si="0"/>
        <v>185911</v>
      </c>
      <c r="Z12" s="8">
        <f t="shared" ca="1" si="0"/>
        <v>24755356</v>
      </c>
      <c r="AA12" s="35">
        <f t="shared" si="0"/>
        <v>51</v>
      </c>
      <c r="AB12" s="35">
        <f t="shared" ca="1" si="0"/>
        <v>15173418</v>
      </c>
      <c r="AC12" s="35">
        <f t="shared" si="0"/>
        <v>69</v>
      </c>
      <c r="AD12" s="35">
        <f t="shared" ca="1" si="0"/>
        <v>24676824</v>
      </c>
      <c r="AE12" s="35">
        <f t="shared" si="0"/>
        <v>5</v>
      </c>
      <c r="AF12" s="35">
        <f t="shared" ca="1" si="0"/>
        <v>2244060</v>
      </c>
      <c r="AG12" s="35">
        <f t="shared" ca="1" si="0"/>
        <v>42094302</v>
      </c>
      <c r="AH12" s="35">
        <f t="shared" si="0"/>
        <v>61</v>
      </c>
      <c r="AI12" s="35">
        <f t="shared" ca="1" si="0"/>
        <v>11305676</v>
      </c>
      <c r="AJ12" s="35">
        <f t="shared" si="0"/>
        <v>56</v>
      </c>
      <c r="AK12" s="35">
        <f t="shared" ref="AK12:BP12" ca="1" si="1">SUM(AK16:AK40)</f>
        <v>12867925</v>
      </c>
      <c r="AL12" s="35">
        <f t="shared" si="1"/>
        <v>100</v>
      </c>
      <c r="AM12" s="35">
        <f t="shared" ca="1" si="1"/>
        <v>17447438</v>
      </c>
      <c r="AN12" s="35">
        <f t="shared" si="1"/>
        <v>63</v>
      </c>
      <c r="AO12" s="35">
        <f t="shared" ca="1" si="1"/>
        <v>13666324</v>
      </c>
      <c r="AP12" s="35">
        <f t="shared" si="1"/>
        <v>24</v>
      </c>
      <c r="AQ12" s="35">
        <f t="shared" ca="1" si="1"/>
        <v>5268080</v>
      </c>
      <c r="AR12" s="35">
        <f t="shared" si="1"/>
        <v>7</v>
      </c>
      <c r="AS12" s="35">
        <f t="shared" ca="1" si="1"/>
        <v>1961841</v>
      </c>
      <c r="AT12" s="35">
        <f t="shared" ca="1" si="1"/>
        <v>62517284</v>
      </c>
      <c r="AU12" s="35">
        <f t="shared" si="1"/>
        <v>3</v>
      </c>
      <c r="AV12" s="35">
        <f t="shared" ca="1" si="1"/>
        <v>325329</v>
      </c>
      <c r="AW12" s="35">
        <f t="shared" si="1"/>
        <v>3</v>
      </c>
      <c r="AX12" s="35">
        <f t="shared" ca="1" si="1"/>
        <v>408462</v>
      </c>
      <c r="AY12" s="35">
        <f t="shared" si="1"/>
        <v>0</v>
      </c>
      <c r="AZ12" s="35">
        <f t="shared" ca="1" si="1"/>
        <v>0</v>
      </c>
      <c r="BA12" s="35">
        <f t="shared" si="1"/>
        <v>0</v>
      </c>
      <c r="BB12" s="35">
        <f t="shared" ca="1" si="1"/>
        <v>0</v>
      </c>
      <c r="BC12" s="35">
        <f t="shared" si="1"/>
        <v>0</v>
      </c>
      <c r="BD12" s="35">
        <f t="shared" ca="1" si="1"/>
        <v>0</v>
      </c>
      <c r="BE12" s="35">
        <f t="shared" si="1"/>
        <v>0</v>
      </c>
      <c r="BF12" s="35">
        <f t="shared" ca="1" si="1"/>
        <v>0</v>
      </c>
      <c r="BG12" s="35">
        <f t="shared" ca="1" si="1"/>
        <v>733791</v>
      </c>
      <c r="BH12" s="35">
        <f t="shared" si="1"/>
        <v>0</v>
      </c>
      <c r="BI12" s="35">
        <f t="shared" ca="1" si="1"/>
        <v>219146731</v>
      </c>
      <c r="BJ12" s="35">
        <f t="shared" si="1"/>
        <v>1230</v>
      </c>
      <c r="BK12" s="35">
        <f t="shared" ca="1" si="1"/>
        <v>1819170</v>
      </c>
      <c r="BL12" s="35">
        <f t="shared" si="1"/>
        <v>1230</v>
      </c>
      <c r="BM12" s="35">
        <f t="shared" ca="1" si="1"/>
        <v>87330</v>
      </c>
      <c r="BN12" s="35">
        <f t="shared" si="1"/>
        <v>450</v>
      </c>
      <c r="BO12" s="35">
        <f t="shared" ca="1" si="1"/>
        <v>966195</v>
      </c>
      <c r="BP12" s="35">
        <f t="shared" si="1"/>
        <v>636</v>
      </c>
      <c r="BQ12" s="35">
        <f t="shared" ref="BQ12:BW12" ca="1" si="2">SUM(BQ16:BQ40)</f>
        <v>1887126.48</v>
      </c>
      <c r="BR12" s="35">
        <f t="shared" si="2"/>
        <v>144</v>
      </c>
      <c r="BS12" s="35">
        <f t="shared" ca="1" si="2"/>
        <v>498216.96000000002</v>
      </c>
      <c r="BT12" s="35">
        <f t="shared" ca="1" si="2"/>
        <v>3351538.44</v>
      </c>
      <c r="BU12" s="35">
        <f t="shared" ca="1" si="2"/>
        <v>224404769.44</v>
      </c>
      <c r="BV12" s="35">
        <f t="shared" si="2"/>
        <v>0</v>
      </c>
      <c r="BW12" s="35">
        <f t="shared" ca="1" si="2"/>
        <v>224404769.44</v>
      </c>
    </row>
    <row r="13" spans="1:75" hidden="1">
      <c r="E13" s="1" t="s">
        <v>609</v>
      </c>
      <c r="F13" s="1" t="s">
        <v>610</v>
      </c>
      <c r="G13" s="1" t="s">
        <v>611</v>
      </c>
      <c r="H13" s="1" t="s">
        <v>612</v>
      </c>
      <c r="I13" s="1" t="s">
        <v>613</v>
      </c>
      <c r="J13" s="1" t="s">
        <v>614</v>
      </c>
      <c r="K13" s="1" t="s">
        <v>615</v>
      </c>
      <c r="L13" s="1" t="s">
        <v>616</v>
      </c>
      <c r="M13" s="1" t="s">
        <v>617</v>
      </c>
      <c r="N13" s="1" t="s">
        <v>618</v>
      </c>
      <c r="O13" s="1" t="s">
        <v>619</v>
      </c>
      <c r="P13" s="1" t="s">
        <v>620</v>
      </c>
      <c r="Q13" s="1" t="s">
        <v>621</v>
      </c>
      <c r="R13" s="1" t="s">
        <v>622</v>
      </c>
      <c r="S13" s="1" t="s">
        <v>623</v>
      </c>
      <c r="T13" s="1" t="s">
        <v>624</v>
      </c>
      <c r="U13" s="1" t="s">
        <v>625</v>
      </c>
      <c r="V13" s="1" t="s">
        <v>626</v>
      </c>
      <c r="W13" s="1" t="s">
        <v>627</v>
      </c>
      <c r="X13" s="1" t="s">
        <v>628</v>
      </c>
      <c r="Y13" s="1" t="s">
        <v>629</v>
      </c>
      <c r="Z13" s="1" t="s">
        <v>630</v>
      </c>
      <c r="AA13" s="1" t="s">
        <v>631</v>
      </c>
      <c r="AB13" s="1" t="s">
        <v>632</v>
      </c>
      <c r="AC13" s="1" t="s">
        <v>633</v>
      </c>
      <c r="AD13" s="1" t="s">
        <v>634</v>
      </c>
      <c r="AE13" s="1" t="s">
        <v>635</v>
      </c>
      <c r="AF13" s="1" t="s">
        <v>636</v>
      </c>
      <c r="AG13" s="1" t="s">
        <v>637</v>
      </c>
      <c r="AH13" s="1" t="s">
        <v>638</v>
      </c>
      <c r="AI13" s="1" t="s">
        <v>639</v>
      </c>
      <c r="AJ13" s="1" t="s">
        <v>640</v>
      </c>
      <c r="AK13" s="1" t="s">
        <v>641</v>
      </c>
      <c r="AL13" s="1" t="s">
        <v>642</v>
      </c>
      <c r="AM13" s="1" t="s">
        <v>643</v>
      </c>
      <c r="AN13" s="1" t="s">
        <v>644</v>
      </c>
      <c r="AO13" s="1" t="s">
        <v>645</v>
      </c>
      <c r="AP13" s="1" t="s">
        <v>646</v>
      </c>
      <c r="AQ13" s="1" t="s">
        <v>647</v>
      </c>
      <c r="AR13" s="1" t="s">
        <v>648</v>
      </c>
      <c r="AS13" s="1" t="s">
        <v>649</v>
      </c>
      <c r="AT13" s="1" t="s">
        <v>650</v>
      </c>
      <c r="AU13" s="1" t="s">
        <v>651</v>
      </c>
      <c r="AV13" s="1" t="s">
        <v>652</v>
      </c>
      <c r="AW13" s="1" t="s">
        <v>653</v>
      </c>
      <c r="AX13" s="1" t="s">
        <v>654</v>
      </c>
      <c r="AY13" s="1" t="s">
        <v>655</v>
      </c>
      <c r="AZ13" s="1" t="s">
        <v>656</v>
      </c>
      <c r="BA13" s="1" t="s">
        <v>657</v>
      </c>
      <c r="BB13" s="1" t="s">
        <v>658</v>
      </c>
      <c r="BC13" s="1" t="s">
        <v>659</v>
      </c>
      <c r="BD13" s="1" t="s">
        <v>660</v>
      </c>
      <c r="BE13" s="1" t="s">
        <v>661</v>
      </c>
      <c r="BF13" s="1" t="s">
        <v>662</v>
      </c>
      <c r="BG13" s="1" t="s">
        <v>663</v>
      </c>
      <c r="BH13" s="1" t="s">
        <v>664</v>
      </c>
      <c r="BI13" s="1" t="s">
        <v>665</v>
      </c>
      <c r="BJ13" s="1" t="s">
        <v>666</v>
      </c>
      <c r="BK13" s="1" t="s">
        <v>667</v>
      </c>
      <c r="BL13" s="1" t="s">
        <v>668</v>
      </c>
      <c r="BM13" s="1" t="s">
        <v>669</v>
      </c>
      <c r="BN13" s="1" t="s">
        <v>670</v>
      </c>
      <c r="BO13" s="1" t="s">
        <v>671</v>
      </c>
      <c r="BP13" s="1" t="s">
        <v>672</v>
      </c>
      <c r="BQ13" s="1" t="s">
        <v>673</v>
      </c>
      <c r="BR13" s="1" t="s">
        <v>674</v>
      </c>
      <c r="BS13" s="1" t="s">
        <v>675</v>
      </c>
      <c r="BT13" s="1" t="s">
        <v>676</v>
      </c>
      <c r="BU13" s="1" t="s">
        <v>677</v>
      </c>
      <c r="BV13" s="1" t="s">
        <v>678</v>
      </c>
      <c r="BW13" s="1" t="s">
        <v>679</v>
      </c>
    </row>
    <row r="14" spans="1:75" hidden="1">
      <c r="A14" s="1" t="s">
        <v>518</v>
      </c>
      <c r="B14" s="1" t="s">
        <v>519</v>
      </c>
      <c r="E14" s="1">
        <v>108443</v>
      </c>
      <c r="G14" s="1">
        <v>115142</v>
      </c>
      <c r="I14" s="1">
        <v>136154</v>
      </c>
      <c r="K14" s="1">
        <v>145263</v>
      </c>
      <c r="M14" s="1">
        <v>145576</v>
      </c>
      <c r="O14" s="1">
        <v>155504</v>
      </c>
      <c r="R14" s="1">
        <v>131791</v>
      </c>
      <c r="T14" s="1">
        <v>163659</v>
      </c>
      <c r="V14" s="1">
        <v>174494</v>
      </c>
      <c r="X14" s="1">
        <v>185911</v>
      </c>
      <c r="Y14" s="1">
        <f>{0}</f>
        <v>0</v>
      </c>
      <c r="Z14" s="1">
        <f t="shared" ref="Z14:Z41" si="3">SUM(S14,U14,W14,Y14)</f>
        <v>0</v>
      </c>
      <c r="AA14" s="1">
        <v>270954</v>
      </c>
      <c r="AC14" s="1">
        <v>340232</v>
      </c>
      <c r="AE14" s="1">
        <v>363324</v>
      </c>
      <c r="AH14" s="1">
        <v>180976</v>
      </c>
      <c r="AJ14" s="1">
        <v>226220</v>
      </c>
      <c r="AL14" s="1">
        <v>168049</v>
      </c>
      <c r="AN14" s="1">
        <v>210061</v>
      </c>
      <c r="AP14" s="1">
        <v>206830</v>
      </c>
      <c r="AR14" s="1">
        <v>258537</v>
      </c>
      <c r="AS14" s="1">
        <f>{0}</f>
        <v>0</v>
      </c>
      <c r="AT14" s="1">
        <f t="shared" ref="AT14:AT41" si="4">SUM(AI14,AK14,AM14,AO14,AQ14,AS14)</f>
        <v>0</v>
      </c>
      <c r="AU14" s="1">
        <v>108443</v>
      </c>
      <c r="AW14" s="1">
        <v>136154</v>
      </c>
      <c r="AY14" s="1">
        <v>145576</v>
      </c>
      <c r="BB14" s="1">
        <v>163659</v>
      </c>
      <c r="BC14" s="1">
        <v>163659</v>
      </c>
      <c r="BD14" s="1">
        <f>{0}</f>
        <v>0</v>
      </c>
      <c r="BF14" s="1">
        <f>{0}</f>
        <v>0</v>
      </c>
      <c r="BG14" s="1">
        <f t="shared" ref="BG14:BG41" si="5">SUM(AV14,AX14,AZ14,BB14,BD14,BF14)</f>
        <v>163659</v>
      </c>
      <c r="BJ14" s="1">
        <f>{0}</f>
        <v>0</v>
      </c>
      <c r="BK14" s="1">
        <f>{0}</f>
        <v>0</v>
      </c>
      <c r="BL14" s="1">
        <f>{0}</f>
        <v>0</v>
      </c>
      <c r="BM14" s="1">
        <f>{0}</f>
        <v>0</v>
      </c>
      <c r="BN14" s="1">
        <f>{0}</f>
        <v>0</v>
      </c>
      <c r="BO14" s="1">
        <f>{0}</f>
        <v>0</v>
      </c>
      <c r="BP14" s="1">
        <f>{0}</f>
        <v>0</v>
      </c>
      <c r="BQ14" s="1">
        <f>{0}</f>
        <v>0</v>
      </c>
      <c r="BR14" s="1">
        <f>{0}</f>
        <v>0</v>
      </c>
      <c r="BS14" s="1">
        <f>{0}</f>
        <v>0</v>
      </c>
      <c r="BT14" s="1">
        <f t="shared" ref="BT14:BT41" si="6">SUM(BO14,BQ14,BS14)</f>
        <v>0</v>
      </c>
      <c r="BU14" s="1">
        <f t="shared" ref="BU14:BU41" si="7">SUM(BI14,BK14,BM14,BT14)</f>
        <v>0</v>
      </c>
      <c r="BW14" s="1">
        <f t="shared" ref="BW14:BW41" si="8">SUM(BI14,BK14,BM14,BT14,BV14)</f>
        <v>0</v>
      </c>
    </row>
    <row r="15" spans="1:75" hidden="1">
      <c r="A15" s="1" t="s">
        <v>520</v>
      </c>
      <c r="B15" s="1" t="s">
        <v>521</v>
      </c>
      <c r="E15" s="1">
        <v>140338</v>
      </c>
      <c r="G15" s="1">
        <v>149007</v>
      </c>
      <c r="I15" s="1">
        <v>176200</v>
      </c>
      <c r="K15" s="1">
        <v>187987</v>
      </c>
      <c r="M15" s="1">
        <v>188392</v>
      </c>
      <c r="O15" s="1">
        <v>201240</v>
      </c>
      <c r="R15" s="1">
        <v>170553</v>
      </c>
      <c r="T15" s="1">
        <v>211794</v>
      </c>
      <c r="V15" s="1">
        <v>225816</v>
      </c>
      <c r="X15" s="1">
        <v>240591</v>
      </c>
      <c r="Y15" s="1">
        <f>{0}</f>
        <v>0</v>
      </c>
      <c r="Z15" s="1">
        <f t="shared" si="3"/>
        <v>0</v>
      </c>
      <c r="AA15" s="1">
        <v>350646</v>
      </c>
      <c r="AC15" s="1">
        <v>440300</v>
      </c>
      <c r="AE15" s="1">
        <v>470184</v>
      </c>
      <c r="AH15" s="1">
        <v>234204</v>
      </c>
      <c r="AJ15" s="1">
        <v>292755</v>
      </c>
      <c r="AL15" s="1">
        <v>217475</v>
      </c>
      <c r="AN15" s="1">
        <v>271844</v>
      </c>
      <c r="AP15" s="1">
        <v>267662</v>
      </c>
      <c r="AR15" s="1">
        <v>334578</v>
      </c>
      <c r="AS15" s="1">
        <f>{0}</f>
        <v>0</v>
      </c>
      <c r="AT15" s="1">
        <f t="shared" si="4"/>
        <v>0</v>
      </c>
      <c r="AU15" s="1">
        <v>140338</v>
      </c>
      <c r="AW15" s="1">
        <v>176200</v>
      </c>
      <c r="AY15" s="1">
        <v>188392</v>
      </c>
      <c r="BB15" s="1">
        <v>211794</v>
      </c>
      <c r="BC15" s="1">
        <v>211794</v>
      </c>
      <c r="BD15" s="1">
        <f>{0}</f>
        <v>0</v>
      </c>
      <c r="BF15" s="1">
        <f>{0}</f>
        <v>0</v>
      </c>
      <c r="BG15" s="1">
        <f t="shared" si="5"/>
        <v>211794</v>
      </c>
      <c r="BJ15" s="1">
        <v>1479</v>
      </c>
      <c r="BK15" s="1">
        <f>{0}</f>
        <v>0</v>
      </c>
      <c r="BL15" s="1">
        <v>71</v>
      </c>
      <c r="BM15" s="1">
        <f>{0}</f>
        <v>0</v>
      </c>
      <c r="BN15" s="1">
        <f>2105*1.02</f>
        <v>2147.1</v>
      </c>
      <c r="BO15" s="1">
        <f>{0}</f>
        <v>0</v>
      </c>
      <c r="BP15" s="1">
        <f>2909*1.02</f>
        <v>2967.18</v>
      </c>
      <c r="BQ15" s="1">
        <f>{0}</f>
        <v>0</v>
      </c>
      <c r="BR15" s="1">
        <f>3392*1.02</f>
        <v>3459.84</v>
      </c>
      <c r="BS15" s="1">
        <f>{0}</f>
        <v>0</v>
      </c>
      <c r="BT15" s="1">
        <f t="shared" si="6"/>
        <v>0</v>
      </c>
      <c r="BU15" s="1">
        <f t="shared" si="7"/>
        <v>0</v>
      </c>
      <c r="BW15" s="1">
        <f t="shared" si="8"/>
        <v>0</v>
      </c>
    </row>
    <row r="16" spans="1:75">
      <c r="A16" s="1" t="s">
        <v>524</v>
      </c>
      <c r="B16" s="4" t="s">
        <v>525</v>
      </c>
      <c r="C16" s="4" t="s">
        <v>526</v>
      </c>
      <c r="D16" s="4" t="s">
        <v>527</v>
      </c>
      <c r="E16" s="5">
        <v>9</v>
      </c>
      <c r="F16" s="5">
        <f t="shared" ref="F16:F24" ca="1" si="9">OFFSET(F16,0,-1) * OFFSET(F16,10 - ROW(F16),0)</f>
        <v>975987</v>
      </c>
      <c r="G16" s="5">
        <v>0</v>
      </c>
      <c r="H16" s="5">
        <f t="shared" ref="H16:H24" ca="1" si="10">OFFSET(H16,0,-1) * OFFSET(H16,10 - ROW(H16),0)</f>
        <v>0</v>
      </c>
      <c r="I16" s="5">
        <v>16</v>
      </c>
      <c r="J16" s="5">
        <f t="shared" ref="J16:J24" ca="1" si="11">OFFSET(J16,0,-1) * OFFSET(J16,10 - ROW(J16),0)</f>
        <v>2178464</v>
      </c>
      <c r="K16" s="5">
        <v>0</v>
      </c>
      <c r="L16" s="5">
        <f t="shared" ref="L16:L24" ca="1" si="12">OFFSET(L16,0,-1) * OFFSET(L16,10 - ROW(L16),0)</f>
        <v>0</v>
      </c>
      <c r="M16" s="5">
        <v>0</v>
      </c>
      <c r="N16" s="5">
        <f t="shared" ref="N16:N24" ca="1" si="13">OFFSET(N16,0,-1) * OFFSET(N16,10 - ROW(N16),0)</f>
        <v>0</v>
      </c>
      <c r="O16" s="5">
        <v>0</v>
      </c>
      <c r="P16" s="5">
        <f t="shared" ref="P16:P24" ca="1" si="14">OFFSET(P16,0,-1) * OFFSET(P16,10 - ROW(P16),0)</f>
        <v>0</v>
      </c>
      <c r="Q16" s="5">
        <f t="shared" ref="Q16:Q41" ca="1" si="15">SUM(F16,H16,J16,L16,N16,P16)</f>
        <v>3154451</v>
      </c>
      <c r="R16" s="5">
        <v>0</v>
      </c>
      <c r="S16" s="5">
        <f t="shared" ref="S16:S24" ca="1" si="16">OFFSET(S16,0,-1) * OFFSET(S16,10 - ROW(S16),0)</f>
        <v>0</v>
      </c>
      <c r="T16" s="5">
        <v>0</v>
      </c>
      <c r="U16" s="5">
        <f t="shared" ref="U16:U24" ca="1" si="17">OFFSET(U16,0,-1) * OFFSET(U16,10 - ROW(U16),0)</f>
        <v>0</v>
      </c>
      <c r="V16" s="5">
        <v>3</v>
      </c>
      <c r="W16" s="5">
        <f t="shared" ref="W16:W24" ca="1" si="18">OFFSET(W16,0,-1) * OFFSET(W16,10 - ROW(W16),0)</f>
        <v>523482</v>
      </c>
      <c r="X16" s="5">
        <v>0</v>
      </c>
      <c r="Y16" s="5">
        <f t="shared" ref="Y16:Y24" ca="1" si="19">OFFSET(Y16,0,-1) * OFFSET(Y16,10 - ROW(Y16),0)</f>
        <v>0</v>
      </c>
      <c r="Z16" s="5">
        <f t="shared" ca="1" si="3"/>
        <v>523482</v>
      </c>
      <c r="AA16" s="5">
        <v>0</v>
      </c>
      <c r="AB16" s="5">
        <f t="shared" ref="AB16:AB24" ca="1" si="20">OFFSET(AB16,0,-1) * OFFSET(AB16,10 - ROW(AB16),0)</f>
        <v>0</v>
      </c>
      <c r="AC16" s="5">
        <v>0</v>
      </c>
      <c r="AD16" s="5">
        <f t="shared" ref="AD16:AD24" ca="1" si="21">OFFSET(AD16,0,-1) * OFFSET(AD16,10 - ROW(AD16),0)</f>
        <v>0</v>
      </c>
      <c r="AE16" s="5">
        <v>0</v>
      </c>
      <c r="AF16" s="5">
        <f t="shared" ref="AF16:AF24" ca="1" si="22">OFFSET(AF16,0,-1) * OFFSET(AF16,10 - ROW(AF16),0)</f>
        <v>0</v>
      </c>
      <c r="AG16" s="5">
        <f ca="1">SUM(AB16,AD16,AF16)</f>
        <v>0</v>
      </c>
      <c r="AH16" s="5">
        <v>0</v>
      </c>
      <c r="AI16" s="5">
        <f t="shared" ref="AI16:AI24" ca="1" si="23">OFFSET(AI16,0,-1) * OFFSET(AI16,10 - ROW(AI16),0)</f>
        <v>0</v>
      </c>
      <c r="AJ16" s="5">
        <v>0</v>
      </c>
      <c r="AK16" s="5">
        <f t="shared" ref="AK16:AK24" ca="1" si="24">OFFSET(AK16,0,-1) * OFFSET(AK16,10 - ROW(AK16),0)</f>
        <v>0</v>
      </c>
      <c r="AL16" s="5">
        <v>4</v>
      </c>
      <c r="AM16" s="5">
        <f t="shared" ref="AM16:AM24" ca="1" si="25">OFFSET(AM16,0,-1) * OFFSET(AM16,10 - ROW(AM16),0)</f>
        <v>672196</v>
      </c>
      <c r="AN16" s="5">
        <v>7</v>
      </c>
      <c r="AO16" s="5">
        <f t="shared" ref="AO16:AO24" ca="1" si="26">OFFSET(AO16,0,-1) * OFFSET(AO16,10 - ROW(AO16),0)</f>
        <v>1470427</v>
      </c>
      <c r="AP16" s="5">
        <v>4</v>
      </c>
      <c r="AQ16" s="5">
        <f t="shared" ref="AQ16:AQ24" ca="1" si="27">OFFSET(AQ16,0,-1) * OFFSET(AQ16,10 - ROW(AQ16),0)</f>
        <v>827320</v>
      </c>
      <c r="AR16" s="5">
        <v>0</v>
      </c>
      <c r="AS16" s="5">
        <f t="shared" ref="AS16:AS24" ca="1" si="28">OFFSET(AS16,0,-1) * OFFSET(AS16,10 - ROW(AS16),0)</f>
        <v>0</v>
      </c>
      <c r="AT16" s="5">
        <f t="shared" ca="1" si="4"/>
        <v>2969943</v>
      </c>
      <c r="AU16" s="5">
        <v>0</v>
      </c>
      <c r="AV16" s="5">
        <f t="shared" ref="AV16:AV24" ca="1" si="29">OFFSET(AV16,0,-1) * OFFSET(AV16,10 - ROW(AV16),0)</f>
        <v>0</v>
      </c>
      <c r="AW16" s="5">
        <v>0</v>
      </c>
      <c r="AX16" s="5">
        <f t="shared" ref="AX16:AX24" ca="1" si="30">OFFSET(AX16,0,-1) * OFFSET(AX16,10 - ROW(AX16),0)</f>
        <v>0</v>
      </c>
      <c r="AY16" s="5"/>
      <c r="AZ16" s="5">
        <f t="shared" ref="AZ16:AZ24" ca="1" si="31">OFFSET(AZ16,0,-1) * OFFSET(AZ16,10 - ROW(AZ16),0)</f>
        <v>0</v>
      </c>
      <c r="BA16" s="5"/>
      <c r="BB16" s="5">
        <f t="shared" ref="BB16:BB24" ca="1" si="32">OFFSET(BB16,0,-1) * OFFSET(BB16,10 - ROW(BB16),0)</f>
        <v>0</v>
      </c>
      <c r="BC16" s="5"/>
      <c r="BD16" s="5">
        <f t="shared" ref="BD16:BD24" ca="1" si="33">OFFSET(BD16,0,-1) * OFFSET(BD16,10 - ROW(BD16),0)</f>
        <v>0</v>
      </c>
      <c r="BE16" s="5"/>
      <c r="BF16" s="5">
        <f t="shared" ref="BF16:BF24" ca="1" si="34">OFFSET(BF16,0,-1) * OFFSET(BF16,10 - ROW(BF16),0)</f>
        <v>0</v>
      </c>
      <c r="BG16" s="5">
        <f t="shared" ca="1" si="5"/>
        <v>0</v>
      </c>
      <c r="BH16" s="5"/>
      <c r="BI16" s="5">
        <f t="shared" ref="BI16:BI41" ca="1" si="35">SUM(Q16,Z16,AG16,AT16,BG16:BH16)</f>
        <v>6647876</v>
      </c>
      <c r="BJ16" s="5">
        <f t="shared" ref="BJ16:BJ41" si="36">SUM(BN16,BP16,BR16)</f>
        <v>43</v>
      </c>
      <c r="BK16" s="5">
        <f t="shared" ref="BK16:BK41" ca="1" si="37">OFFSET(BK16,0,-1) * OFFSET(BK16,11 - ROW(BK16),0)</f>
        <v>63597</v>
      </c>
      <c r="BL16" s="5">
        <f t="shared" ref="BL16:BL41" si="38">SUM(BN16,BP16,BR16)</f>
        <v>43</v>
      </c>
      <c r="BM16" s="5">
        <f t="shared" ref="BM16:BM41" ca="1" si="39">OFFSET(BM16,0,-1) * OFFSET(BM16,11 - ROW(BM16),0)</f>
        <v>3053</v>
      </c>
      <c r="BN16" s="5">
        <f t="shared" ref="BN16:BN41" si="40">SUM(E16,G16,R16,AA16,AH16,AJ16,AU16,BA16)</f>
        <v>9</v>
      </c>
      <c r="BO16" s="5">
        <f t="shared" ref="BO16:BO41" ca="1" si="41">OFFSET(BO16,0,-1) * OFFSET(BO16,11 - ROW(BO16),0)</f>
        <v>19323.899999999998</v>
      </c>
      <c r="BP16" s="5">
        <f t="shared" ref="BP16:BP41" si="42">SUM(I16,K16,T16,AC16,AL16,AN16,AW16,BC16)</f>
        <v>27</v>
      </c>
      <c r="BQ16" s="5">
        <f t="shared" ref="BQ16:BQ41" ca="1" si="43">OFFSET(BQ16,0,-1) * OFFSET(BQ16,11 - ROW(BQ16),0)</f>
        <v>80113.86</v>
      </c>
      <c r="BR16" s="5">
        <f t="shared" ref="BR16:BR41" si="44">SUM(M16,O16,V16,X16,AE16,AP16,AR16,AY16,BE16)</f>
        <v>7</v>
      </c>
      <c r="BS16" s="5">
        <f t="shared" ref="BS16:BS41" ca="1" si="45">OFFSET(BS16,0,-1) * OFFSET(BS16,11 - ROW(BS16),0)</f>
        <v>24218.880000000001</v>
      </c>
      <c r="BT16" s="5">
        <f t="shared" ca="1" si="6"/>
        <v>123656.64</v>
      </c>
      <c r="BU16" s="5">
        <f ca="1">SUM(BI16,BK16,BM16,BT16)</f>
        <v>6838182.6399999997</v>
      </c>
      <c r="BV16" s="5"/>
      <c r="BW16" s="5">
        <f t="shared" ca="1" si="8"/>
        <v>6838182.6399999997</v>
      </c>
    </row>
    <row r="17" spans="1:75">
      <c r="A17" s="1" t="s">
        <v>528</v>
      </c>
      <c r="B17" s="4" t="s">
        <v>529</v>
      </c>
      <c r="C17" s="4" t="s">
        <v>526</v>
      </c>
      <c r="D17" s="4" t="s">
        <v>527</v>
      </c>
      <c r="E17" s="5">
        <v>0</v>
      </c>
      <c r="F17" s="5">
        <f t="shared" ca="1" si="9"/>
        <v>0</v>
      </c>
      <c r="G17" s="5">
        <v>0</v>
      </c>
      <c r="H17" s="5">
        <f t="shared" ca="1" si="10"/>
        <v>0</v>
      </c>
      <c r="I17" s="5">
        <v>0</v>
      </c>
      <c r="J17" s="5">
        <f t="shared" ca="1" si="11"/>
        <v>0</v>
      </c>
      <c r="K17" s="5">
        <v>0</v>
      </c>
      <c r="L17" s="5">
        <f t="shared" ca="1" si="12"/>
        <v>0</v>
      </c>
      <c r="M17" s="5">
        <v>0</v>
      </c>
      <c r="N17" s="5">
        <f t="shared" ca="1" si="13"/>
        <v>0</v>
      </c>
      <c r="O17" s="5">
        <v>0</v>
      </c>
      <c r="P17" s="5">
        <f t="shared" ca="1" si="14"/>
        <v>0</v>
      </c>
      <c r="Q17" s="5">
        <f t="shared" ca="1" si="15"/>
        <v>0</v>
      </c>
      <c r="R17" s="5">
        <v>0</v>
      </c>
      <c r="S17" s="5">
        <f t="shared" ca="1" si="16"/>
        <v>0</v>
      </c>
      <c r="T17" s="5">
        <v>0</v>
      </c>
      <c r="U17" s="5">
        <f t="shared" ca="1" si="17"/>
        <v>0</v>
      </c>
      <c r="V17" s="5">
        <v>0</v>
      </c>
      <c r="W17" s="5">
        <f t="shared" ca="1" si="18"/>
        <v>0</v>
      </c>
      <c r="X17" s="5">
        <v>0</v>
      </c>
      <c r="Y17" s="5">
        <f t="shared" ca="1" si="19"/>
        <v>0</v>
      </c>
      <c r="Z17" s="5">
        <f t="shared" ca="1" si="3"/>
        <v>0</v>
      </c>
      <c r="AA17" s="5">
        <v>0</v>
      </c>
      <c r="AB17" s="5">
        <f t="shared" ca="1" si="20"/>
        <v>0</v>
      </c>
      <c r="AC17" s="5">
        <v>0</v>
      </c>
      <c r="AD17" s="5">
        <f t="shared" ca="1" si="21"/>
        <v>0</v>
      </c>
      <c r="AE17" s="5">
        <v>0</v>
      </c>
      <c r="AF17" s="5">
        <f t="shared" ca="1" si="22"/>
        <v>0</v>
      </c>
      <c r="AG17" s="5">
        <f t="shared" ref="AG17:AG40" ca="1" si="46">SUM(AB17,AD17,AF17)</f>
        <v>0</v>
      </c>
      <c r="AH17" s="5">
        <v>0</v>
      </c>
      <c r="AI17" s="5">
        <f t="shared" ca="1" si="23"/>
        <v>0</v>
      </c>
      <c r="AJ17" s="5">
        <v>3</v>
      </c>
      <c r="AK17" s="5">
        <f t="shared" ca="1" si="24"/>
        <v>678660</v>
      </c>
      <c r="AL17" s="5">
        <v>0</v>
      </c>
      <c r="AM17" s="5">
        <f t="shared" ca="1" si="25"/>
        <v>0</v>
      </c>
      <c r="AN17" s="5">
        <v>3</v>
      </c>
      <c r="AO17" s="5">
        <f t="shared" ca="1" si="26"/>
        <v>630183</v>
      </c>
      <c r="AP17" s="5">
        <v>0</v>
      </c>
      <c r="AQ17" s="5">
        <f t="shared" ca="1" si="27"/>
        <v>0</v>
      </c>
      <c r="AR17" s="5">
        <v>0</v>
      </c>
      <c r="AS17" s="5">
        <f t="shared" ca="1" si="28"/>
        <v>0</v>
      </c>
      <c r="AT17" s="5">
        <f t="shared" ca="1" si="4"/>
        <v>1308843</v>
      </c>
      <c r="AU17" s="5">
        <v>0</v>
      </c>
      <c r="AV17" s="5">
        <f t="shared" ca="1" si="29"/>
        <v>0</v>
      </c>
      <c r="AW17" s="5">
        <v>0</v>
      </c>
      <c r="AX17" s="5">
        <f t="shared" ca="1" si="30"/>
        <v>0</v>
      </c>
      <c r="AY17" s="5"/>
      <c r="AZ17" s="5">
        <f t="shared" ca="1" si="31"/>
        <v>0</v>
      </c>
      <c r="BA17" s="5"/>
      <c r="BB17" s="5">
        <f t="shared" ca="1" si="32"/>
        <v>0</v>
      </c>
      <c r="BC17" s="5"/>
      <c r="BD17" s="5">
        <f t="shared" ca="1" si="33"/>
        <v>0</v>
      </c>
      <c r="BE17" s="5"/>
      <c r="BF17" s="5">
        <f t="shared" ca="1" si="34"/>
        <v>0</v>
      </c>
      <c r="BG17" s="5">
        <f t="shared" ca="1" si="5"/>
        <v>0</v>
      </c>
      <c r="BH17" s="5"/>
      <c r="BI17" s="5">
        <f t="shared" ca="1" si="35"/>
        <v>1308843</v>
      </c>
      <c r="BJ17" s="5">
        <f t="shared" si="36"/>
        <v>6</v>
      </c>
      <c r="BK17" s="5">
        <f t="shared" ca="1" si="37"/>
        <v>8874</v>
      </c>
      <c r="BL17" s="5">
        <f t="shared" si="38"/>
        <v>6</v>
      </c>
      <c r="BM17" s="5">
        <f t="shared" ca="1" si="39"/>
        <v>426</v>
      </c>
      <c r="BN17" s="5">
        <f t="shared" si="40"/>
        <v>3</v>
      </c>
      <c r="BO17" s="5">
        <f t="shared" ca="1" si="41"/>
        <v>6441.2999999999993</v>
      </c>
      <c r="BP17" s="5">
        <f t="shared" si="42"/>
        <v>3</v>
      </c>
      <c r="BQ17" s="5">
        <f t="shared" ca="1" si="43"/>
        <v>8901.5399999999991</v>
      </c>
      <c r="BR17" s="5">
        <f t="shared" si="44"/>
        <v>0</v>
      </c>
      <c r="BS17" s="5">
        <f t="shared" ca="1" si="45"/>
        <v>0</v>
      </c>
      <c r="BT17" s="5">
        <f t="shared" ca="1" si="6"/>
        <v>15342.839999999998</v>
      </c>
      <c r="BU17" s="5">
        <f t="shared" ca="1" si="7"/>
        <v>1333485.8400000001</v>
      </c>
      <c r="BV17" s="5"/>
      <c r="BW17" s="5">
        <f t="shared" ca="1" si="8"/>
        <v>1333485.8400000001</v>
      </c>
    </row>
    <row r="18" spans="1:75">
      <c r="A18" s="1" t="s">
        <v>530</v>
      </c>
      <c r="B18" s="4" t="s">
        <v>1347</v>
      </c>
      <c r="C18" s="4" t="s">
        <v>526</v>
      </c>
      <c r="D18" s="4" t="s">
        <v>527</v>
      </c>
      <c r="E18" s="5">
        <v>0</v>
      </c>
      <c r="F18" s="5">
        <f t="shared" ca="1" si="9"/>
        <v>0</v>
      </c>
      <c r="G18" s="5">
        <v>0</v>
      </c>
      <c r="H18" s="5">
        <f t="shared" ca="1" si="10"/>
        <v>0</v>
      </c>
      <c r="I18" s="5">
        <v>0</v>
      </c>
      <c r="J18" s="5">
        <f t="shared" ca="1" si="11"/>
        <v>0</v>
      </c>
      <c r="K18" s="5">
        <v>0</v>
      </c>
      <c r="L18" s="5">
        <f t="shared" ca="1" si="12"/>
        <v>0</v>
      </c>
      <c r="M18" s="5">
        <v>0</v>
      </c>
      <c r="N18" s="5">
        <f t="shared" ca="1" si="13"/>
        <v>0</v>
      </c>
      <c r="O18" s="5">
        <v>0</v>
      </c>
      <c r="P18" s="5">
        <f t="shared" ca="1" si="14"/>
        <v>0</v>
      </c>
      <c r="Q18" s="5">
        <f t="shared" ca="1" si="15"/>
        <v>0</v>
      </c>
      <c r="R18" s="5">
        <v>0</v>
      </c>
      <c r="S18" s="5">
        <f t="shared" ca="1" si="16"/>
        <v>0</v>
      </c>
      <c r="T18" s="5">
        <v>0</v>
      </c>
      <c r="U18" s="5">
        <f t="shared" ca="1" si="17"/>
        <v>0</v>
      </c>
      <c r="V18" s="5">
        <v>0</v>
      </c>
      <c r="W18" s="5">
        <f t="shared" ca="1" si="18"/>
        <v>0</v>
      </c>
      <c r="X18" s="5">
        <v>0</v>
      </c>
      <c r="Y18" s="5">
        <f t="shared" ca="1" si="19"/>
        <v>0</v>
      </c>
      <c r="Z18" s="5">
        <f t="shared" ca="1" si="3"/>
        <v>0</v>
      </c>
      <c r="AA18" s="5">
        <v>0</v>
      </c>
      <c r="AB18" s="5">
        <f t="shared" ca="1" si="20"/>
        <v>0</v>
      </c>
      <c r="AC18" s="5">
        <v>0</v>
      </c>
      <c r="AD18" s="5">
        <f t="shared" ca="1" si="21"/>
        <v>0</v>
      </c>
      <c r="AE18" s="5">
        <v>0</v>
      </c>
      <c r="AF18" s="5">
        <f t="shared" ca="1" si="22"/>
        <v>0</v>
      </c>
      <c r="AG18" s="5">
        <f t="shared" ca="1" si="46"/>
        <v>0</v>
      </c>
      <c r="AH18" s="5">
        <v>0</v>
      </c>
      <c r="AI18" s="5">
        <f t="shared" ca="1" si="23"/>
        <v>0</v>
      </c>
      <c r="AJ18" s="5">
        <v>6</v>
      </c>
      <c r="AK18" s="5">
        <f t="shared" ca="1" si="24"/>
        <v>1357320</v>
      </c>
      <c r="AL18" s="5">
        <v>0</v>
      </c>
      <c r="AM18" s="5">
        <f t="shared" ca="1" si="25"/>
        <v>0</v>
      </c>
      <c r="AN18" s="5">
        <v>3</v>
      </c>
      <c r="AO18" s="5">
        <f t="shared" ca="1" si="26"/>
        <v>630183</v>
      </c>
      <c r="AP18" s="5">
        <v>0</v>
      </c>
      <c r="AQ18" s="5">
        <f t="shared" ca="1" si="27"/>
        <v>0</v>
      </c>
      <c r="AR18" s="5">
        <v>0</v>
      </c>
      <c r="AS18" s="5">
        <f t="shared" ca="1" si="28"/>
        <v>0</v>
      </c>
      <c r="AT18" s="5">
        <f t="shared" ca="1" si="4"/>
        <v>1987503</v>
      </c>
      <c r="AU18" s="5">
        <v>0</v>
      </c>
      <c r="AV18" s="5">
        <f t="shared" ca="1" si="29"/>
        <v>0</v>
      </c>
      <c r="AW18" s="5">
        <v>0</v>
      </c>
      <c r="AX18" s="5">
        <f t="shared" ca="1" si="30"/>
        <v>0</v>
      </c>
      <c r="AY18" s="5"/>
      <c r="AZ18" s="5">
        <f t="shared" ca="1" si="31"/>
        <v>0</v>
      </c>
      <c r="BA18" s="5"/>
      <c r="BB18" s="5">
        <f t="shared" ca="1" si="32"/>
        <v>0</v>
      </c>
      <c r="BC18" s="5"/>
      <c r="BD18" s="5">
        <f t="shared" ca="1" si="33"/>
        <v>0</v>
      </c>
      <c r="BE18" s="5"/>
      <c r="BF18" s="5">
        <f t="shared" ca="1" si="34"/>
        <v>0</v>
      </c>
      <c r="BG18" s="5">
        <f t="shared" ca="1" si="5"/>
        <v>0</v>
      </c>
      <c r="BH18" s="5"/>
      <c r="BI18" s="5">
        <f t="shared" ca="1" si="35"/>
        <v>1987503</v>
      </c>
      <c r="BJ18" s="5">
        <f t="shared" si="36"/>
        <v>9</v>
      </c>
      <c r="BK18" s="5">
        <f t="shared" ca="1" si="37"/>
        <v>13311</v>
      </c>
      <c r="BL18" s="5">
        <f t="shared" si="38"/>
        <v>9</v>
      </c>
      <c r="BM18" s="5">
        <f t="shared" ca="1" si="39"/>
        <v>639</v>
      </c>
      <c r="BN18" s="5">
        <f t="shared" si="40"/>
        <v>6</v>
      </c>
      <c r="BO18" s="5">
        <f t="shared" ca="1" si="41"/>
        <v>12882.599999999999</v>
      </c>
      <c r="BP18" s="5">
        <f t="shared" si="42"/>
        <v>3</v>
      </c>
      <c r="BQ18" s="5">
        <f t="shared" ca="1" si="43"/>
        <v>8901.5399999999991</v>
      </c>
      <c r="BR18" s="5">
        <f t="shared" si="44"/>
        <v>0</v>
      </c>
      <c r="BS18" s="5">
        <f t="shared" ca="1" si="45"/>
        <v>0</v>
      </c>
      <c r="BT18" s="5">
        <f t="shared" ca="1" si="6"/>
        <v>21784.14</v>
      </c>
      <c r="BU18" s="5">
        <f t="shared" ca="1" si="7"/>
        <v>2023237.14</v>
      </c>
      <c r="BV18" s="5"/>
      <c r="BW18" s="5">
        <f t="shared" ca="1" si="8"/>
        <v>2023237.14</v>
      </c>
    </row>
    <row r="19" spans="1:75">
      <c r="A19" s="1" t="s">
        <v>532</v>
      </c>
      <c r="B19" s="4" t="s">
        <v>533</v>
      </c>
      <c r="C19" s="4" t="s">
        <v>526</v>
      </c>
      <c r="D19" s="4" t="s">
        <v>527</v>
      </c>
      <c r="E19" s="5">
        <v>0</v>
      </c>
      <c r="F19" s="5">
        <f t="shared" ca="1" si="9"/>
        <v>0</v>
      </c>
      <c r="G19" s="5">
        <v>0</v>
      </c>
      <c r="H19" s="5">
        <f t="shared" ca="1" si="10"/>
        <v>0</v>
      </c>
      <c r="I19" s="5">
        <v>0</v>
      </c>
      <c r="J19" s="5">
        <f t="shared" ca="1" si="11"/>
        <v>0</v>
      </c>
      <c r="K19" s="5">
        <v>0</v>
      </c>
      <c r="L19" s="5">
        <f t="shared" ca="1" si="12"/>
        <v>0</v>
      </c>
      <c r="M19" s="5">
        <v>0</v>
      </c>
      <c r="N19" s="5">
        <f t="shared" ca="1" si="13"/>
        <v>0</v>
      </c>
      <c r="O19" s="5">
        <v>0</v>
      </c>
      <c r="P19" s="5">
        <f t="shared" ca="1" si="14"/>
        <v>0</v>
      </c>
      <c r="Q19" s="5">
        <f t="shared" ca="1" si="15"/>
        <v>0</v>
      </c>
      <c r="R19" s="5">
        <v>0</v>
      </c>
      <c r="S19" s="5">
        <f t="shared" ca="1" si="16"/>
        <v>0</v>
      </c>
      <c r="T19" s="5">
        <v>0</v>
      </c>
      <c r="U19" s="5">
        <f t="shared" ca="1" si="17"/>
        <v>0</v>
      </c>
      <c r="V19" s="5">
        <v>0</v>
      </c>
      <c r="W19" s="5">
        <f t="shared" ca="1" si="18"/>
        <v>0</v>
      </c>
      <c r="X19" s="5">
        <v>0</v>
      </c>
      <c r="Y19" s="5">
        <f t="shared" ca="1" si="19"/>
        <v>0</v>
      </c>
      <c r="Z19" s="5">
        <f t="shared" ca="1" si="3"/>
        <v>0</v>
      </c>
      <c r="AA19" s="5">
        <v>0</v>
      </c>
      <c r="AB19" s="5">
        <f t="shared" ca="1" si="20"/>
        <v>0</v>
      </c>
      <c r="AC19" s="5">
        <v>0</v>
      </c>
      <c r="AD19" s="5">
        <f t="shared" ca="1" si="21"/>
        <v>0</v>
      </c>
      <c r="AE19" s="5">
        <v>0</v>
      </c>
      <c r="AF19" s="5">
        <f t="shared" ca="1" si="22"/>
        <v>0</v>
      </c>
      <c r="AG19" s="5">
        <f t="shared" ca="1" si="46"/>
        <v>0</v>
      </c>
      <c r="AH19" s="5">
        <v>0</v>
      </c>
      <c r="AI19" s="5">
        <f t="shared" ca="1" si="23"/>
        <v>0</v>
      </c>
      <c r="AJ19" s="5">
        <v>2</v>
      </c>
      <c r="AK19" s="5">
        <f t="shared" ca="1" si="24"/>
        <v>452440</v>
      </c>
      <c r="AL19" s="5">
        <v>0</v>
      </c>
      <c r="AM19" s="5">
        <f t="shared" ca="1" si="25"/>
        <v>0</v>
      </c>
      <c r="AN19" s="5">
        <v>3</v>
      </c>
      <c r="AO19" s="5">
        <f t="shared" ca="1" si="26"/>
        <v>630183</v>
      </c>
      <c r="AP19" s="5">
        <v>0</v>
      </c>
      <c r="AQ19" s="5">
        <f t="shared" ca="1" si="27"/>
        <v>0</v>
      </c>
      <c r="AR19" s="5">
        <v>0</v>
      </c>
      <c r="AS19" s="5">
        <f t="shared" ca="1" si="28"/>
        <v>0</v>
      </c>
      <c r="AT19" s="5">
        <f t="shared" ca="1" si="4"/>
        <v>1082623</v>
      </c>
      <c r="AU19" s="5">
        <v>0</v>
      </c>
      <c r="AV19" s="5">
        <f t="shared" ca="1" si="29"/>
        <v>0</v>
      </c>
      <c r="AW19" s="5">
        <v>0</v>
      </c>
      <c r="AX19" s="5">
        <f t="shared" ca="1" si="30"/>
        <v>0</v>
      </c>
      <c r="AY19" s="5"/>
      <c r="AZ19" s="5">
        <f t="shared" ca="1" si="31"/>
        <v>0</v>
      </c>
      <c r="BA19" s="5"/>
      <c r="BB19" s="5">
        <f t="shared" ca="1" si="32"/>
        <v>0</v>
      </c>
      <c r="BC19" s="5"/>
      <c r="BD19" s="5">
        <f t="shared" ca="1" si="33"/>
        <v>0</v>
      </c>
      <c r="BE19" s="5"/>
      <c r="BF19" s="5">
        <f t="shared" ca="1" si="34"/>
        <v>0</v>
      </c>
      <c r="BG19" s="5">
        <f t="shared" ca="1" si="5"/>
        <v>0</v>
      </c>
      <c r="BH19" s="5"/>
      <c r="BI19" s="5">
        <f t="shared" ca="1" si="35"/>
        <v>1082623</v>
      </c>
      <c r="BJ19" s="5">
        <f t="shared" si="36"/>
        <v>5</v>
      </c>
      <c r="BK19" s="5">
        <f t="shared" ca="1" si="37"/>
        <v>7395</v>
      </c>
      <c r="BL19" s="5">
        <f t="shared" si="38"/>
        <v>5</v>
      </c>
      <c r="BM19" s="5">
        <f t="shared" ca="1" si="39"/>
        <v>355</v>
      </c>
      <c r="BN19" s="5">
        <f t="shared" si="40"/>
        <v>2</v>
      </c>
      <c r="BO19" s="5">
        <f t="shared" ca="1" si="41"/>
        <v>4294.2</v>
      </c>
      <c r="BP19" s="5">
        <f t="shared" si="42"/>
        <v>3</v>
      </c>
      <c r="BQ19" s="5">
        <f t="shared" ca="1" si="43"/>
        <v>8901.5399999999991</v>
      </c>
      <c r="BR19" s="5">
        <f t="shared" si="44"/>
        <v>0</v>
      </c>
      <c r="BS19" s="5">
        <f t="shared" ca="1" si="45"/>
        <v>0</v>
      </c>
      <c r="BT19" s="5">
        <f t="shared" ca="1" si="6"/>
        <v>13195.739999999998</v>
      </c>
      <c r="BU19" s="5">
        <f t="shared" ca="1" si="7"/>
        <v>1103568.74</v>
      </c>
      <c r="BV19" s="5"/>
      <c r="BW19" s="5">
        <f t="shared" ca="1" si="8"/>
        <v>1103568.74</v>
      </c>
    </row>
    <row r="20" spans="1:75">
      <c r="A20" s="1" t="s">
        <v>534</v>
      </c>
      <c r="B20" s="4" t="s">
        <v>1348</v>
      </c>
      <c r="C20" s="4" t="s">
        <v>526</v>
      </c>
      <c r="D20" s="4" t="s">
        <v>527</v>
      </c>
      <c r="E20" s="5">
        <v>2</v>
      </c>
      <c r="F20" s="5">
        <f t="shared" ca="1" si="9"/>
        <v>216886</v>
      </c>
      <c r="G20" s="5">
        <v>0</v>
      </c>
      <c r="H20" s="5">
        <f t="shared" ca="1" si="10"/>
        <v>0</v>
      </c>
      <c r="I20" s="5">
        <v>7</v>
      </c>
      <c r="J20" s="5">
        <f t="shared" ca="1" si="11"/>
        <v>953078</v>
      </c>
      <c r="K20" s="5">
        <v>0</v>
      </c>
      <c r="L20" s="5">
        <f t="shared" ca="1" si="12"/>
        <v>0</v>
      </c>
      <c r="M20" s="5">
        <v>3</v>
      </c>
      <c r="N20" s="5">
        <f t="shared" ca="1" si="13"/>
        <v>436728</v>
      </c>
      <c r="O20" s="5">
        <v>0</v>
      </c>
      <c r="P20" s="5">
        <f t="shared" ca="1" si="14"/>
        <v>0</v>
      </c>
      <c r="Q20" s="5">
        <f t="shared" ca="1" si="15"/>
        <v>1606692</v>
      </c>
      <c r="R20" s="5">
        <v>0</v>
      </c>
      <c r="S20" s="5">
        <f t="shared" ca="1" si="16"/>
        <v>0</v>
      </c>
      <c r="T20" s="5">
        <v>0</v>
      </c>
      <c r="U20" s="5">
        <f t="shared" ca="1" si="17"/>
        <v>0</v>
      </c>
      <c r="V20" s="5">
        <v>0</v>
      </c>
      <c r="W20" s="5">
        <f t="shared" ca="1" si="18"/>
        <v>0</v>
      </c>
      <c r="X20" s="5">
        <v>0</v>
      </c>
      <c r="Y20" s="5">
        <f t="shared" ca="1" si="19"/>
        <v>0</v>
      </c>
      <c r="Z20" s="5">
        <f t="shared" ca="1" si="3"/>
        <v>0</v>
      </c>
      <c r="AA20" s="5">
        <v>0</v>
      </c>
      <c r="AB20" s="5">
        <f t="shared" ca="1" si="20"/>
        <v>0</v>
      </c>
      <c r="AC20" s="5">
        <v>0</v>
      </c>
      <c r="AD20" s="5">
        <f t="shared" ca="1" si="21"/>
        <v>0</v>
      </c>
      <c r="AE20" s="5">
        <v>0</v>
      </c>
      <c r="AF20" s="5">
        <f t="shared" ca="1" si="22"/>
        <v>0</v>
      </c>
      <c r="AG20" s="5">
        <f t="shared" ca="1" si="46"/>
        <v>0</v>
      </c>
      <c r="AH20" s="5">
        <v>3</v>
      </c>
      <c r="AI20" s="5">
        <f t="shared" ca="1" si="23"/>
        <v>542928</v>
      </c>
      <c r="AJ20" s="5">
        <v>5</v>
      </c>
      <c r="AK20" s="5">
        <f t="shared" ca="1" si="24"/>
        <v>1131100</v>
      </c>
      <c r="AL20" s="5">
        <v>12</v>
      </c>
      <c r="AM20" s="5">
        <f t="shared" ca="1" si="25"/>
        <v>2016588</v>
      </c>
      <c r="AN20" s="5">
        <v>3</v>
      </c>
      <c r="AO20" s="5">
        <f t="shared" ca="1" si="26"/>
        <v>630183</v>
      </c>
      <c r="AP20" s="5">
        <v>2</v>
      </c>
      <c r="AQ20" s="5">
        <f t="shared" ca="1" si="27"/>
        <v>413660</v>
      </c>
      <c r="AR20" s="5">
        <v>2</v>
      </c>
      <c r="AS20" s="5">
        <f t="shared" ca="1" si="28"/>
        <v>517074</v>
      </c>
      <c r="AT20" s="5">
        <f t="shared" ca="1" si="4"/>
        <v>5251533</v>
      </c>
      <c r="AU20" s="5">
        <v>0</v>
      </c>
      <c r="AV20" s="5">
        <f t="shared" ca="1" si="29"/>
        <v>0</v>
      </c>
      <c r="AW20" s="5">
        <v>0</v>
      </c>
      <c r="AX20" s="5">
        <f t="shared" ca="1" si="30"/>
        <v>0</v>
      </c>
      <c r="AY20" s="5"/>
      <c r="AZ20" s="5">
        <f t="shared" ca="1" si="31"/>
        <v>0</v>
      </c>
      <c r="BA20" s="5"/>
      <c r="BB20" s="5">
        <f t="shared" ca="1" si="32"/>
        <v>0</v>
      </c>
      <c r="BC20" s="5"/>
      <c r="BD20" s="5">
        <f t="shared" ca="1" si="33"/>
        <v>0</v>
      </c>
      <c r="BE20" s="5"/>
      <c r="BF20" s="5">
        <f t="shared" ca="1" si="34"/>
        <v>0</v>
      </c>
      <c r="BG20" s="5">
        <f t="shared" ca="1" si="5"/>
        <v>0</v>
      </c>
      <c r="BH20" s="5"/>
      <c r="BI20" s="5">
        <f t="shared" ca="1" si="35"/>
        <v>6858225</v>
      </c>
      <c r="BJ20" s="5">
        <f t="shared" si="36"/>
        <v>39</v>
      </c>
      <c r="BK20" s="5">
        <f t="shared" ca="1" si="37"/>
        <v>57681</v>
      </c>
      <c r="BL20" s="5">
        <f t="shared" si="38"/>
        <v>39</v>
      </c>
      <c r="BM20" s="5">
        <f t="shared" ca="1" si="39"/>
        <v>2769</v>
      </c>
      <c r="BN20" s="5">
        <f t="shared" si="40"/>
        <v>10</v>
      </c>
      <c r="BO20" s="5">
        <f t="shared" ca="1" si="41"/>
        <v>21471</v>
      </c>
      <c r="BP20" s="5">
        <f t="shared" si="42"/>
        <v>22</v>
      </c>
      <c r="BQ20" s="5">
        <f t="shared" ca="1" si="43"/>
        <v>65277.96</v>
      </c>
      <c r="BR20" s="5">
        <f t="shared" si="44"/>
        <v>7</v>
      </c>
      <c r="BS20" s="5">
        <f t="shared" ca="1" si="45"/>
        <v>24218.880000000001</v>
      </c>
      <c r="BT20" s="5">
        <f t="shared" ca="1" si="6"/>
        <v>110967.84</v>
      </c>
      <c r="BU20" s="5">
        <f t="shared" ca="1" si="7"/>
        <v>7029642.8399999999</v>
      </c>
      <c r="BV20" s="5"/>
      <c r="BW20" s="5">
        <f t="shared" ca="1" si="8"/>
        <v>7029642.8399999999</v>
      </c>
    </row>
    <row r="21" spans="1:75">
      <c r="A21" s="1" t="s">
        <v>536</v>
      </c>
      <c r="B21" s="4" t="s">
        <v>537</v>
      </c>
      <c r="C21" s="4" t="s">
        <v>526</v>
      </c>
      <c r="D21" s="4" t="s">
        <v>527</v>
      </c>
      <c r="E21" s="5">
        <v>8</v>
      </c>
      <c r="F21" s="5">
        <f t="shared" ca="1" si="9"/>
        <v>867544</v>
      </c>
      <c r="G21" s="5">
        <v>0</v>
      </c>
      <c r="H21" s="5">
        <f t="shared" ca="1" si="10"/>
        <v>0</v>
      </c>
      <c r="I21" s="5">
        <v>7</v>
      </c>
      <c r="J21" s="5">
        <f t="shared" ca="1" si="11"/>
        <v>953078</v>
      </c>
      <c r="K21" s="5">
        <v>0</v>
      </c>
      <c r="L21" s="5">
        <f t="shared" ca="1" si="12"/>
        <v>0</v>
      </c>
      <c r="M21" s="5">
        <v>2</v>
      </c>
      <c r="N21" s="5">
        <f t="shared" ca="1" si="13"/>
        <v>291152</v>
      </c>
      <c r="O21" s="5">
        <v>0</v>
      </c>
      <c r="P21" s="5">
        <f t="shared" ca="1" si="14"/>
        <v>0</v>
      </c>
      <c r="Q21" s="5">
        <f t="shared" ca="1" si="15"/>
        <v>2111774</v>
      </c>
      <c r="R21" s="5">
        <v>0</v>
      </c>
      <c r="S21" s="5">
        <f t="shared" ca="1" si="16"/>
        <v>0</v>
      </c>
      <c r="T21" s="5">
        <v>0</v>
      </c>
      <c r="U21" s="5">
        <f t="shared" ca="1" si="17"/>
        <v>0</v>
      </c>
      <c r="V21" s="5">
        <v>0</v>
      </c>
      <c r="W21" s="5">
        <f t="shared" ca="1" si="18"/>
        <v>0</v>
      </c>
      <c r="X21" s="5">
        <v>0</v>
      </c>
      <c r="Y21" s="5">
        <f t="shared" ca="1" si="19"/>
        <v>0</v>
      </c>
      <c r="Z21" s="5">
        <f t="shared" ca="1" si="3"/>
        <v>0</v>
      </c>
      <c r="AA21" s="5">
        <v>4</v>
      </c>
      <c r="AB21" s="5">
        <f t="shared" ca="1" si="20"/>
        <v>1083816</v>
      </c>
      <c r="AC21" s="5">
        <v>1</v>
      </c>
      <c r="AD21" s="5">
        <f t="shared" ca="1" si="21"/>
        <v>340232</v>
      </c>
      <c r="AE21" s="5">
        <v>0</v>
      </c>
      <c r="AF21" s="5">
        <f t="shared" ca="1" si="22"/>
        <v>0</v>
      </c>
      <c r="AG21" s="5">
        <f t="shared" ca="1" si="46"/>
        <v>1424048</v>
      </c>
      <c r="AH21" s="5">
        <v>9</v>
      </c>
      <c r="AI21" s="5">
        <f t="shared" ca="1" si="23"/>
        <v>1628784</v>
      </c>
      <c r="AJ21" s="5">
        <v>5</v>
      </c>
      <c r="AK21" s="5">
        <f t="shared" ca="1" si="24"/>
        <v>1131100</v>
      </c>
      <c r="AL21" s="5">
        <v>11</v>
      </c>
      <c r="AM21" s="5">
        <f t="shared" ca="1" si="25"/>
        <v>1848539</v>
      </c>
      <c r="AN21" s="5">
        <v>2</v>
      </c>
      <c r="AO21" s="5">
        <f t="shared" ca="1" si="26"/>
        <v>420122</v>
      </c>
      <c r="AP21" s="5">
        <v>1</v>
      </c>
      <c r="AQ21" s="5">
        <f t="shared" ca="1" si="27"/>
        <v>206830</v>
      </c>
      <c r="AR21" s="5">
        <v>0</v>
      </c>
      <c r="AS21" s="5">
        <f t="shared" ca="1" si="28"/>
        <v>0</v>
      </c>
      <c r="AT21" s="5">
        <f t="shared" ca="1" si="4"/>
        <v>5235375</v>
      </c>
      <c r="AU21" s="5">
        <v>0</v>
      </c>
      <c r="AV21" s="5">
        <f t="shared" ca="1" si="29"/>
        <v>0</v>
      </c>
      <c r="AW21" s="5">
        <v>0</v>
      </c>
      <c r="AX21" s="5">
        <f t="shared" ca="1" si="30"/>
        <v>0</v>
      </c>
      <c r="AY21" s="5"/>
      <c r="AZ21" s="5">
        <f t="shared" ca="1" si="31"/>
        <v>0</v>
      </c>
      <c r="BA21" s="5"/>
      <c r="BB21" s="5">
        <f t="shared" ca="1" si="32"/>
        <v>0</v>
      </c>
      <c r="BC21" s="5"/>
      <c r="BD21" s="5">
        <f t="shared" ca="1" si="33"/>
        <v>0</v>
      </c>
      <c r="BE21" s="5"/>
      <c r="BF21" s="5">
        <f t="shared" ca="1" si="34"/>
        <v>0</v>
      </c>
      <c r="BG21" s="5">
        <f t="shared" ca="1" si="5"/>
        <v>0</v>
      </c>
      <c r="BH21" s="5"/>
      <c r="BI21" s="5">
        <f t="shared" ca="1" si="35"/>
        <v>8771197</v>
      </c>
      <c r="BJ21" s="5">
        <f t="shared" si="36"/>
        <v>50</v>
      </c>
      <c r="BK21" s="5">
        <f t="shared" ca="1" si="37"/>
        <v>73950</v>
      </c>
      <c r="BL21" s="5">
        <f t="shared" si="38"/>
        <v>50</v>
      </c>
      <c r="BM21" s="5">
        <f t="shared" ca="1" si="39"/>
        <v>3550</v>
      </c>
      <c r="BN21" s="5">
        <f t="shared" si="40"/>
        <v>26</v>
      </c>
      <c r="BO21" s="5">
        <f t="shared" ca="1" si="41"/>
        <v>55824.6</v>
      </c>
      <c r="BP21" s="5">
        <f t="shared" si="42"/>
        <v>21</v>
      </c>
      <c r="BQ21" s="5">
        <f t="shared" ca="1" si="43"/>
        <v>62310.78</v>
      </c>
      <c r="BR21" s="5">
        <f t="shared" si="44"/>
        <v>3</v>
      </c>
      <c r="BS21" s="5">
        <f t="shared" ca="1" si="45"/>
        <v>10379.52</v>
      </c>
      <c r="BT21" s="5">
        <f t="shared" ca="1" si="6"/>
        <v>128514.90000000001</v>
      </c>
      <c r="BU21" s="5">
        <f t="shared" ca="1" si="7"/>
        <v>8977211.9000000004</v>
      </c>
      <c r="BV21" s="5"/>
      <c r="BW21" s="5">
        <f t="shared" ca="1" si="8"/>
        <v>8977211.9000000004</v>
      </c>
    </row>
    <row r="22" spans="1:75">
      <c r="A22" s="1" t="s">
        <v>538</v>
      </c>
      <c r="B22" s="4" t="s">
        <v>539</v>
      </c>
      <c r="C22" s="4" t="s">
        <v>526</v>
      </c>
      <c r="D22" s="4" t="s">
        <v>527</v>
      </c>
      <c r="E22" s="5">
        <v>0</v>
      </c>
      <c r="F22" s="5">
        <f t="shared" ca="1" si="9"/>
        <v>0</v>
      </c>
      <c r="G22" s="5">
        <v>8</v>
      </c>
      <c r="H22" s="5">
        <f t="shared" ca="1" si="10"/>
        <v>921136</v>
      </c>
      <c r="I22" s="5">
        <v>0</v>
      </c>
      <c r="J22" s="5">
        <f t="shared" ca="1" si="11"/>
        <v>0</v>
      </c>
      <c r="K22" s="5">
        <v>10</v>
      </c>
      <c r="L22" s="5">
        <f t="shared" ca="1" si="12"/>
        <v>1452630</v>
      </c>
      <c r="M22" s="5">
        <v>0</v>
      </c>
      <c r="N22" s="5">
        <f t="shared" ca="1" si="13"/>
        <v>0</v>
      </c>
      <c r="O22" s="5">
        <v>0</v>
      </c>
      <c r="P22" s="5">
        <f t="shared" ca="1" si="14"/>
        <v>0</v>
      </c>
      <c r="Q22" s="5">
        <f t="shared" ca="1" si="15"/>
        <v>2373766</v>
      </c>
      <c r="R22" s="5">
        <v>0</v>
      </c>
      <c r="S22" s="5">
        <f t="shared" ca="1" si="16"/>
        <v>0</v>
      </c>
      <c r="T22" s="5">
        <v>0</v>
      </c>
      <c r="U22" s="5">
        <f t="shared" ca="1" si="17"/>
        <v>0</v>
      </c>
      <c r="V22" s="5">
        <v>0</v>
      </c>
      <c r="W22" s="5">
        <f t="shared" ca="1" si="18"/>
        <v>0</v>
      </c>
      <c r="X22" s="5">
        <v>1</v>
      </c>
      <c r="Y22" s="5">
        <f t="shared" ca="1" si="19"/>
        <v>185911</v>
      </c>
      <c r="Z22" s="5">
        <f t="shared" ca="1" si="3"/>
        <v>185911</v>
      </c>
      <c r="AA22" s="5">
        <v>0</v>
      </c>
      <c r="AB22" s="5">
        <f t="shared" ca="1" si="20"/>
        <v>0</v>
      </c>
      <c r="AC22" s="5">
        <v>0</v>
      </c>
      <c r="AD22" s="5">
        <f t="shared" ca="1" si="21"/>
        <v>0</v>
      </c>
      <c r="AE22" s="5">
        <v>0</v>
      </c>
      <c r="AF22" s="5">
        <f t="shared" ca="1" si="22"/>
        <v>0</v>
      </c>
      <c r="AG22" s="5">
        <f t="shared" ca="1" si="46"/>
        <v>0</v>
      </c>
      <c r="AH22" s="5">
        <v>3</v>
      </c>
      <c r="AI22" s="5">
        <f t="shared" ca="1" si="23"/>
        <v>542928</v>
      </c>
      <c r="AJ22" s="5">
        <v>2</v>
      </c>
      <c r="AK22" s="5">
        <f t="shared" ca="1" si="24"/>
        <v>452440</v>
      </c>
      <c r="AL22" s="5">
        <v>3</v>
      </c>
      <c r="AM22" s="5">
        <f t="shared" ca="1" si="25"/>
        <v>504147</v>
      </c>
      <c r="AN22" s="5">
        <v>0</v>
      </c>
      <c r="AO22" s="5">
        <f t="shared" ca="1" si="26"/>
        <v>0</v>
      </c>
      <c r="AP22" s="5">
        <v>0</v>
      </c>
      <c r="AQ22" s="5">
        <f t="shared" ca="1" si="27"/>
        <v>0</v>
      </c>
      <c r="AR22" s="5">
        <v>0</v>
      </c>
      <c r="AS22" s="5">
        <f t="shared" ca="1" si="28"/>
        <v>0</v>
      </c>
      <c r="AT22" s="5">
        <f t="shared" ca="1" si="4"/>
        <v>1499515</v>
      </c>
      <c r="AU22" s="5">
        <v>0</v>
      </c>
      <c r="AV22" s="5">
        <f t="shared" ca="1" si="29"/>
        <v>0</v>
      </c>
      <c r="AW22" s="5">
        <v>0</v>
      </c>
      <c r="AX22" s="5">
        <f t="shared" ca="1" si="30"/>
        <v>0</v>
      </c>
      <c r="AY22" s="5"/>
      <c r="AZ22" s="5">
        <f t="shared" ca="1" si="31"/>
        <v>0</v>
      </c>
      <c r="BA22" s="5"/>
      <c r="BB22" s="5">
        <f t="shared" ca="1" si="32"/>
        <v>0</v>
      </c>
      <c r="BC22" s="5"/>
      <c r="BD22" s="5">
        <f t="shared" ca="1" si="33"/>
        <v>0</v>
      </c>
      <c r="BE22" s="5"/>
      <c r="BF22" s="5">
        <f t="shared" ca="1" si="34"/>
        <v>0</v>
      </c>
      <c r="BG22" s="5">
        <f t="shared" ca="1" si="5"/>
        <v>0</v>
      </c>
      <c r="BH22" s="5"/>
      <c r="BI22" s="5">
        <f t="shared" ca="1" si="35"/>
        <v>4059192</v>
      </c>
      <c r="BJ22" s="5">
        <f t="shared" si="36"/>
        <v>27</v>
      </c>
      <c r="BK22" s="5">
        <f t="shared" ca="1" si="37"/>
        <v>39933</v>
      </c>
      <c r="BL22" s="5">
        <f t="shared" si="38"/>
        <v>27</v>
      </c>
      <c r="BM22" s="5">
        <f t="shared" ca="1" si="39"/>
        <v>1917</v>
      </c>
      <c r="BN22" s="5">
        <f t="shared" si="40"/>
        <v>13</v>
      </c>
      <c r="BO22" s="5">
        <f t="shared" ca="1" si="41"/>
        <v>27912.3</v>
      </c>
      <c r="BP22" s="5">
        <f t="shared" si="42"/>
        <v>13</v>
      </c>
      <c r="BQ22" s="5">
        <f t="shared" ca="1" si="43"/>
        <v>38573.339999999997</v>
      </c>
      <c r="BR22" s="5">
        <f t="shared" si="44"/>
        <v>1</v>
      </c>
      <c r="BS22" s="5">
        <f t="shared" ca="1" si="45"/>
        <v>3459.84</v>
      </c>
      <c r="BT22" s="5">
        <f t="shared" ca="1" si="6"/>
        <v>69945.48</v>
      </c>
      <c r="BU22" s="5">
        <f t="shared" ca="1" si="7"/>
        <v>4170987.48</v>
      </c>
      <c r="BV22" s="5"/>
      <c r="BW22" s="5">
        <f t="shared" ca="1" si="8"/>
        <v>4170987.48</v>
      </c>
    </row>
    <row r="23" spans="1:75">
      <c r="A23" s="1" t="s">
        <v>540</v>
      </c>
      <c r="B23" s="4" t="s">
        <v>541</v>
      </c>
      <c r="C23" s="4" t="s">
        <v>526</v>
      </c>
      <c r="D23" s="4" t="s">
        <v>527</v>
      </c>
      <c r="E23" s="5">
        <v>0</v>
      </c>
      <c r="F23" s="5">
        <f t="shared" ca="1" si="9"/>
        <v>0</v>
      </c>
      <c r="G23" s="5">
        <v>0</v>
      </c>
      <c r="H23" s="5">
        <f t="shared" ca="1" si="10"/>
        <v>0</v>
      </c>
      <c r="I23" s="5">
        <v>0</v>
      </c>
      <c r="J23" s="5">
        <f t="shared" ca="1" si="11"/>
        <v>0</v>
      </c>
      <c r="K23" s="5">
        <v>0</v>
      </c>
      <c r="L23" s="5">
        <f t="shared" ca="1" si="12"/>
        <v>0</v>
      </c>
      <c r="M23" s="5">
        <v>0</v>
      </c>
      <c r="N23" s="5">
        <f t="shared" ca="1" si="13"/>
        <v>0</v>
      </c>
      <c r="O23" s="5">
        <v>0</v>
      </c>
      <c r="P23" s="5">
        <f t="shared" ca="1" si="14"/>
        <v>0</v>
      </c>
      <c r="Q23" s="5">
        <f t="shared" ca="1" si="15"/>
        <v>0</v>
      </c>
      <c r="R23" s="5">
        <v>0</v>
      </c>
      <c r="S23" s="5">
        <f t="shared" ca="1" si="16"/>
        <v>0</v>
      </c>
      <c r="T23" s="5">
        <v>0</v>
      </c>
      <c r="U23" s="5">
        <f t="shared" ca="1" si="17"/>
        <v>0</v>
      </c>
      <c r="V23" s="5">
        <v>0</v>
      </c>
      <c r="W23" s="5">
        <f t="shared" ca="1" si="18"/>
        <v>0</v>
      </c>
      <c r="X23" s="5">
        <v>0</v>
      </c>
      <c r="Y23" s="5">
        <f t="shared" ca="1" si="19"/>
        <v>0</v>
      </c>
      <c r="Z23" s="5">
        <f t="shared" ca="1" si="3"/>
        <v>0</v>
      </c>
      <c r="AA23" s="5">
        <v>0</v>
      </c>
      <c r="AB23" s="5">
        <f t="shared" ca="1" si="20"/>
        <v>0</v>
      </c>
      <c r="AC23" s="5">
        <v>0</v>
      </c>
      <c r="AD23" s="5">
        <f t="shared" ca="1" si="21"/>
        <v>0</v>
      </c>
      <c r="AE23" s="5">
        <v>0</v>
      </c>
      <c r="AF23" s="5">
        <f t="shared" ca="1" si="22"/>
        <v>0</v>
      </c>
      <c r="AG23" s="5">
        <f t="shared" ca="1" si="46"/>
        <v>0</v>
      </c>
      <c r="AH23" s="5">
        <v>0</v>
      </c>
      <c r="AI23" s="5">
        <f t="shared" ca="1" si="23"/>
        <v>0</v>
      </c>
      <c r="AJ23" s="5">
        <v>2</v>
      </c>
      <c r="AK23" s="5">
        <f t="shared" ca="1" si="24"/>
        <v>452440</v>
      </c>
      <c r="AL23" s="5">
        <v>0</v>
      </c>
      <c r="AM23" s="5">
        <f t="shared" ca="1" si="25"/>
        <v>0</v>
      </c>
      <c r="AN23" s="5">
        <v>1</v>
      </c>
      <c r="AO23" s="5">
        <f t="shared" ca="1" si="26"/>
        <v>210061</v>
      </c>
      <c r="AP23" s="5">
        <v>0</v>
      </c>
      <c r="AQ23" s="5">
        <f t="shared" ca="1" si="27"/>
        <v>0</v>
      </c>
      <c r="AR23" s="5">
        <v>0</v>
      </c>
      <c r="AS23" s="5">
        <f t="shared" ca="1" si="28"/>
        <v>0</v>
      </c>
      <c r="AT23" s="5">
        <f t="shared" ca="1" si="4"/>
        <v>662501</v>
      </c>
      <c r="AU23" s="5">
        <v>0</v>
      </c>
      <c r="AV23" s="5">
        <f t="shared" ca="1" si="29"/>
        <v>0</v>
      </c>
      <c r="AW23" s="5">
        <v>0</v>
      </c>
      <c r="AX23" s="5">
        <f t="shared" ca="1" si="30"/>
        <v>0</v>
      </c>
      <c r="AY23" s="5"/>
      <c r="AZ23" s="5">
        <f t="shared" ca="1" si="31"/>
        <v>0</v>
      </c>
      <c r="BA23" s="5"/>
      <c r="BB23" s="5">
        <f t="shared" ca="1" si="32"/>
        <v>0</v>
      </c>
      <c r="BC23" s="5"/>
      <c r="BD23" s="5">
        <f t="shared" ca="1" si="33"/>
        <v>0</v>
      </c>
      <c r="BE23" s="5"/>
      <c r="BF23" s="5">
        <f t="shared" ca="1" si="34"/>
        <v>0</v>
      </c>
      <c r="BG23" s="5">
        <f t="shared" ca="1" si="5"/>
        <v>0</v>
      </c>
      <c r="BH23" s="5"/>
      <c r="BI23" s="5">
        <f t="shared" ca="1" si="35"/>
        <v>662501</v>
      </c>
      <c r="BJ23" s="5">
        <f t="shared" si="36"/>
        <v>3</v>
      </c>
      <c r="BK23" s="5">
        <f t="shared" ca="1" si="37"/>
        <v>4437</v>
      </c>
      <c r="BL23" s="5">
        <f t="shared" si="38"/>
        <v>3</v>
      </c>
      <c r="BM23" s="5">
        <f t="shared" ca="1" si="39"/>
        <v>213</v>
      </c>
      <c r="BN23" s="5">
        <f t="shared" si="40"/>
        <v>2</v>
      </c>
      <c r="BO23" s="5">
        <f t="shared" ca="1" si="41"/>
        <v>4294.2</v>
      </c>
      <c r="BP23" s="5">
        <f t="shared" si="42"/>
        <v>1</v>
      </c>
      <c r="BQ23" s="5">
        <f t="shared" ca="1" si="43"/>
        <v>2967.18</v>
      </c>
      <c r="BR23" s="5">
        <f t="shared" si="44"/>
        <v>0</v>
      </c>
      <c r="BS23" s="5">
        <f t="shared" ca="1" si="45"/>
        <v>0</v>
      </c>
      <c r="BT23" s="5">
        <f t="shared" ca="1" si="6"/>
        <v>7261.3799999999992</v>
      </c>
      <c r="BU23" s="5">
        <f t="shared" ca="1" si="7"/>
        <v>674412.38</v>
      </c>
      <c r="BV23" s="5"/>
      <c r="BW23" s="5">
        <f t="shared" ca="1" si="8"/>
        <v>674412.38</v>
      </c>
    </row>
    <row r="24" spans="1:75">
      <c r="A24" s="1" t="s">
        <v>542</v>
      </c>
      <c r="B24" s="4" t="s">
        <v>543</v>
      </c>
      <c r="C24" s="4" t="s">
        <v>526</v>
      </c>
      <c r="D24" s="4" t="s">
        <v>527</v>
      </c>
      <c r="E24" s="5">
        <v>0</v>
      </c>
      <c r="F24" s="5">
        <f t="shared" ca="1" si="9"/>
        <v>0</v>
      </c>
      <c r="G24" s="5">
        <v>0</v>
      </c>
      <c r="H24" s="5">
        <f t="shared" ca="1" si="10"/>
        <v>0</v>
      </c>
      <c r="I24" s="5">
        <v>0</v>
      </c>
      <c r="J24" s="5">
        <f t="shared" ca="1" si="11"/>
        <v>0</v>
      </c>
      <c r="K24" s="5">
        <v>0</v>
      </c>
      <c r="L24" s="5">
        <f t="shared" ca="1" si="12"/>
        <v>0</v>
      </c>
      <c r="M24" s="5">
        <v>0</v>
      </c>
      <c r="N24" s="5">
        <f t="shared" ca="1" si="13"/>
        <v>0</v>
      </c>
      <c r="O24" s="5">
        <v>0</v>
      </c>
      <c r="P24" s="5">
        <f t="shared" ca="1" si="14"/>
        <v>0</v>
      </c>
      <c r="Q24" s="5">
        <f t="shared" ca="1" si="15"/>
        <v>0</v>
      </c>
      <c r="R24" s="5">
        <v>0</v>
      </c>
      <c r="S24" s="5">
        <f t="shared" ca="1" si="16"/>
        <v>0</v>
      </c>
      <c r="T24" s="5">
        <v>0</v>
      </c>
      <c r="U24" s="5">
        <f t="shared" ca="1" si="17"/>
        <v>0</v>
      </c>
      <c r="V24" s="5">
        <v>0</v>
      </c>
      <c r="W24" s="5">
        <f t="shared" ca="1" si="18"/>
        <v>0</v>
      </c>
      <c r="X24" s="5">
        <v>0</v>
      </c>
      <c r="Y24" s="5">
        <f t="shared" ca="1" si="19"/>
        <v>0</v>
      </c>
      <c r="Z24" s="5">
        <f t="shared" ca="1" si="3"/>
        <v>0</v>
      </c>
      <c r="AA24" s="5">
        <v>0</v>
      </c>
      <c r="AB24" s="5">
        <f t="shared" ca="1" si="20"/>
        <v>0</v>
      </c>
      <c r="AC24" s="5">
        <v>0</v>
      </c>
      <c r="AD24" s="5">
        <f t="shared" ca="1" si="21"/>
        <v>0</v>
      </c>
      <c r="AE24" s="5">
        <v>0</v>
      </c>
      <c r="AF24" s="5">
        <f t="shared" ca="1" si="22"/>
        <v>0</v>
      </c>
      <c r="AG24" s="5">
        <f t="shared" ca="1" si="46"/>
        <v>0</v>
      </c>
      <c r="AH24" s="5">
        <v>0</v>
      </c>
      <c r="AI24" s="5">
        <f t="shared" ca="1" si="23"/>
        <v>0</v>
      </c>
      <c r="AJ24" s="5">
        <v>6</v>
      </c>
      <c r="AK24" s="5">
        <f t="shared" ca="1" si="24"/>
        <v>1357320</v>
      </c>
      <c r="AL24" s="5">
        <v>0</v>
      </c>
      <c r="AM24" s="5">
        <f t="shared" ca="1" si="25"/>
        <v>0</v>
      </c>
      <c r="AN24" s="5">
        <v>7</v>
      </c>
      <c r="AO24" s="5">
        <f t="shared" ca="1" si="26"/>
        <v>1470427</v>
      </c>
      <c r="AP24" s="5">
        <v>0</v>
      </c>
      <c r="AQ24" s="5">
        <f t="shared" ca="1" si="27"/>
        <v>0</v>
      </c>
      <c r="AR24" s="5">
        <v>3</v>
      </c>
      <c r="AS24" s="5">
        <f t="shared" ca="1" si="28"/>
        <v>775611</v>
      </c>
      <c r="AT24" s="5">
        <f t="shared" ca="1" si="4"/>
        <v>3603358</v>
      </c>
      <c r="AU24" s="5">
        <v>0</v>
      </c>
      <c r="AV24" s="5">
        <f t="shared" ca="1" si="29"/>
        <v>0</v>
      </c>
      <c r="AW24" s="5">
        <v>0</v>
      </c>
      <c r="AX24" s="5">
        <f t="shared" ca="1" si="30"/>
        <v>0</v>
      </c>
      <c r="AY24" s="5"/>
      <c r="AZ24" s="5">
        <f t="shared" ca="1" si="31"/>
        <v>0</v>
      </c>
      <c r="BA24" s="5"/>
      <c r="BB24" s="5">
        <f t="shared" ca="1" si="32"/>
        <v>0</v>
      </c>
      <c r="BC24" s="5"/>
      <c r="BD24" s="5">
        <f t="shared" ca="1" si="33"/>
        <v>0</v>
      </c>
      <c r="BE24" s="5"/>
      <c r="BF24" s="5">
        <f t="shared" ca="1" si="34"/>
        <v>0</v>
      </c>
      <c r="BG24" s="5">
        <f t="shared" ca="1" si="5"/>
        <v>0</v>
      </c>
      <c r="BH24" s="5"/>
      <c r="BI24" s="5">
        <f t="shared" ca="1" si="35"/>
        <v>3603358</v>
      </c>
      <c r="BJ24" s="5">
        <f t="shared" si="36"/>
        <v>16</v>
      </c>
      <c r="BK24" s="5">
        <f t="shared" ca="1" si="37"/>
        <v>23664</v>
      </c>
      <c r="BL24" s="5">
        <f t="shared" si="38"/>
        <v>16</v>
      </c>
      <c r="BM24" s="5">
        <f t="shared" ca="1" si="39"/>
        <v>1136</v>
      </c>
      <c r="BN24" s="5">
        <f t="shared" si="40"/>
        <v>6</v>
      </c>
      <c r="BO24" s="5">
        <f t="shared" ca="1" si="41"/>
        <v>12882.599999999999</v>
      </c>
      <c r="BP24" s="5">
        <f t="shared" si="42"/>
        <v>7</v>
      </c>
      <c r="BQ24" s="5">
        <f t="shared" ca="1" si="43"/>
        <v>20770.259999999998</v>
      </c>
      <c r="BR24" s="5">
        <f t="shared" si="44"/>
        <v>3</v>
      </c>
      <c r="BS24" s="5">
        <f t="shared" ca="1" si="45"/>
        <v>10379.52</v>
      </c>
      <c r="BT24" s="5">
        <f t="shared" ca="1" si="6"/>
        <v>44032.380000000005</v>
      </c>
      <c r="BU24" s="5">
        <f t="shared" ca="1" si="7"/>
        <v>3672190.38</v>
      </c>
      <c r="BV24" s="5"/>
      <c r="BW24" s="5">
        <f t="shared" ca="1" si="8"/>
        <v>3672190.38</v>
      </c>
    </row>
    <row r="25" spans="1:75">
      <c r="A25" s="1" t="s">
        <v>544</v>
      </c>
      <c r="B25" s="4" t="s">
        <v>545</v>
      </c>
      <c r="C25" s="4" t="s">
        <v>526</v>
      </c>
      <c r="D25" s="4" t="s">
        <v>546</v>
      </c>
      <c r="E25" s="5">
        <v>0</v>
      </c>
      <c r="F25" s="5">
        <f ca="1">OFFSET(F25,0,-1) * OFFSET(F25,11 - ROW(F25),0)</f>
        <v>0</v>
      </c>
      <c r="G25" s="5">
        <v>0</v>
      </c>
      <c r="H25" s="5">
        <f ca="1">OFFSET(H25,0,-1) * OFFSET(H25,11 - ROW(H25),0)</f>
        <v>0</v>
      </c>
      <c r="I25" s="5">
        <v>0</v>
      </c>
      <c r="J25" s="5">
        <f ca="1">OFFSET(J25,0,-1) * OFFSET(J25,11 - ROW(J25),0)</f>
        <v>0</v>
      </c>
      <c r="K25" s="5">
        <v>0</v>
      </c>
      <c r="L25" s="5">
        <f ca="1">OFFSET(L25,0,-1) * OFFSET(L25,11 - ROW(L25),0)</f>
        <v>0</v>
      </c>
      <c r="M25" s="5">
        <v>0</v>
      </c>
      <c r="N25" s="5">
        <f ca="1">OFFSET(N25,0,-1) * OFFSET(N25,11 - ROW(N25),0)</f>
        <v>0</v>
      </c>
      <c r="O25" s="5">
        <v>0</v>
      </c>
      <c r="P25" s="5">
        <f ca="1">OFFSET(P25,0,-1) * OFFSET(P25,11 - ROW(P25),0)</f>
        <v>0</v>
      </c>
      <c r="Q25" s="5">
        <f t="shared" ca="1" si="15"/>
        <v>0</v>
      </c>
      <c r="R25" s="5">
        <v>0</v>
      </c>
      <c r="S25" s="5">
        <f ca="1">OFFSET(S25,0,-1) * OFFSET(S25,11 - ROW(S25),0)</f>
        <v>0</v>
      </c>
      <c r="T25" s="5">
        <v>0</v>
      </c>
      <c r="U25" s="5">
        <f ca="1">OFFSET(U25,0,-1) * OFFSET(U25,11 - ROW(U25),0)</f>
        <v>0</v>
      </c>
      <c r="V25" s="5">
        <v>0</v>
      </c>
      <c r="W25" s="5">
        <f ca="1">OFFSET(W25,0,-1) * OFFSET(W25,11 - ROW(W25),0)</f>
        <v>0</v>
      </c>
      <c r="X25" s="5">
        <v>0</v>
      </c>
      <c r="Y25" s="5">
        <f ca="1">OFFSET(Y25,0,-1) * OFFSET(Y25,11 - ROW(Y25),0)</f>
        <v>0</v>
      </c>
      <c r="Z25" s="5">
        <f t="shared" ca="1" si="3"/>
        <v>0</v>
      </c>
      <c r="AA25" s="5">
        <v>0</v>
      </c>
      <c r="AB25" s="5">
        <f ca="1">OFFSET(AB25,0,-1) * OFFSET(AB25,11 - ROW(AB25),0)</f>
        <v>0</v>
      </c>
      <c r="AC25" s="5">
        <v>0</v>
      </c>
      <c r="AD25" s="5">
        <f ca="1">OFFSET(AD25,0,-1) * OFFSET(AD25,11 - ROW(AD25),0)</f>
        <v>0</v>
      </c>
      <c r="AE25" s="5">
        <v>0</v>
      </c>
      <c r="AF25" s="5">
        <f ca="1">OFFSET(AF25,0,-1) * OFFSET(AF25,11 - ROW(AF25),0)</f>
        <v>0</v>
      </c>
      <c r="AG25" s="5">
        <f t="shared" ca="1" si="46"/>
        <v>0</v>
      </c>
      <c r="AH25" s="5">
        <v>0</v>
      </c>
      <c r="AI25" s="5">
        <f ca="1">OFFSET(AI25,0,-1) * OFFSET(AI25,11 - ROW(AI25),0)</f>
        <v>0</v>
      </c>
      <c r="AJ25" s="5">
        <v>2</v>
      </c>
      <c r="AK25" s="5">
        <f ca="1">OFFSET(AK25,0,-1) * OFFSET(AK25,11 - ROW(AK25),0)</f>
        <v>585510</v>
      </c>
      <c r="AL25" s="5">
        <v>0</v>
      </c>
      <c r="AM25" s="5">
        <f ca="1">OFFSET(AM25,0,-1) * OFFSET(AM25,11 - ROW(AM25),0)</f>
        <v>0</v>
      </c>
      <c r="AN25" s="5">
        <v>1</v>
      </c>
      <c r="AO25" s="5">
        <f ca="1">OFFSET(AO25,0,-1) * OFFSET(AO25,11 - ROW(AO25),0)</f>
        <v>271844</v>
      </c>
      <c r="AP25" s="5">
        <v>0</v>
      </c>
      <c r="AQ25" s="5">
        <f ca="1">OFFSET(AQ25,0,-1) * OFFSET(AQ25,11 - ROW(AQ25),0)</f>
        <v>0</v>
      </c>
      <c r="AR25" s="5">
        <v>0</v>
      </c>
      <c r="AS25" s="5">
        <f ca="1">OFFSET(AS25,0,-1) * OFFSET(AS25,11 - ROW(AS25),0)</f>
        <v>0</v>
      </c>
      <c r="AT25" s="5">
        <f t="shared" ca="1" si="4"/>
        <v>857354</v>
      </c>
      <c r="AU25" s="5">
        <v>0</v>
      </c>
      <c r="AV25" s="5">
        <f ca="1">OFFSET(AV25,0,-1) * OFFSET(AV25,11 - ROW(AV25),0)</f>
        <v>0</v>
      </c>
      <c r="AW25" s="5">
        <v>0</v>
      </c>
      <c r="AX25" s="5">
        <f ca="1">OFFSET(AX25,0,-1) * OFFSET(AX25,11 - ROW(AX25),0)</f>
        <v>0</v>
      </c>
      <c r="AY25" s="5"/>
      <c r="AZ25" s="5">
        <f ca="1">OFFSET(AZ25,0,-1) * OFFSET(AZ25,11 - ROW(AZ25),0)</f>
        <v>0</v>
      </c>
      <c r="BA25" s="5"/>
      <c r="BB25" s="5">
        <f ca="1">OFFSET(BB25,0,-1) * OFFSET(BB25,11 - ROW(BB25),0)</f>
        <v>0</v>
      </c>
      <c r="BC25" s="5"/>
      <c r="BD25" s="5">
        <f ca="1">OFFSET(BD25,0,-1) * OFFSET(BD25,11 - ROW(BD25),0)</f>
        <v>0</v>
      </c>
      <c r="BE25" s="5"/>
      <c r="BF25" s="5">
        <f ca="1">OFFSET(BF25,0,-1) * OFFSET(BF25,11 - ROW(BF25),0)</f>
        <v>0</v>
      </c>
      <c r="BG25" s="5">
        <f t="shared" ca="1" si="5"/>
        <v>0</v>
      </c>
      <c r="BH25" s="5"/>
      <c r="BI25" s="5">
        <f t="shared" ca="1" si="35"/>
        <v>857354</v>
      </c>
      <c r="BJ25" s="5">
        <f t="shared" si="36"/>
        <v>3</v>
      </c>
      <c r="BK25" s="5">
        <f t="shared" ca="1" si="37"/>
        <v>4437</v>
      </c>
      <c r="BL25" s="5">
        <f t="shared" si="38"/>
        <v>3</v>
      </c>
      <c r="BM25" s="5">
        <f t="shared" ca="1" si="39"/>
        <v>213</v>
      </c>
      <c r="BN25" s="5">
        <f t="shared" si="40"/>
        <v>2</v>
      </c>
      <c r="BO25" s="5">
        <f t="shared" ca="1" si="41"/>
        <v>4294.2</v>
      </c>
      <c r="BP25" s="5">
        <f t="shared" si="42"/>
        <v>1</v>
      </c>
      <c r="BQ25" s="5">
        <f t="shared" ca="1" si="43"/>
        <v>2967.18</v>
      </c>
      <c r="BR25" s="5">
        <f t="shared" si="44"/>
        <v>0</v>
      </c>
      <c r="BS25" s="5">
        <f t="shared" ca="1" si="45"/>
        <v>0</v>
      </c>
      <c r="BT25" s="5">
        <f t="shared" ca="1" si="6"/>
        <v>7261.3799999999992</v>
      </c>
      <c r="BU25" s="5">
        <f t="shared" ca="1" si="7"/>
        <v>869265.38</v>
      </c>
      <c r="BV25" s="5"/>
      <c r="BW25" s="5">
        <f t="shared" ca="1" si="8"/>
        <v>869265.38</v>
      </c>
    </row>
    <row r="26" spans="1:75">
      <c r="A26" s="1" t="s">
        <v>547</v>
      </c>
      <c r="B26" s="4" t="s">
        <v>548</v>
      </c>
      <c r="C26" s="4" t="s">
        <v>526</v>
      </c>
      <c r="D26" s="4" t="s">
        <v>546</v>
      </c>
      <c r="E26" s="5">
        <v>0</v>
      </c>
      <c r="F26" s="5">
        <f ca="1">OFFSET(F26,0,-1) * OFFSET(F26,11 - ROW(F26),0)</f>
        <v>0</v>
      </c>
      <c r="G26" s="5">
        <v>2</v>
      </c>
      <c r="H26" s="5">
        <f ca="1">OFFSET(H26,0,-1) * OFFSET(H26,11 - ROW(H26),0)</f>
        <v>298014</v>
      </c>
      <c r="I26" s="5">
        <v>0</v>
      </c>
      <c r="J26" s="5">
        <f ca="1">OFFSET(J26,0,-1) * OFFSET(J26,11 - ROW(J26),0)</f>
        <v>0</v>
      </c>
      <c r="K26" s="5">
        <v>4</v>
      </c>
      <c r="L26" s="5">
        <f ca="1">OFFSET(L26,0,-1) * OFFSET(L26,11 - ROW(L26),0)</f>
        <v>751948</v>
      </c>
      <c r="M26" s="5">
        <v>0</v>
      </c>
      <c r="N26" s="5">
        <f ca="1">OFFSET(N26,0,-1) * OFFSET(N26,11 - ROW(N26),0)</f>
        <v>0</v>
      </c>
      <c r="O26" s="5">
        <v>3</v>
      </c>
      <c r="P26" s="5">
        <f ca="1">OFFSET(P26,0,-1) * OFFSET(P26,11 - ROW(P26),0)</f>
        <v>603720</v>
      </c>
      <c r="Q26" s="5">
        <f t="shared" ca="1" si="15"/>
        <v>1653682</v>
      </c>
      <c r="R26" s="5">
        <v>0</v>
      </c>
      <c r="S26" s="5">
        <f ca="1">OFFSET(S26,0,-1) * OFFSET(S26,11 - ROW(S26),0)</f>
        <v>0</v>
      </c>
      <c r="T26" s="5">
        <v>0</v>
      </c>
      <c r="U26" s="5">
        <f ca="1">OFFSET(U26,0,-1) * OFFSET(U26,11 - ROW(U26),0)</f>
        <v>0</v>
      </c>
      <c r="V26" s="5">
        <v>0</v>
      </c>
      <c r="W26" s="5">
        <f ca="1">OFFSET(W26,0,-1) * OFFSET(W26,11 - ROW(W26),0)</f>
        <v>0</v>
      </c>
      <c r="X26" s="5">
        <v>0</v>
      </c>
      <c r="Y26" s="5">
        <f ca="1">OFFSET(Y26,0,-1) * OFFSET(Y26,11 - ROW(Y26),0)</f>
        <v>0</v>
      </c>
      <c r="Z26" s="5">
        <f t="shared" ca="1" si="3"/>
        <v>0</v>
      </c>
      <c r="AA26" s="5">
        <v>0</v>
      </c>
      <c r="AB26" s="5">
        <f ca="1">OFFSET(AB26,0,-1) * OFFSET(AB26,11 - ROW(AB26),0)</f>
        <v>0</v>
      </c>
      <c r="AC26" s="5">
        <v>0</v>
      </c>
      <c r="AD26" s="5">
        <f ca="1">OFFSET(AD26,0,-1) * OFFSET(AD26,11 - ROW(AD26),0)</f>
        <v>0</v>
      </c>
      <c r="AE26" s="5">
        <v>0</v>
      </c>
      <c r="AF26" s="5">
        <f ca="1">OFFSET(AF26,0,-1) * OFFSET(AF26,11 - ROW(AF26),0)</f>
        <v>0</v>
      </c>
      <c r="AG26" s="5">
        <f t="shared" ca="1" si="46"/>
        <v>0</v>
      </c>
      <c r="AH26" s="5">
        <v>0</v>
      </c>
      <c r="AI26" s="5">
        <f ca="1">OFFSET(AI26,0,-1) * OFFSET(AI26,11 - ROW(AI26),0)</f>
        <v>0</v>
      </c>
      <c r="AJ26" s="5">
        <v>1</v>
      </c>
      <c r="AK26" s="5">
        <f ca="1">OFFSET(AK26,0,-1) * OFFSET(AK26,11 - ROW(AK26),0)</f>
        <v>292755</v>
      </c>
      <c r="AL26" s="5">
        <v>2</v>
      </c>
      <c r="AM26" s="5">
        <f ca="1">OFFSET(AM26,0,-1) * OFFSET(AM26,11 - ROW(AM26),0)</f>
        <v>434950</v>
      </c>
      <c r="AN26" s="5">
        <v>1</v>
      </c>
      <c r="AO26" s="5">
        <f ca="1">OFFSET(AO26,0,-1) * OFFSET(AO26,11 - ROW(AO26),0)</f>
        <v>271844</v>
      </c>
      <c r="AP26" s="5">
        <v>0</v>
      </c>
      <c r="AQ26" s="5">
        <f ca="1">OFFSET(AQ26,0,-1) * OFFSET(AQ26,11 - ROW(AQ26),0)</f>
        <v>0</v>
      </c>
      <c r="AR26" s="5">
        <v>0</v>
      </c>
      <c r="AS26" s="5">
        <f ca="1">OFFSET(AS26,0,-1) * OFFSET(AS26,11 - ROW(AS26),0)</f>
        <v>0</v>
      </c>
      <c r="AT26" s="5">
        <f t="shared" ca="1" si="4"/>
        <v>999549</v>
      </c>
      <c r="AU26" s="5">
        <v>0</v>
      </c>
      <c r="AV26" s="5">
        <f ca="1">OFFSET(AV26,0,-1) * OFFSET(AV26,11 - ROW(AV26),0)</f>
        <v>0</v>
      </c>
      <c r="AW26" s="5">
        <v>0</v>
      </c>
      <c r="AX26" s="5">
        <f ca="1">OFFSET(AX26,0,-1) * OFFSET(AX26,11 - ROW(AX26),0)</f>
        <v>0</v>
      </c>
      <c r="AY26" s="5"/>
      <c r="AZ26" s="5">
        <f ca="1">OFFSET(AZ26,0,-1) * OFFSET(AZ26,11 - ROW(AZ26),0)</f>
        <v>0</v>
      </c>
      <c r="BA26" s="5"/>
      <c r="BB26" s="5">
        <f ca="1">OFFSET(BB26,0,-1) * OFFSET(BB26,11 - ROW(BB26),0)</f>
        <v>0</v>
      </c>
      <c r="BC26" s="5"/>
      <c r="BD26" s="5">
        <f ca="1">OFFSET(BD26,0,-1) * OFFSET(BD26,11 - ROW(BD26),0)</f>
        <v>0</v>
      </c>
      <c r="BE26" s="5"/>
      <c r="BF26" s="5">
        <f ca="1">OFFSET(BF26,0,-1) * OFFSET(BF26,11 - ROW(BF26),0)</f>
        <v>0</v>
      </c>
      <c r="BG26" s="5">
        <f t="shared" ca="1" si="5"/>
        <v>0</v>
      </c>
      <c r="BH26" s="5"/>
      <c r="BI26" s="5">
        <f t="shared" ca="1" si="35"/>
        <v>2653231</v>
      </c>
      <c r="BJ26" s="5">
        <f t="shared" si="36"/>
        <v>13</v>
      </c>
      <c r="BK26" s="5">
        <f t="shared" ca="1" si="37"/>
        <v>19227</v>
      </c>
      <c r="BL26" s="5">
        <f t="shared" si="38"/>
        <v>13</v>
      </c>
      <c r="BM26" s="5">
        <f t="shared" ca="1" si="39"/>
        <v>923</v>
      </c>
      <c r="BN26" s="5">
        <f t="shared" si="40"/>
        <v>3</v>
      </c>
      <c r="BO26" s="5">
        <f t="shared" ca="1" si="41"/>
        <v>6441.2999999999993</v>
      </c>
      <c r="BP26" s="5">
        <f t="shared" si="42"/>
        <v>7</v>
      </c>
      <c r="BQ26" s="5">
        <f t="shared" ca="1" si="43"/>
        <v>20770.259999999998</v>
      </c>
      <c r="BR26" s="5">
        <f t="shared" si="44"/>
        <v>3</v>
      </c>
      <c r="BS26" s="5">
        <f t="shared" ca="1" si="45"/>
        <v>10379.52</v>
      </c>
      <c r="BT26" s="5">
        <f t="shared" ca="1" si="6"/>
        <v>37591.08</v>
      </c>
      <c r="BU26" s="5">
        <f t="shared" ca="1" si="7"/>
        <v>2710972.08</v>
      </c>
      <c r="BV26" s="5"/>
      <c r="BW26" s="5">
        <f t="shared" ca="1" si="8"/>
        <v>2710972.08</v>
      </c>
    </row>
    <row r="27" spans="1:75">
      <c r="A27" s="1" t="s">
        <v>549</v>
      </c>
      <c r="B27" s="4" t="s">
        <v>550</v>
      </c>
      <c r="C27" s="4" t="s">
        <v>526</v>
      </c>
      <c r="D27" s="4" t="s">
        <v>527</v>
      </c>
      <c r="E27" s="5">
        <v>7</v>
      </c>
      <c r="F27" s="5">
        <f ca="1">OFFSET(F27,0,-1) * OFFSET(F27,10 - ROW(F27),0)</f>
        <v>759101</v>
      </c>
      <c r="G27" s="5">
        <v>0</v>
      </c>
      <c r="H27" s="5">
        <f ca="1">OFFSET(H27,0,-1) * OFFSET(H27,10 - ROW(H27),0)</f>
        <v>0</v>
      </c>
      <c r="I27" s="5">
        <v>15</v>
      </c>
      <c r="J27" s="5">
        <f ca="1">OFFSET(J27,0,-1) * OFFSET(J27,10 - ROW(J27),0)</f>
        <v>2042310</v>
      </c>
      <c r="K27" s="5">
        <v>0</v>
      </c>
      <c r="L27" s="5">
        <f ca="1">OFFSET(L27,0,-1) * OFFSET(L27,10 - ROW(L27),0)</f>
        <v>0</v>
      </c>
      <c r="M27" s="5">
        <v>2</v>
      </c>
      <c r="N27" s="5">
        <f ca="1">OFFSET(N27,0,-1) * OFFSET(N27,10 - ROW(N27),0)</f>
        <v>291152</v>
      </c>
      <c r="O27" s="5">
        <v>0</v>
      </c>
      <c r="P27" s="5">
        <f ca="1">OFFSET(P27,0,-1) * OFFSET(P27,10 - ROW(P27),0)</f>
        <v>0</v>
      </c>
      <c r="Q27" s="5">
        <f t="shared" ca="1" si="15"/>
        <v>3092563</v>
      </c>
      <c r="R27" s="5">
        <v>0</v>
      </c>
      <c r="S27" s="5">
        <f ca="1">OFFSET(S27,0,-1) * OFFSET(S27,10 - ROW(S27),0)</f>
        <v>0</v>
      </c>
      <c r="T27" s="5">
        <v>0</v>
      </c>
      <c r="U27" s="5">
        <f ca="1">OFFSET(U27,0,-1) * OFFSET(U27,10 - ROW(U27),0)</f>
        <v>0</v>
      </c>
      <c r="V27" s="5">
        <v>0</v>
      </c>
      <c r="W27" s="5">
        <f ca="1">OFFSET(W27,0,-1) * OFFSET(W27,10 - ROW(W27),0)</f>
        <v>0</v>
      </c>
      <c r="X27" s="5">
        <v>0</v>
      </c>
      <c r="Y27" s="5">
        <f ca="1">OFFSET(Y27,0,-1) * OFFSET(Y27,10 - ROW(Y27),0)</f>
        <v>0</v>
      </c>
      <c r="Z27" s="5">
        <f t="shared" ca="1" si="3"/>
        <v>0</v>
      </c>
      <c r="AA27" s="5">
        <v>0</v>
      </c>
      <c r="AB27" s="5">
        <f ca="1">OFFSET(AB27,0,-1) * OFFSET(AB27,10 - ROW(AB27),0)</f>
        <v>0</v>
      </c>
      <c r="AC27" s="5">
        <v>0</v>
      </c>
      <c r="AD27" s="5">
        <f ca="1">OFFSET(AD27,0,-1) * OFFSET(AD27,10 - ROW(AD27),0)</f>
        <v>0</v>
      </c>
      <c r="AE27" s="5">
        <v>0</v>
      </c>
      <c r="AF27" s="5">
        <f ca="1">OFFSET(AF27,0,-1) * OFFSET(AF27,10 - ROW(AF27),0)</f>
        <v>0</v>
      </c>
      <c r="AG27" s="5">
        <f t="shared" ca="1" si="46"/>
        <v>0</v>
      </c>
      <c r="AH27" s="5">
        <v>0</v>
      </c>
      <c r="AI27" s="5">
        <f ca="1">OFFSET(AI27,0,-1) * OFFSET(AI27,10 - ROW(AI27),0)</f>
        <v>0</v>
      </c>
      <c r="AJ27" s="5">
        <v>1</v>
      </c>
      <c r="AK27" s="5">
        <f ca="1">OFFSET(AK27,0,-1) * OFFSET(AK27,10 - ROW(AK27),0)</f>
        <v>226220</v>
      </c>
      <c r="AL27" s="5">
        <v>3</v>
      </c>
      <c r="AM27" s="5">
        <f ca="1">OFFSET(AM27,0,-1) * OFFSET(AM27,10 - ROW(AM27),0)</f>
        <v>504147</v>
      </c>
      <c r="AN27" s="5">
        <v>1</v>
      </c>
      <c r="AO27" s="5">
        <f ca="1">OFFSET(AO27,0,-1) * OFFSET(AO27,10 - ROW(AO27),0)</f>
        <v>210061</v>
      </c>
      <c r="AP27" s="5">
        <v>0</v>
      </c>
      <c r="AQ27" s="5">
        <f ca="1">OFFSET(AQ27,0,-1) * OFFSET(AQ27,10 - ROW(AQ27),0)</f>
        <v>0</v>
      </c>
      <c r="AR27" s="5">
        <v>0</v>
      </c>
      <c r="AS27" s="5">
        <f ca="1">OFFSET(AS27,0,-1) * OFFSET(AS27,10 - ROW(AS27),0)</f>
        <v>0</v>
      </c>
      <c r="AT27" s="5">
        <f t="shared" ca="1" si="4"/>
        <v>940428</v>
      </c>
      <c r="AU27" s="5">
        <v>0</v>
      </c>
      <c r="AV27" s="5">
        <f ca="1">OFFSET(AV27,0,-1) * OFFSET(AV27,10 - ROW(AV27),0)</f>
        <v>0</v>
      </c>
      <c r="AW27" s="5">
        <v>0</v>
      </c>
      <c r="AX27" s="5">
        <f ca="1">OFFSET(AX27,0,-1) * OFFSET(AX27,10 - ROW(AX27),0)</f>
        <v>0</v>
      </c>
      <c r="AY27" s="5"/>
      <c r="AZ27" s="5">
        <f ca="1">OFFSET(AZ27,0,-1) * OFFSET(AZ27,10 - ROW(AZ27),0)</f>
        <v>0</v>
      </c>
      <c r="BA27" s="5"/>
      <c r="BB27" s="5">
        <f ca="1">OFFSET(BB27,0,-1) * OFFSET(BB27,10 - ROW(BB27),0)</f>
        <v>0</v>
      </c>
      <c r="BC27" s="5"/>
      <c r="BD27" s="5">
        <f ca="1">OFFSET(BD27,0,-1) * OFFSET(BD27,10 - ROW(BD27),0)</f>
        <v>0</v>
      </c>
      <c r="BE27" s="5"/>
      <c r="BF27" s="5">
        <f ca="1">OFFSET(BF27,0,-1) * OFFSET(BF27,10 - ROW(BF27),0)</f>
        <v>0</v>
      </c>
      <c r="BG27" s="5">
        <f t="shared" ca="1" si="5"/>
        <v>0</v>
      </c>
      <c r="BH27" s="5"/>
      <c r="BI27" s="5">
        <f t="shared" ca="1" si="35"/>
        <v>4032991</v>
      </c>
      <c r="BJ27" s="5">
        <f t="shared" si="36"/>
        <v>29</v>
      </c>
      <c r="BK27" s="5">
        <f t="shared" ca="1" si="37"/>
        <v>42891</v>
      </c>
      <c r="BL27" s="5">
        <f t="shared" si="38"/>
        <v>29</v>
      </c>
      <c r="BM27" s="5">
        <f t="shared" ca="1" si="39"/>
        <v>2059</v>
      </c>
      <c r="BN27" s="5">
        <f t="shared" si="40"/>
        <v>8</v>
      </c>
      <c r="BO27" s="5">
        <f t="shared" ca="1" si="41"/>
        <v>17176.8</v>
      </c>
      <c r="BP27" s="5">
        <f t="shared" si="42"/>
        <v>19</v>
      </c>
      <c r="BQ27" s="5">
        <f t="shared" ca="1" si="43"/>
        <v>56376.42</v>
      </c>
      <c r="BR27" s="5">
        <f t="shared" si="44"/>
        <v>2</v>
      </c>
      <c r="BS27" s="5">
        <f t="shared" ca="1" si="45"/>
        <v>6919.68</v>
      </c>
      <c r="BT27" s="5">
        <f t="shared" ca="1" si="6"/>
        <v>80472.899999999994</v>
      </c>
      <c r="BU27" s="5">
        <f t="shared" ca="1" si="7"/>
        <v>4158413.9</v>
      </c>
      <c r="BV27" s="5"/>
      <c r="BW27" s="5">
        <f t="shared" ca="1" si="8"/>
        <v>4158413.9</v>
      </c>
    </row>
    <row r="28" spans="1:75">
      <c r="A28" s="1" t="s">
        <v>551</v>
      </c>
      <c r="B28" s="4" t="s">
        <v>552</v>
      </c>
      <c r="C28" s="4" t="s">
        <v>526</v>
      </c>
      <c r="D28" s="4" t="s">
        <v>527</v>
      </c>
      <c r="E28" s="5">
        <v>3</v>
      </c>
      <c r="F28" s="5">
        <f ca="1">OFFSET(F28,0,-1) * OFFSET(F28,10 - ROW(F28),0)</f>
        <v>325329</v>
      </c>
      <c r="G28" s="5">
        <v>1</v>
      </c>
      <c r="H28" s="5">
        <f ca="1">OFFSET(H28,0,-1) * OFFSET(H28,10 - ROW(H28),0)</f>
        <v>115142</v>
      </c>
      <c r="I28" s="5">
        <v>14</v>
      </c>
      <c r="J28" s="5">
        <f ca="1">OFFSET(J28,0,-1) * OFFSET(J28,10 - ROW(J28),0)</f>
        <v>1906156</v>
      </c>
      <c r="K28" s="5">
        <v>2</v>
      </c>
      <c r="L28" s="5">
        <f ca="1">OFFSET(L28,0,-1) * OFFSET(L28,10 - ROW(L28),0)</f>
        <v>290526</v>
      </c>
      <c r="M28" s="5">
        <v>2</v>
      </c>
      <c r="N28" s="5">
        <f ca="1">OFFSET(N28,0,-1) * OFFSET(N28,10 - ROW(N28),0)</f>
        <v>291152</v>
      </c>
      <c r="O28" s="5">
        <v>2</v>
      </c>
      <c r="P28" s="5">
        <f ca="1">OFFSET(P28,0,-1) * OFFSET(P28,10 - ROW(P28),0)</f>
        <v>311008</v>
      </c>
      <c r="Q28" s="5">
        <f t="shared" ca="1" si="15"/>
        <v>3239313</v>
      </c>
      <c r="R28" s="5">
        <v>0</v>
      </c>
      <c r="S28" s="5">
        <f ca="1">OFFSET(S28,0,-1) * OFFSET(S28,10 - ROW(S28),0)</f>
        <v>0</v>
      </c>
      <c r="T28" s="5">
        <v>0</v>
      </c>
      <c r="U28" s="5">
        <f ca="1">OFFSET(U28,0,-1) * OFFSET(U28,10 - ROW(U28),0)</f>
        <v>0</v>
      </c>
      <c r="V28" s="5">
        <v>0</v>
      </c>
      <c r="W28" s="5">
        <f ca="1">OFFSET(W28,0,-1) * OFFSET(W28,10 - ROW(W28),0)</f>
        <v>0</v>
      </c>
      <c r="X28" s="5">
        <v>0</v>
      </c>
      <c r="Y28" s="5">
        <f ca="1">OFFSET(Y28,0,-1) * OFFSET(Y28,10 - ROW(Y28),0)</f>
        <v>0</v>
      </c>
      <c r="Z28" s="5">
        <f t="shared" ca="1" si="3"/>
        <v>0</v>
      </c>
      <c r="AA28" s="5">
        <v>1</v>
      </c>
      <c r="AB28" s="5">
        <f ca="1">OFFSET(AB28,0,-1) * OFFSET(AB28,10 - ROW(AB28),0)</f>
        <v>270954</v>
      </c>
      <c r="AC28" s="5">
        <v>0</v>
      </c>
      <c r="AD28" s="5">
        <f ca="1">OFFSET(AD28,0,-1) * OFFSET(AD28,10 - ROW(AD28),0)</f>
        <v>0</v>
      </c>
      <c r="AE28" s="5">
        <v>0</v>
      </c>
      <c r="AF28" s="5">
        <f ca="1">OFFSET(AF28,0,-1) * OFFSET(AF28,10 - ROW(AF28),0)</f>
        <v>0</v>
      </c>
      <c r="AG28" s="5">
        <f t="shared" ca="1" si="46"/>
        <v>270954</v>
      </c>
      <c r="AH28" s="5">
        <v>0</v>
      </c>
      <c r="AI28" s="5">
        <f ca="1">OFFSET(AI28,0,-1) * OFFSET(AI28,10 - ROW(AI28),0)</f>
        <v>0</v>
      </c>
      <c r="AJ28" s="5">
        <v>0</v>
      </c>
      <c r="AK28" s="5">
        <f ca="1">OFFSET(AK28,0,-1) * OFFSET(AK28,10 - ROW(AK28),0)</f>
        <v>0</v>
      </c>
      <c r="AL28" s="5">
        <v>2</v>
      </c>
      <c r="AM28" s="5">
        <f ca="1">OFFSET(AM28,0,-1) * OFFSET(AM28,10 - ROW(AM28),0)</f>
        <v>336098</v>
      </c>
      <c r="AN28" s="5">
        <v>1</v>
      </c>
      <c r="AO28" s="5">
        <f ca="1">OFFSET(AO28,0,-1) * OFFSET(AO28,10 - ROW(AO28),0)</f>
        <v>210061</v>
      </c>
      <c r="AP28" s="5">
        <v>2</v>
      </c>
      <c r="AQ28" s="5">
        <f ca="1">OFFSET(AQ28,0,-1) * OFFSET(AQ28,10 - ROW(AQ28),0)</f>
        <v>413660</v>
      </c>
      <c r="AR28" s="5">
        <v>0</v>
      </c>
      <c r="AS28" s="5">
        <f ca="1">OFFSET(AS28,0,-1) * OFFSET(AS28,10 - ROW(AS28),0)</f>
        <v>0</v>
      </c>
      <c r="AT28" s="5">
        <f t="shared" ca="1" si="4"/>
        <v>959819</v>
      </c>
      <c r="AU28" s="5">
        <v>0</v>
      </c>
      <c r="AV28" s="5">
        <f ca="1">OFFSET(AV28,0,-1) * OFFSET(AV28,10 - ROW(AV28),0)</f>
        <v>0</v>
      </c>
      <c r="AW28" s="5">
        <v>0</v>
      </c>
      <c r="AX28" s="5">
        <f ca="1">OFFSET(AX28,0,-1) * OFFSET(AX28,10 - ROW(AX28),0)</f>
        <v>0</v>
      </c>
      <c r="AY28" s="5"/>
      <c r="AZ28" s="5">
        <f ca="1">OFFSET(AZ28,0,-1) * OFFSET(AZ28,10 - ROW(AZ28),0)</f>
        <v>0</v>
      </c>
      <c r="BA28" s="5"/>
      <c r="BB28" s="5">
        <f ca="1">OFFSET(BB28,0,-1) * OFFSET(BB28,10 - ROW(BB28),0)</f>
        <v>0</v>
      </c>
      <c r="BC28" s="5"/>
      <c r="BD28" s="5">
        <f ca="1">OFFSET(BD28,0,-1) * OFFSET(BD28,10 - ROW(BD28),0)</f>
        <v>0</v>
      </c>
      <c r="BE28" s="5"/>
      <c r="BF28" s="5">
        <f ca="1">OFFSET(BF28,0,-1) * OFFSET(BF28,10 - ROW(BF28),0)</f>
        <v>0</v>
      </c>
      <c r="BG28" s="5">
        <f t="shared" ca="1" si="5"/>
        <v>0</v>
      </c>
      <c r="BH28" s="5"/>
      <c r="BI28" s="5">
        <f t="shared" ca="1" si="35"/>
        <v>4470086</v>
      </c>
      <c r="BJ28" s="5">
        <f t="shared" si="36"/>
        <v>30</v>
      </c>
      <c r="BK28" s="5">
        <f t="shared" ca="1" si="37"/>
        <v>44370</v>
      </c>
      <c r="BL28" s="5">
        <f t="shared" si="38"/>
        <v>30</v>
      </c>
      <c r="BM28" s="5">
        <f t="shared" ca="1" si="39"/>
        <v>2130</v>
      </c>
      <c r="BN28" s="5">
        <f t="shared" si="40"/>
        <v>5</v>
      </c>
      <c r="BO28" s="5">
        <f t="shared" ca="1" si="41"/>
        <v>10735.5</v>
      </c>
      <c r="BP28" s="5">
        <f t="shared" si="42"/>
        <v>19</v>
      </c>
      <c r="BQ28" s="5">
        <f t="shared" ca="1" si="43"/>
        <v>56376.42</v>
      </c>
      <c r="BR28" s="5">
        <f t="shared" si="44"/>
        <v>6</v>
      </c>
      <c r="BS28" s="5">
        <f t="shared" ca="1" si="45"/>
        <v>20759.04</v>
      </c>
      <c r="BT28" s="5">
        <f t="shared" ca="1" si="6"/>
        <v>87870.959999999992</v>
      </c>
      <c r="BU28" s="5">
        <f t="shared" ca="1" si="7"/>
        <v>4604456.96</v>
      </c>
      <c r="BV28" s="5"/>
      <c r="BW28" s="5">
        <f t="shared" ca="1" si="8"/>
        <v>4604456.96</v>
      </c>
    </row>
    <row r="29" spans="1:75">
      <c r="A29" s="1" t="s">
        <v>553</v>
      </c>
      <c r="B29" s="4" t="s">
        <v>554</v>
      </c>
      <c r="C29" s="4" t="s">
        <v>526</v>
      </c>
      <c r="D29" s="4" t="s">
        <v>546</v>
      </c>
      <c r="E29" s="5">
        <v>0</v>
      </c>
      <c r="F29" s="5">
        <f ca="1">OFFSET(F29,0,-1) * OFFSET(F29,11 - ROW(F29),0)</f>
        <v>0</v>
      </c>
      <c r="G29" s="5">
        <v>0</v>
      </c>
      <c r="H29" s="5">
        <f ca="1">OFFSET(H29,0,-1) * OFFSET(H29,11 - ROW(H29),0)</f>
        <v>0</v>
      </c>
      <c r="I29" s="5">
        <v>0</v>
      </c>
      <c r="J29" s="5">
        <f ca="1">OFFSET(J29,0,-1) * OFFSET(J29,11 - ROW(J29),0)</f>
        <v>0</v>
      </c>
      <c r="K29" s="5">
        <v>0</v>
      </c>
      <c r="L29" s="5">
        <f ca="1">OFFSET(L29,0,-1) * OFFSET(L29,11 - ROW(L29),0)</f>
        <v>0</v>
      </c>
      <c r="M29" s="5">
        <v>0</v>
      </c>
      <c r="N29" s="5">
        <f ca="1">OFFSET(N29,0,-1) * OFFSET(N29,11 - ROW(N29),0)</f>
        <v>0</v>
      </c>
      <c r="O29" s="5">
        <v>0</v>
      </c>
      <c r="P29" s="5">
        <f ca="1">OFFSET(P29,0,-1) * OFFSET(P29,11 - ROW(P29),0)</f>
        <v>0</v>
      </c>
      <c r="Q29" s="5">
        <f t="shared" ca="1" si="15"/>
        <v>0</v>
      </c>
      <c r="R29" s="5">
        <v>0</v>
      </c>
      <c r="S29" s="5">
        <f ca="1">OFFSET(S29,0,-1) * OFFSET(S29,11 - ROW(S29),0)</f>
        <v>0</v>
      </c>
      <c r="T29" s="5">
        <v>0</v>
      </c>
      <c r="U29" s="5">
        <f ca="1">OFFSET(U29,0,-1) * OFFSET(U29,11 - ROW(U29),0)</f>
        <v>0</v>
      </c>
      <c r="V29" s="5">
        <v>0</v>
      </c>
      <c r="W29" s="5">
        <f ca="1">OFFSET(W29,0,-1) * OFFSET(W29,11 - ROW(W29),0)</f>
        <v>0</v>
      </c>
      <c r="X29" s="5">
        <v>0</v>
      </c>
      <c r="Y29" s="5">
        <f ca="1">OFFSET(Y29,0,-1) * OFFSET(Y29,11 - ROW(Y29),0)</f>
        <v>0</v>
      </c>
      <c r="Z29" s="5">
        <f t="shared" ca="1" si="3"/>
        <v>0</v>
      </c>
      <c r="AA29" s="5">
        <v>0</v>
      </c>
      <c r="AB29" s="5">
        <f ca="1">OFFSET(AB29,0,-1) * OFFSET(AB29,11 - ROW(AB29),0)</f>
        <v>0</v>
      </c>
      <c r="AC29" s="5">
        <v>0</v>
      </c>
      <c r="AD29" s="5">
        <f ca="1">OFFSET(AD29,0,-1) * OFFSET(AD29,11 - ROW(AD29),0)</f>
        <v>0</v>
      </c>
      <c r="AE29" s="5">
        <v>0</v>
      </c>
      <c r="AF29" s="5">
        <f ca="1">OFFSET(AF29,0,-1) * OFFSET(AF29,11 - ROW(AF29),0)</f>
        <v>0</v>
      </c>
      <c r="AG29" s="5">
        <f t="shared" ca="1" si="46"/>
        <v>0</v>
      </c>
      <c r="AH29" s="5">
        <v>0</v>
      </c>
      <c r="AI29" s="5">
        <f ca="1">OFFSET(AI29,0,-1) * OFFSET(AI29,11 - ROW(AI29),0)</f>
        <v>0</v>
      </c>
      <c r="AJ29" s="5">
        <v>0</v>
      </c>
      <c r="AK29" s="5">
        <f ca="1">OFFSET(AK29,0,-1) * OFFSET(AK29,11 - ROW(AK29),0)</f>
        <v>0</v>
      </c>
      <c r="AL29" s="5">
        <v>0</v>
      </c>
      <c r="AM29" s="5">
        <f ca="1">OFFSET(AM29,0,-1) * OFFSET(AM29,11 - ROW(AM29),0)</f>
        <v>0</v>
      </c>
      <c r="AN29" s="5">
        <v>5</v>
      </c>
      <c r="AO29" s="5">
        <f ca="1">OFFSET(AO29,0,-1) * OFFSET(AO29,11 - ROW(AO29),0)</f>
        <v>1359220</v>
      </c>
      <c r="AP29" s="5">
        <v>0</v>
      </c>
      <c r="AQ29" s="5">
        <f ca="1">OFFSET(AQ29,0,-1) * OFFSET(AQ29,11 - ROW(AQ29),0)</f>
        <v>0</v>
      </c>
      <c r="AR29" s="5">
        <v>2</v>
      </c>
      <c r="AS29" s="5">
        <f ca="1">OFFSET(AS29,0,-1) * OFFSET(AS29,11 - ROW(AS29),0)</f>
        <v>669156</v>
      </c>
      <c r="AT29" s="5">
        <f t="shared" ca="1" si="4"/>
        <v>2028376</v>
      </c>
      <c r="AU29" s="5">
        <v>0</v>
      </c>
      <c r="AV29" s="5">
        <f ca="1">OFFSET(AV29,0,-1) * OFFSET(AV29,11 - ROW(AV29),0)</f>
        <v>0</v>
      </c>
      <c r="AW29" s="5">
        <v>0</v>
      </c>
      <c r="AX29" s="5">
        <f ca="1">OFFSET(AX29,0,-1) * OFFSET(AX29,11 - ROW(AX29),0)</f>
        <v>0</v>
      </c>
      <c r="AY29" s="5"/>
      <c r="AZ29" s="5">
        <f ca="1">OFFSET(AZ29,0,-1) * OFFSET(AZ29,11 - ROW(AZ29),0)</f>
        <v>0</v>
      </c>
      <c r="BA29" s="5"/>
      <c r="BB29" s="5">
        <f ca="1">OFFSET(BB29,0,-1) * OFFSET(BB29,11 - ROW(BB29),0)</f>
        <v>0</v>
      </c>
      <c r="BC29" s="5"/>
      <c r="BD29" s="5">
        <f ca="1">OFFSET(BD29,0,-1) * OFFSET(BD29,11 - ROW(BD29),0)</f>
        <v>0</v>
      </c>
      <c r="BE29" s="5"/>
      <c r="BF29" s="5">
        <f ca="1">OFFSET(BF29,0,-1) * OFFSET(BF29,11 - ROW(BF29),0)</f>
        <v>0</v>
      </c>
      <c r="BG29" s="5">
        <f t="shared" ca="1" si="5"/>
        <v>0</v>
      </c>
      <c r="BH29" s="5"/>
      <c r="BI29" s="5">
        <f t="shared" ca="1" si="35"/>
        <v>2028376</v>
      </c>
      <c r="BJ29" s="5">
        <f t="shared" si="36"/>
        <v>7</v>
      </c>
      <c r="BK29" s="5">
        <f t="shared" ca="1" si="37"/>
        <v>10353</v>
      </c>
      <c r="BL29" s="5">
        <f t="shared" si="38"/>
        <v>7</v>
      </c>
      <c r="BM29" s="5">
        <f t="shared" ca="1" si="39"/>
        <v>497</v>
      </c>
      <c r="BN29" s="5">
        <f t="shared" si="40"/>
        <v>0</v>
      </c>
      <c r="BO29" s="5">
        <f t="shared" ca="1" si="41"/>
        <v>0</v>
      </c>
      <c r="BP29" s="5">
        <f t="shared" si="42"/>
        <v>5</v>
      </c>
      <c r="BQ29" s="5">
        <f t="shared" ca="1" si="43"/>
        <v>14835.9</v>
      </c>
      <c r="BR29" s="5">
        <f t="shared" si="44"/>
        <v>2</v>
      </c>
      <c r="BS29" s="5">
        <f t="shared" ca="1" si="45"/>
        <v>6919.68</v>
      </c>
      <c r="BT29" s="5">
        <f t="shared" ca="1" si="6"/>
        <v>21755.58</v>
      </c>
      <c r="BU29" s="5">
        <f t="shared" ca="1" si="7"/>
        <v>2060981.58</v>
      </c>
      <c r="BV29" s="5"/>
      <c r="BW29" s="5">
        <f t="shared" ca="1" si="8"/>
        <v>2060981.58</v>
      </c>
    </row>
    <row r="30" spans="1:75">
      <c r="A30" s="1" t="s">
        <v>555</v>
      </c>
      <c r="B30" s="4" t="s">
        <v>556</v>
      </c>
      <c r="C30" s="4" t="s">
        <v>526</v>
      </c>
      <c r="D30" s="4" t="s">
        <v>527</v>
      </c>
      <c r="E30" s="5">
        <v>8</v>
      </c>
      <c r="F30" s="5">
        <f t="shared" ref="F30:F35" ca="1" si="47">OFFSET(F30,0,-1) * OFFSET(F30,10 - ROW(F30),0)</f>
        <v>867544</v>
      </c>
      <c r="G30" s="5">
        <v>6</v>
      </c>
      <c r="H30" s="5">
        <f t="shared" ref="H30:H35" ca="1" si="48">OFFSET(H30,0,-1) * OFFSET(H30,10 - ROW(H30),0)</f>
        <v>690852</v>
      </c>
      <c r="I30" s="5">
        <v>18</v>
      </c>
      <c r="J30" s="5">
        <f t="shared" ref="J30:J35" ca="1" si="49">OFFSET(J30,0,-1) * OFFSET(J30,10 - ROW(J30),0)</f>
        <v>2450772</v>
      </c>
      <c r="K30" s="5">
        <v>6</v>
      </c>
      <c r="L30" s="5">
        <f t="shared" ref="L30:L35" ca="1" si="50">OFFSET(L30,0,-1) * OFFSET(L30,10 - ROW(L30),0)</f>
        <v>871578</v>
      </c>
      <c r="M30" s="5">
        <v>0</v>
      </c>
      <c r="N30" s="5">
        <f t="shared" ref="N30:N35" ca="1" si="51">OFFSET(N30,0,-1) * OFFSET(N30,10 - ROW(N30),0)</f>
        <v>0</v>
      </c>
      <c r="O30" s="5">
        <v>2</v>
      </c>
      <c r="P30" s="5">
        <f t="shared" ref="P30:P35" ca="1" si="52">OFFSET(P30,0,-1) * OFFSET(P30,10 - ROW(P30),0)</f>
        <v>311008</v>
      </c>
      <c r="Q30" s="5">
        <f t="shared" ca="1" si="15"/>
        <v>5191754</v>
      </c>
      <c r="R30" s="5">
        <v>0</v>
      </c>
      <c r="S30" s="5">
        <f t="shared" ref="S30:S35" ca="1" si="53">OFFSET(S30,0,-1) * OFFSET(S30,10 - ROW(S30),0)</f>
        <v>0</v>
      </c>
      <c r="T30" s="5">
        <v>0</v>
      </c>
      <c r="U30" s="5">
        <f t="shared" ref="U30:U35" ca="1" si="54">OFFSET(U30,0,-1) * OFFSET(U30,10 - ROW(U30),0)</f>
        <v>0</v>
      </c>
      <c r="V30" s="5">
        <v>0</v>
      </c>
      <c r="W30" s="5">
        <f t="shared" ref="W30:W35" ca="1" si="55">OFFSET(W30,0,-1) * OFFSET(W30,10 - ROW(W30),0)</f>
        <v>0</v>
      </c>
      <c r="X30" s="5">
        <v>0</v>
      </c>
      <c r="Y30" s="5">
        <f t="shared" ref="Y30:Y35" ca="1" si="56">OFFSET(Y30,0,-1) * OFFSET(Y30,10 - ROW(Y30),0)</f>
        <v>0</v>
      </c>
      <c r="Z30" s="5">
        <f t="shared" ca="1" si="3"/>
        <v>0</v>
      </c>
      <c r="AA30" s="5">
        <v>0</v>
      </c>
      <c r="AB30" s="5">
        <f t="shared" ref="AB30:AB35" ca="1" si="57">OFFSET(AB30,0,-1) * OFFSET(AB30,10 - ROW(AB30),0)</f>
        <v>0</v>
      </c>
      <c r="AC30" s="5">
        <v>0</v>
      </c>
      <c r="AD30" s="5">
        <f t="shared" ref="AD30:AD35" ca="1" si="58">OFFSET(AD30,0,-1) * OFFSET(AD30,10 - ROW(AD30),0)</f>
        <v>0</v>
      </c>
      <c r="AE30" s="5">
        <v>0</v>
      </c>
      <c r="AF30" s="5">
        <f t="shared" ref="AF30:AF35" ca="1" si="59">OFFSET(AF30,0,-1) * OFFSET(AF30,10 - ROW(AF30),0)</f>
        <v>0</v>
      </c>
      <c r="AG30" s="5">
        <f t="shared" ca="1" si="46"/>
        <v>0</v>
      </c>
      <c r="AH30" s="5">
        <v>9</v>
      </c>
      <c r="AI30" s="5">
        <f t="shared" ref="AI30:AI35" ca="1" si="60">OFFSET(AI30,0,-1) * OFFSET(AI30,10 - ROW(AI30),0)</f>
        <v>1628784</v>
      </c>
      <c r="AJ30" s="5">
        <v>1</v>
      </c>
      <c r="AK30" s="5">
        <f t="shared" ref="AK30:AK35" ca="1" si="61">OFFSET(AK30,0,-1) * OFFSET(AK30,10 - ROW(AK30),0)</f>
        <v>226220</v>
      </c>
      <c r="AL30" s="5">
        <v>12</v>
      </c>
      <c r="AM30" s="5">
        <f t="shared" ref="AM30:AM35" ca="1" si="62">OFFSET(AM30,0,-1) * OFFSET(AM30,10 - ROW(AM30),0)</f>
        <v>2016588</v>
      </c>
      <c r="AN30" s="5">
        <v>7</v>
      </c>
      <c r="AO30" s="5">
        <f t="shared" ref="AO30:AO35" ca="1" si="63">OFFSET(AO30,0,-1) * OFFSET(AO30,10 - ROW(AO30),0)</f>
        <v>1470427</v>
      </c>
      <c r="AP30" s="5">
        <v>2</v>
      </c>
      <c r="AQ30" s="5">
        <f t="shared" ref="AQ30:AQ35" ca="1" si="64">OFFSET(AQ30,0,-1) * OFFSET(AQ30,10 - ROW(AQ30),0)</f>
        <v>413660</v>
      </c>
      <c r="AR30" s="5">
        <v>0</v>
      </c>
      <c r="AS30" s="5">
        <f t="shared" ref="AS30:AS35" ca="1" si="65">OFFSET(AS30,0,-1) * OFFSET(AS30,10 - ROW(AS30),0)</f>
        <v>0</v>
      </c>
      <c r="AT30" s="5">
        <f t="shared" ca="1" si="4"/>
        <v>5755679</v>
      </c>
      <c r="AU30" s="5">
        <v>0</v>
      </c>
      <c r="AV30" s="5">
        <f t="shared" ref="AV30:AV35" ca="1" si="66">OFFSET(AV30,0,-1) * OFFSET(AV30,10 - ROW(AV30),0)</f>
        <v>0</v>
      </c>
      <c r="AW30" s="5">
        <v>0</v>
      </c>
      <c r="AX30" s="5">
        <f t="shared" ref="AX30:AX35" ca="1" si="67">OFFSET(AX30,0,-1) * OFFSET(AX30,10 - ROW(AX30),0)</f>
        <v>0</v>
      </c>
      <c r="AY30" s="5"/>
      <c r="AZ30" s="5">
        <f t="shared" ref="AZ30:AZ35" ca="1" si="68">OFFSET(AZ30,0,-1) * OFFSET(AZ30,10 - ROW(AZ30),0)</f>
        <v>0</v>
      </c>
      <c r="BA30" s="5"/>
      <c r="BB30" s="5">
        <f t="shared" ref="BB30:BB35" ca="1" si="69">OFFSET(BB30,0,-1) * OFFSET(BB30,10 - ROW(BB30),0)</f>
        <v>0</v>
      </c>
      <c r="BC30" s="5"/>
      <c r="BD30" s="5">
        <f t="shared" ref="BD30:BD35" ca="1" si="70">OFFSET(BD30,0,-1) * OFFSET(BD30,10 - ROW(BD30),0)</f>
        <v>0</v>
      </c>
      <c r="BE30" s="5"/>
      <c r="BF30" s="5">
        <f t="shared" ref="BF30:BF35" ca="1" si="71">OFFSET(BF30,0,-1) * OFFSET(BF30,10 - ROW(BF30),0)</f>
        <v>0</v>
      </c>
      <c r="BG30" s="5">
        <f t="shared" ca="1" si="5"/>
        <v>0</v>
      </c>
      <c r="BH30" s="5"/>
      <c r="BI30" s="5">
        <f t="shared" ca="1" si="35"/>
        <v>10947433</v>
      </c>
      <c r="BJ30" s="5">
        <f t="shared" si="36"/>
        <v>71</v>
      </c>
      <c r="BK30" s="5">
        <f t="shared" ca="1" si="37"/>
        <v>105009</v>
      </c>
      <c r="BL30" s="5">
        <f t="shared" si="38"/>
        <v>71</v>
      </c>
      <c r="BM30" s="5">
        <f t="shared" ca="1" si="39"/>
        <v>5041</v>
      </c>
      <c r="BN30" s="5">
        <f t="shared" si="40"/>
        <v>24</v>
      </c>
      <c r="BO30" s="5">
        <f t="shared" ca="1" si="41"/>
        <v>51530.399999999994</v>
      </c>
      <c r="BP30" s="5">
        <f t="shared" si="42"/>
        <v>43</v>
      </c>
      <c r="BQ30" s="5">
        <f t="shared" ca="1" si="43"/>
        <v>127588.73999999999</v>
      </c>
      <c r="BR30" s="5">
        <f t="shared" si="44"/>
        <v>4</v>
      </c>
      <c r="BS30" s="5">
        <f t="shared" ca="1" si="45"/>
        <v>13839.36</v>
      </c>
      <c r="BT30" s="5">
        <f t="shared" ca="1" si="6"/>
        <v>192958.5</v>
      </c>
      <c r="BU30" s="5">
        <f t="shared" ca="1" si="7"/>
        <v>11250441.5</v>
      </c>
      <c r="BV30" s="5"/>
      <c r="BW30" s="5">
        <f t="shared" ca="1" si="8"/>
        <v>11250441.5</v>
      </c>
    </row>
    <row r="31" spans="1:75">
      <c r="A31" s="1" t="s">
        <v>557</v>
      </c>
      <c r="B31" s="4" t="s">
        <v>558</v>
      </c>
      <c r="C31" s="4" t="s">
        <v>526</v>
      </c>
      <c r="D31" s="4" t="s">
        <v>527</v>
      </c>
      <c r="E31" s="5">
        <v>0</v>
      </c>
      <c r="F31" s="5">
        <f t="shared" ca="1" si="47"/>
        <v>0</v>
      </c>
      <c r="G31" s="5">
        <v>0</v>
      </c>
      <c r="H31" s="5">
        <f t="shared" ca="1" si="48"/>
        <v>0</v>
      </c>
      <c r="I31" s="5">
        <v>0</v>
      </c>
      <c r="J31" s="5">
        <f t="shared" ca="1" si="49"/>
        <v>0</v>
      </c>
      <c r="K31" s="5">
        <v>0</v>
      </c>
      <c r="L31" s="5">
        <f t="shared" ca="1" si="50"/>
        <v>0</v>
      </c>
      <c r="M31" s="5">
        <v>0</v>
      </c>
      <c r="N31" s="5">
        <f t="shared" ca="1" si="51"/>
        <v>0</v>
      </c>
      <c r="O31" s="5">
        <v>0</v>
      </c>
      <c r="P31" s="5">
        <f t="shared" ca="1" si="52"/>
        <v>0</v>
      </c>
      <c r="Q31" s="5">
        <f t="shared" ca="1" si="15"/>
        <v>0</v>
      </c>
      <c r="R31" s="5">
        <v>0</v>
      </c>
      <c r="S31" s="5">
        <f t="shared" ca="1" si="53"/>
        <v>0</v>
      </c>
      <c r="T31" s="5">
        <v>0</v>
      </c>
      <c r="U31" s="5">
        <f t="shared" ca="1" si="54"/>
        <v>0</v>
      </c>
      <c r="V31" s="5">
        <v>0</v>
      </c>
      <c r="W31" s="5">
        <f t="shared" ca="1" si="55"/>
        <v>0</v>
      </c>
      <c r="X31" s="5">
        <v>0</v>
      </c>
      <c r="Y31" s="5">
        <f t="shared" ca="1" si="56"/>
        <v>0</v>
      </c>
      <c r="Z31" s="5">
        <f t="shared" ca="1" si="3"/>
        <v>0</v>
      </c>
      <c r="AA31" s="5">
        <v>0</v>
      </c>
      <c r="AB31" s="5">
        <f t="shared" ca="1" si="57"/>
        <v>0</v>
      </c>
      <c r="AC31" s="5">
        <v>0</v>
      </c>
      <c r="AD31" s="5">
        <f t="shared" ca="1" si="58"/>
        <v>0</v>
      </c>
      <c r="AE31" s="5">
        <v>0</v>
      </c>
      <c r="AF31" s="5">
        <f t="shared" ca="1" si="59"/>
        <v>0</v>
      </c>
      <c r="AG31" s="5">
        <f t="shared" ca="1" si="46"/>
        <v>0</v>
      </c>
      <c r="AH31" s="5">
        <v>0</v>
      </c>
      <c r="AI31" s="5">
        <f t="shared" ca="1" si="60"/>
        <v>0</v>
      </c>
      <c r="AJ31" s="5">
        <v>11</v>
      </c>
      <c r="AK31" s="5">
        <f t="shared" ca="1" si="61"/>
        <v>2488420</v>
      </c>
      <c r="AL31" s="5">
        <v>0</v>
      </c>
      <c r="AM31" s="5">
        <f t="shared" ca="1" si="62"/>
        <v>0</v>
      </c>
      <c r="AN31" s="5">
        <v>2</v>
      </c>
      <c r="AO31" s="5">
        <f t="shared" ca="1" si="63"/>
        <v>420122</v>
      </c>
      <c r="AP31" s="5">
        <v>0</v>
      </c>
      <c r="AQ31" s="5">
        <f t="shared" ca="1" si="64"/>
        <v>0</v>
      </c>
      <c r="AR31" s="5">
        <v>0</v>
      </c>
      <c r="AS31" s="5">
        <f t="shared" ca="1" si="65"/>
        <v>0</v>
      </c>
      <c r="AT31" s="5">
        <f t="shared" ca="1" si="4"/>
        <v>2908542</v>
      </c>
      <c r="AU31" s="5">
        <v>0</v>
      </c>
      <c r="AV31" s="5">
        <f t="shared" ca="1" si="66"/>
        <v>0</v>
      </c>
      <c r="AW31" s="5">
        <v>0</v>
      </c>
      <c r="AX31" s="5">
        <f t="shared" ca="1" si="67"/>
        <v>0</v>
      </c>
      <c r="AY31" s="5"/>
      <c r="AZ31" s="5">
        <f t="shared" ca="1" si="68"/>
        <v>0</v>
      </c>
      <c r="BA31" s="5"/>
      <c r="BB31" s="5">
        <f t="shared" ca="1" si="69"/>
        <v>0</v>
      </c>
      <c r="BC31" s="5"/>
      <c r="BD31" s="5">
        <f t="shared" ca="1" si="70"/>
        <v>0</v>
      </c>
      <c r="BE31" s="5"/>
      <c r="BF31" s="5">
        <f t="shared" ca="1" si="71"/>
        <v>0</v>
      </c>
      <c r="BG31" s="5">
        <f t="shared" ca="1" si="5"/>
        <v>0</v>
      </c>
      <c r="BH31" s="5"/>
      <c r="BI31" s="5">
        <f t="shared" ca="1" si="35"/>
        <v>2908542</v>
      </c>
      <c r="BJ31" s="5">
        <f t="shared" si="36"/>
        <v>13</v>
      </c>
      <c r="BK31" s="5">
        <f t="shared" ca="1" si="37"/>
        <v>19227</v>
      </c>
      <c r="BL31" s="5">
        <f t="shared" si="38"/>
        <v>13</v>
      </c>
      <c r="BM31" s="5">
        <f t="shared" ca="1" si="39"/>
        <v>923</v>
      </c>
      <c r="BN31" s="5">
        <f t="shared" si="40"/>
        <v>11</v>
      </c>
      <c r="BO31" s="5">
        <f t="shared" ca="1" si="41"/>
        <v>23618.1</v>
      </c>
      <c r="BP31" s="5">
        <f t="shared" si="42"/>
        <v>2</v>
      </c>
      <c r="BQ31" s="5">
        <f t="shared" ca="1" si="43"/>
        <v>5934.36</v>
      </c>
      <c r="BR31" s="5">
        <f t="shared" si="44"/>
        <v>0</v>
      </c>
      <c r="BS31" s="5">
        <f t="shared" ca="1" si="45"/>
        <v>0</v>
      </c>
      <c r="BT31" s="5">
        <f t="shared" ca="1" si="6"/>
        <v>29552.46</v>
      </c>
      <c r="BU31" s="5">
        <f t="shared" ca="1" si="7"/>
        <v>2958244.46</v>
      </c>
      <c r="BV31" s="5"/>
      <c r="BW31" s="5">
        <f t="shared" ca="1" si="8"/>
        <v>2958244.46</v>
      </c>
    </row>
    <row r="32" spans="1:75">
      <c r="A32" s="1" t="s">
        <v>559</v>
      </c>
      <c r="B32" s="4" t="s">
        <v>560</v>
      </c>
      <c r="C32" s="4" t="s">
        <v>526</v>
      </c>
      <c r="D32" s="4" t="s">
        <v>527</v>
      </c>
      <c r="E32" s="5">
        <v>4</v>
      </c>
      <c r="F32" s="5">
        <f t="shared" ca="1" si="47"/>
        <v>433772</v>
      </c>
      <c r="G32" s="5">
        <v>0</v>
      </c>
      <c r="H32" s="5">
        <f t="shared" ca="1" si="48"/>
        <v>0</v>
      </c>
      <c r="I32" s="5">
        <v>7</v>
      </c>
      <c r="J32" s="5">
        <f t="shared" ca="1" si="49"/>
        <v>953078</v>
      </c>
      <c r="K32" s="5">
        <v>0</v>
      </c>
      <c r="L32" s="5">
        <f t="shared" ca="1" si="50"/>
        <v>0</v>
      </c>
      <c r="M32" s="5">
        <v>0</v>
      </c>
      <c r="N32" s="5">
        <f t="shared" ca="1" si="51"/>
        <v>0</v>
      </c>
      <c r="O32" s="5">
        <v>0</v>
      </c>
      <c r="P32" s="5">
        <f t="shared" ca="1" si="52"/>
        <v>0</v>
      </c>
      <c r="Q32" s="5">
        <f t="shared" ca="1" si="15"/>
        <v>1386850</v>
      </c>
      <c r="R32" s="5">
        <v>0</v>
      </c>
      <c r="S32" s="5">
        <f t="shared" ca="1" si="53"/>
        <v>0</v>
      </c>
      <c r="T32" s="5">
        <v>0</v>
      </c>
      <c r="U32" s="5">
        <f t="shared" ca="1" si="54"/>
        <v>0</v>
      </c>
      <c r="V32" s="5">
        <v>4</v>
      </c>
      <c r="W32" s="5">
        <f t="shared" ca="1" si="55"/>
        <v>697976</v>
      </c>
      <c r="X32" s="5">
        <v>0</v>
      </c>
      <c r="Y32" s="5">
        <f t="shared" ca="1" si="56"/>
        <v>0</v>
      </c>
      <c r="Z32" s="5">
        <f t="shared" ca="1" si="3"/>
        <v>697976</v>
      </c>
      <c r="AA32" s="5">
        <v>0</v>
      </c>
      <c r="AB32" s="5">
        <f t="shared" ca="1" si="57"/>
        <v>0</v>
      </c>
      <c r="AC32" s="5">
        <v>0</v>
      </c>
      <c r="AD32" s="5">
        <f t="shared" ca="1" si="58"/>
        <v>0</v>
      </c>
      <c r="AE32" s="5">
        <v>0</v>
      </c>
      <c r="AF32" s="5">
        <f t="shared" ca="1" si="59"/>
        <v>0</v>
      </c>
      <c r="AG32" s="5">
        <f t="shared" ca="1" si="46"/>
        <v>0</v>
      </c>
      <c r="AH32" s="5">
        <v>17</v>
      </c>
      <c r="AI32" s="5">
        <f t="shared" ca="1" si="60"/>
        <v>3076592</v>
      </c>
      <c r="AJ32" s="5">
        <v>3</v>
      </c>
      <c r="AK32" s="5">
        <f t="shared" ca="1" si="61"/>
        <v>678660</v>
      </c>
      <c r="AL32" s="5">
        <v>4</v>
      </c>
      <c r="AM32" s="5">
        <f t="shared" ca="1" si="62"/>
        <v>672196</v>
      </c>
      <c r="AN32" s="5">
        <v>11</v>
      </c>
      <c r="AO32" s="5">
        <f t="shared" ca="1" si="63"/>
        <v>2310671</v>
      </c>
      <c r="AP32" s="5">
        <v>0</v>
      </c>
      <c r="AQ32" s="5">
        <f t="shared" ca="1" si="64"/>
        <v>0</v>
      </c>
      <c r="AR32" s="5">
        <v>0</v>
      </c>
      <c r="AS32" s="5">
        <f t="shared" ca="1" si="65"/>
        <v>0</v>
      </c>
      <c r="AT32" s="5">
        <f t="shared" ca="1" si="4"/>
        <v>6738119</v>
      </c>
      <c r="AU32" s="5">
        <v>0</v>
      </c>
      <c r="AV32" s="5">
        <f t="shared" ca="1" si="66"/>
        <v>0</v>
      </c>
      <c r="AW32" s="5">
        <v>0</v>
      </c>
      <c r="AX32" s="5">
        <f t="shared" ca="1" si="67"/>
        <v>0</v>
      </c>
      <c r="AY32" s="5"/>
      <c r="AZ32" s="5">
        <f t="shared" ca="1" si="68"/>
        <v>0</v>
      </c>
      <c r="BA32" s="5"/>
      <c r="BB32" s="5">
        <f t="shared" ca="1" si="69"/>
        <v>0</v>
      </c>
      <c r="BC32" s="5"/>
      <c r="BD32" s="5">
        <f t="shared" ca="1" si="70"/>
        <v>0</v>
      </c>
      <c r="BE32" s="5"/>
      <c r="BF32" s="5">
        <f t="shared" ca="1" si="71"/>
        <v>0</v>
      </c>
      <c r="BG32" s="5">
        <f t="shared" ca="1" si="5"/>
        <v>0</v>
      </c>
      <c r="BH32" s="5"/>
      <c r="BI32" s="5">
        <f t="shared" ca="1" si="35"/>
        <v>8822945</v>
      </c>
      <c r="BJ32" s="5">
        <f t="shared" si="36"/>
        <v>50</v>
      </c>
      <c r="BK32" s="5">
        <f t="shared" ca="1" si="37"/>
        <v>73950</v>
      </c>
      <c r="BL32" s="5">
        <f t="shared" si="38"/>
        <v>50</v>
      </c>
      <c r="BM32" s="5">
        <f t="shared" ca="1" si="39"/>
        <v>3550</v>
      </c>
      <c r="BN32" s="5">
        <f t="shared" si="40"/>
        <v>24</v>
      </c>
      <c r="BO32" s="5">
        <f t="shared" ca="1" si="41"/>
        <v>51530.399999999994</v>
      </c>
      <c r="BP32" s="5">
        <f t="shared" si="42"/>
        <v>22</v>
      </c>
      <c r="BQ32" s="5">
        <f t="shared" ca="1" si="43"/>
        <v>65277.96</v>
      </c>
      <c r="BR32" s="5">
        <f t="shared" si="44"/>
        <v>4</v>
      </c>
      <c r="BS32" s="5">
        <f t="shared" ca="1" si="45"/>
        <v>13839.36</v>
      </c>
      <c r="BT32" s="5">
        <f t="shared" ca="1" si="6"/>
        <v>130647.71999999999</v>
      </c>
      <c r="BU32" s="5">
        <f t="shared" ca="1" si="7"/>
        <v>9031092.7200000007</v>
      </c>
      <c r="BV32" s="5"/>
      <c r="BW32" s="5">
        <f t="shared" ca="1" si="8"/>
        <v>9031092.7200000007</v>
      </c>
    </row>
    <row r="33" spans="1:75">
      <c r="A33" s="1" t="s">
        <v>561</v>
      </c>
      <c r="B33" s="4" t="s">
        <v>562</v>
      </c>
      <c r="C33" s="4" t="s">
        <v>526</v>
      </c>
      <c r="D33" s="4" t="s">
        <v>527</v>
      </c>
      <c r="E33" s="5">
        <v>0</v>
      </c>
      <c r="F33" s="5">
        <f t="shared" ca="1" si="47"/>
        <v>0</v>
      </c>
      <c r="G33" s="5">
        <v>0</v>
      </c>
      <c r="H33" s="5">
        <f t="shared" ca="1" si="48"/>
        <v>0</v>
      </c>
      <c r="I33" s="5">
        <v>0</v>
      </c>
      <c r="J33" s="5">
        <f t="shared" ca="1" si="49"/>
        <v>0</v>
      </c>
      <c r="K33" s="5">
        <v>0</v>
      </c>
      <c r="L33" s="5">
        <f t="shared" ca="1" si="50"/>
        <v>0</v>
      </c>
      <c r="M33" s="5">
        <v>0</v>
      </c>
      <c r="N33" s="5">
        <f t="shared" ca="1" si="51"/>
        <v>0</v>
      </c>
      <c r="O33" s="5">
        <v>0</v>
      </c>
      <c r="P33" s="5">
        <f t="shared" ca="1" si="52"/>
        <v>0</v>
      </c>
      <c r="Q33" s="5">
        <f t="shared" ca="1" si="15"/>
        <v>0</v>
      </c>
      <c r="R33" s="5">
        <v>0</v>
      </c>
      <c r="S33" s="5">
        <f t="shared" ca="1" si="53"/>
        <v>0</v>
      </c>
      <c r="T33" s="5">
        <v>0</v>
      </c>
      <c r="U33" s="5">
        <f t="shared" ca="1" si="54"/>
        <v>0</v>
      </c>
      <c r="V33" s="5">
        <v>0</v>
      </c>
      <c r="W33" s="5">
        <f t="shared" ca="1" si="55"/>
        <v>0</v>
      </c>
      <c r="X33" s="5">
        <v>0</v>
      </c>
      <c r="Y33" s="5">
        <f t="shared" ca="1" si="56"/>
        <v>0</v>
      </c>
      <c r="Z33" s="5">
        <f t="shared" ca="1" si="3"/>
        <v>0</v>
      </c>
      <c r="AA33" s="5">
        <v>0</v>
      </c>
      <c r="AB33" s="5">
        <f t="shared" ca="1" si="57"/>
        <v>0</v>
      </c>
      <c r="AC33" s="5">
        <v>0</v>
      </c>
      <c r="AD33" s="5">
        <f t="shared" ca="1" si="58"/>
        <v>0</v>
      </c>
      <c r="AE33" s="5">
        <v>0</v>
      </c>
      <c r="AF33" s="5">
        <f t="shared" ca="1" si="59"/>
        <v>0</v>
      </c>
      <c r="AG33" s="5">
        <f t="shared" ca="1" si="46"/>
        <v>0</v>
      </c>
      <c r="AH33" s="5">
        <v>0</v>
      </c>
      <c r="AI33" s="5">
        <f t="shared" ca="1" si="60"/>
        <v>0</v>
      </c>
      <c r="AJ33" s="5">
        <v>4</v>
      </c>
      <c r="AK33" s="5">
        <f t="shared" ca="1" si="61"/>
        <v>904880</v>
      </c>
      <c r="AL33" s="5">
        <v>0</v>
      </c>
      <c r="AM33" s="5">
        <f t="shared" ca="1" si="62"/>
        <v>0</v>
      </c>
      <c r="AN33" s="5">
        <v>3</v>
      </c>
      <c r="AO33" s="5">
        <f t="shared" ca="1" si="63"/>
        <v>630183</v>
      </c>
      <c r="AP33" s="5">
        <v>0</v>
      </c>
      <c r="AQ33" s="5">
        <f t="shared" ca="1" si="64"/>
        <v>0</v>
      </c>
      <c r="AR33" s="5">
        <v>0</v>
      </c>
      <c r="AS33" s="5">
        <f t="shared" ca="1" si="65"/>
        <v>0</v>
      </c>
      <c r="AT33" s="5">
        <f t="shared" ca="1" si="4"/>
        <v>1535063</v>
      </c>
      <c r="AU33" s="5">
        <v>0</v>
      </c>
      <c r="AV33" s="5">
        <f t="shared" ca="1" si="66"/>
        <v>0</v>
      </c>
      <c r="AW33" s="5">
        <v>0</v>
      </c>
      <c r="AX33" s="5">
        <f t="shared" ca="1" si="67"/>
        <v>0</v>
      </c>
      <c r="AY33" s="5"/>
      <c r="AZ33" s="5">
        <f t="shared" ca="1" si="68"/>
        <v>0</v>
      </c>
      <c r="BA33" s="5"/>
      <c r="BB33" s="5">
        <f t="shared" ca="1" si="69"/>
        <v>0</v>
      </c>
      <c r="BC33" s="5"/>
      <c r="BD33" s="5">
        <f t="shared" ca="1" si="70"/>
        <v>0</v>
      </c>
      <c r="BE33" s="5"/>
      <c r="BF33" s="5">
        <f t="shared" ca="1" si="71"/>
        <v>0</v>
      </c>
      <c r="BG33" s="5">
        <f t="shared" ca="1" si="5"/>
        <v>0</v>
      </c>
      <c r="BH33" s="5"/>
      <c r="BI33" s="5">
        <f t="shared" ca="1" si="35"/>
        <v>1535063</v>
      </c>
      <c r="BJ33" s="5">
        <f t="shared" si="36"/>
        <v>7</v>
      </c>
      <c r="BK33" s="5">
        <f t="shared" ca="1" si="37"/>
        <v>10353</v>
      </c>
      <c r="BL33" s="5">
        <f t="shared" si="38"/>
        <v>7</v>
      </c>
      <c r="BM33" s="5">
        <f t="shared" ca="1" si="39"/>
        <v>497</v>
      </c>
      <c r="BN33" s="5">
        <f t="shared" si="40"/>
        <v>4</v>
      </c>
      <c r="BO33" s="5">
        <f t="shared" ca="1" si="41"/>
        <v>8588.4</v>
      </c>
      <c r="BP33" s="5">
        <f t="shared" si="42"/>
        <v>3</v>
      </c>
      <c r="BQ33" s="5">
        <f t="shared" ca="1" si="43"/>
        <v>8901.5399999999991</v>
      </c>
      <c r="BR33" s="5">
        <f t="shared" si="44"/>
        <v>0</v>
      </c>
      <c r="BS33" s="5">
        <f t="shared" ca="1" si="45"/>
        <v>0</v>
      </c>
      <c r="BT33" s="5">
        <f t="shared" ca="1" si="6"/>
        <v>17489.939999999999</v>
      </c>
      <c r="BU33" s="5">
        <f t="shared" ca="1" si="7"/>
        <v>1563402.94</v>
      </c>
      <c r="BV33" s="5"/>
      <c r="BW33" s="5">
        <f t="shared" ca="1" si="8"/>
        <v>1563402.94</v>
      </c>
    </row>
    <row r="34" spans="1:75">
      <c r="A34" s="1" t="s">
        <v>563</v>
      </c>
      <c r="B34" s="4" t="s">
        <v>564</v>
      </c>
      <c r="C34" s="4" t="s">
        <v>526</v>
      </c>
      <c r="D34" s="4" t="s">
        <v>527</v>
      </c>
      <c r="E34" s="5">
        <v>0</v>
      </c>
      <c r="F34" s="5">
        <f t="shared" ca="1" si="47"/>
        <v>0</v>
      </c>
      <c r="G34" s="5">
        <v>5</v>
      </c>
      <c r="H34" s="5">
        <f t="shared" ca="1" si="48"/>
        <v>575710</v>
      </c>
      <c r="I34" s="5">
        <v>0</v>
      </c>
      <c r="J34" s="5">
        <f t="shared" ca="1" si="49"/>
        <v>0</v>
      </c>
      <c r="K34" s="5">
        <v>3</v>
      </c>
      <c r="L34" s="5">
        <f t="shared" ca="1" si="50"/>
        <v>435789</v>
      </c>
      <c r="M34" s="5">
        <v>0</v>
      </c>
      <c r="N34" s="5">
        <f t="shared" ca="1" si="51"/>
        <v>0</v>
      </c>
      <c r="O34" s="5">
        <v>0</v>
      </c>
      <c r="P34" s="5">
        <f t="shared" ca="1" si="52"/>
        <v>0</v>
      </c>
      <c r="Q34" s="5">
        <f t="shared" ca="1" si="15"/>
        <v>1011499</v>
      </c>
      <c r="R34" s="5">
        <v>0</v>
      </c>
      <c r="S34" s="5">
        <f t="shared" ca="1" si="53"/>
        <v>0</v>
      </c>
      <c r="T34" s="5">
        <v>0</v>
      </c>
      <c r="U34" s="5">
        <f t="shared" ca="1" si="54"/>
        <v>0</v>
      </c>
      <c r="V34" s="5">
        <v>0</v>
      </c>
      <c r="W34" s="5">
        <f t="shared" ca="1" si="55"/>
        <v>0</v>
      </c>
      <c r="X34" s="5">
        <v>0</v>
      </c>
      <c r="Y34" s="5">
        <f t="shared" ca="1" si="56"/>
        <v>0</v>
      </c>
      <c r="Z34" s="5">
        <f t="shared" ca="1" si="3"/>
        <v>0</v>
      </c>
      <c r="AA34" s="5">
        <v>0</v>
      </c>
      <c r="AB34" s="5">
        <f t="shared" ca="1" si="57"/>
        <v>0</v>
      </c>
      <c r="AC34" s="5">
        <v>1</v>
      </c>
      <c r="AD34" s="5">
        <f t="shared" ca="1" si="58"/>
        <v>340232</v>
      </c>
      <c r="AE34" s="5">
        <v>1</v>
      </c>
      <c r="AF34" s="5">
        <f t="shared" ca="1" si="59"/>
        <v>363324</v>
      </c>
      <c r="AG34" s="5">
        <f t="shared" ca="1" si="46"/>
        <v>703556</v>
      </c>
      <c r="AH34" s="5">
        <v>0</v>
      </c>
      <c r="AI34" s="5">
        <f t="shared" ca="1" si="60"/>
        <v>0</v>
      </c>
      <c r="AJ34" s="5">
        <v>2</v>
      </c>
      <c r="AK34" s="5">
        <f t="shared" ca="1" si="61"/>
        <v>452440</v>
      </c>
      <c r="AL34" s="5">
        <v>0</v>
      </c>
      <c r="AM34" s="5">
        <f t="shared" ca="1" si="62"/>
        <v>0</v>
      </c>
      <c r="AN34" s="5">
        <v>2</v>
      </c>
      <c r="AO34" s="5">
        <f t="shared" ca="1" si="63"/>
        <v>420122</v>
      </c>
      <c r="AP34" s="5">
        <v>0</v>
      </c>
      <c r="AQ34" s="5">
        <f t="shared" ca="1" si="64"/>
        <v>0</v>
      </c>
      <c r="AR34" s="5">
        <v>0</v>
      </c>
      <c r="AS34" s="5">
        <f t="shared" ca="1" si="65"/>
        <v>0</v>
      </c>
      <c r="AT34" s="5">
        <f t="shared" ca="1" si="4"/>
        <v>872562</v>
      </c>
      <c r="AU34" s="5">
        <v>0</v>
      </c>
      <c r="AV34" s="5">
        <f t="shared" ca="1" si="66"/>
        <v>0</v>
      </c>
      <c r="AW34" s="5">
        <v>0</v>
      </c>
      <c r="AX34" s="5">
        <f t="shared" ca="1" si="67"/>
        <v>0</v>
      </c>
      <c r="AY34" s="5"/>
      <c r="AZ34" s="5">
        <f t="shared" ca="1" si="68"/>
        <v>0</v>
      </c>
      <c r="BA34" s="5"/>
      <c r="BB34" s="5">
        <f t="shared" ca="1" si="69"/>
        <v>0</v>
      </c>
      <c r="BC34" s="5"/>
      <c r="BD34" s="5">
        <f t="shared" ca="1" si="70"/>
        <v>0</v>
      </c>
      <c r="BE34" s="5"/>
      <c r="BF34" s="5">
        <f t="shared" ca="1" si="71"/>
        <v>0</v>
      </c>
      <c r="BG34" s="5">
        <f t="shared" ca="1" si="5"/>
        <v>0</v>
      </c>
      <c r="BH34" s="5"/>
      <c r="BI34" s="5">
        <f t="shared" ca="1" si="35"/>
        <v>2587617</v>
      </c>
      <c r="BJ34" s="5">
        <f t="shared" si="36"/>
        <v>14</v>
      </c>
      <c r="BK34" s="5">
        <f t="shared" ca="1" si="37"/>
        <v>20706</v>
      </c>
      <c r="BL34" s="5">
        <f t="shared" si="38"/>
        <v>14</v>
      </c>
      <c r="BM34" s="5">
        <f t="shared" ca="1" si="39"/>
        <v>994</v>
      </c>
      <c r="BN34" s="5">
        <f t="shared" si="40"/>
        <v>7</v>
      </c>
      <c r="BO34" s="5">
        <f t="shared" ca="1" si="41"/>
        <v>15029.699999999999</v>
      </c>
      <c r="BP34" s="5">
        <f t="shared" si="42"/>
        <v>6</v>
      </c>
      <c r="BQ34" s="5">
        <f t="shared" ca="1" si="43"/>
        <v>17803.079999999998</v>
      </c>
      <c r="BR34" s="5">
        <f t="shared" si="44"/>
        <v>1</v>
      </c>
      <c r="BS34" s="5">
        <f t="shared" ca="1" si="45"/>
        <v>3459.84</v>
      </c>
      <c r="BT34" s="5">
        <f t="shared" ca="1" si="6"/>
        <v>36292.619999999995</v>
      </c>
      <c r="BU34" s="5">
        <f t="shared" ca="1" si="7"/>
        <v>2645609.62</v>
      </c>
      <c r="BV34" s="5"/>
      <c r="BW34" s="5">
        <f t="shared" ca="1" si="8"/>
        <v>2645609.62</v>
      </c>
    </row>
    <row r="35" spans="1:75">
      <c r="A35" s="1" t="s">
        <v>565</v>
      </c>
      <c r="B35" s="4" t="s">
        <v>566</v>
      </c>
      <c r="C35" s="4" t="s">
        <v>567</v>
      </c>
      <c r="D35" s="4" t="s">
        <v>527</v>
      </c>
      <c r="E35" s="5">
        <v>58</v>
      </c>
      <c r="F35" s="5">
        <f t="shared" ca="1" si="47"/>
        <v>6289694</v>
      </c>
      <c r="G35" s="5">
        <v>0</v>
      </c>
      <c r="H35" s="5">
        <f t="shared" ca="1" si="48"/>
        <v>0</v>
      </c>
      <c r="I35" s="5">
        <v>104</v>
      </c>
      <c r="J35" s="5">
        <f t="shared" ca="1" si="49"/>
        <v>14160016</v>
      </c>
      <c r="K35" s="5">
        <v>0</v>
      </c>
      <c r="L35" s="5">
        <f t="shared" ca="1" si="50"/>
        <v>0</v>
      </c>
      <c r="M35" s="5">
        <v>22</v>
      </c>
      <c r="N35" s="5">
        <f t="shared" ca="1" si="51"/>
        <v>3202672</v>
      </c>
      <c r="O35" s="5">
        <v>0</v>
      </c>
      <c r="P35" s="5">
        <f t="shared" ca="1" si="52"/>
        <v>0</v>
      </c>
      <c r="Q35" s="5">
        <f t="shared" ca="1" si="15"/>
        <v>23652382</v>
      </c>
      <c r="R35" s="5">
        <v>2</v>
      </c>
      <c r="S35" s="5">
        <f t="shared" ca="1" si="53"/>
        <v>263582</v>
      </c>
      <c r="T35" s="5">
        <v>5</v>
      </c>
      <c r="U35" s="5">
        <f t="shared" ca="1" si="54"/>
        <v>818295</v>
      </c>
      <c r="V35" s="5">
        <v>2</v>
      </c>
      <c r="W35" s="5">
        <f t="shared" ca="1" si="55"/>
        <v>348988</v>
      </c>
      <c r="X35" s="5">
        <v>0</v>
      </c>
      <c r="Y35" s="5">
        <f t="shared" ca="1" si="56"/>
        <v>0</v>
      </c>
      <c r="Z35" s="5">
        <f t="shared" ca="1" si="3"/>
        <v>1430865</v>
      </c>
      <c r="AA35" s="5">
        <v>16</v>
      </c>
      <c r="AB35" s="5">
        <f t="shared" ca="1" si="57"/>
        <v>4335264</v>
      </c>
      <c r="AC35" s="5">
        <v>32</v>
      </c>
      <c r="AD35" s="5">
        <f t="shared" ca="1" si="58"/>
        <v>10887424</v>
      </c>
      <c r="AE35" s="5">
        <v>0</v>
      </c>
      <c r="AF35" s="5">
        <f t="shared" ca="1" si="59"/>
        <v>0</v>
      </c>
      <c r="AG35" s="5">
        <f t="shared" ca="1" si="46"/>
        <v>15222688</v>
      </c>
      <c r="AH35" s="5">
        <v>2</v>
      </c>
      <c r="AI35" s="5">
        <f t="shared" ca="1" si="60"/>
        <v>361952</v>
      </c>
      <c r="AJ35" s="5">
        <v>0</v>
      </c>
      <c r="AK35" s="5">
        <f t="shared" ca="1" si="61"/>
        <v>0</v>
      </c>
      <c r="AL35" s="5">
        <v>10</v>
      </c>
      <c r="AM35" s="5">
        <f t="shared" ca="1" si="62"/>
        <v>1680490</v>
      </c>
      <c r="AN35" s="5">
        <v>0</v>
      </c>
      <c r="AO35" s="5">
        <f t="shared" ca="1" si="63"/>
        <v>0</v>
      </c>
      <c r="AP35" s="5">
        <v>3</v>
      </c>
      <c r="AQ35" s="5">
        <f t="shared" ca="1" si="64"/>
        <v>620490</v>
      </c>
      <c r="AR35" s="5">
        <v>0</v>
      </c>
      <c r="AS35" s="5">
        <f t="shared" ca="1" si="65"/>
        <v>0</v>
      </c>
      <c r="AT35" s="5">
        <f t="shared" ca="1" si="4"/>
        <v>2662932</v>
      </c>
      <c r="AU35" s="5">
        <v>0</v>
      </c>
      <c r="AV35" s="5">
        <f t="shared" ca="1" si="66"/>
        <v>0</v>
      </c>
      <c r="AW35" s="5">
        <v>0</v>
      </c>
      <c r="AX35" s="5">
        <f t="shared" ca="1" si="67"/>
        <v>0</v>
      </c>
      <c r="AY35" s="5"/>
      <c r="AZ35" s="5">
        <f t="shared" ca="1" si="68"/>
        <v>0</v>
      </c>
      <c r="BA35" s="5"/>
      <c r="BB35" s="5">
        <f t="shared" ca="1" si="69"/>
        <v>0</v>
      </c>
      <c r="BC35" s="5"/>
      <c r="BD35" s="5">
        <f t="shared" ca="1" si="70"/>
        <v>0</v>
      </c>
      <c r="BE35" s="5"/>
      <c r="BF35" s="5">
        <f t="shared" ca="1" si="71"/>
        <v>0</v>
      </c>
      <c r="BG35" s="5">
        <f t="shared" ca="1" si="5"/>
        <v>0</v>
      </c>
      <c r="BH35" s="5"/>
      <c r="BI35" s="5">
        <f t="shared" ca="1" si="35"/>
        <v>42968867</v>
      </c>
      <c r="BJ35" s="5">
        <f t="shared" si="36"/>
        <v>256</v>
      </c>
      <c r="BK35" s="5">
        <f t="shared" ca="1" si="37"/>
        <v>378624</v>
      </c>
      <c r="BL35" s="5">
        <f t="shared" si="38"/>
        <v>256</v>
      </c>
      <c r="BM35" s="5">
        <f t="shared" ca="1" si="39"/>
        <v>18176</v>
      </c>
      <c r="BN35" s="5">
        <f t="shared" si="40"/>
        <v>78</v>
      </c>
      <c r="BO35" s="5">
        <f t="shared" ca="1" si="41"/>
        <v>167473.79999999999</v>
      </c>
      <c r="BP35" s="5">
        <f t="shared" si="42"/>
        <v>151</v>
      </c>
      <c r="BQ35" s="5">
        <f t="shared" ca="1" si="43"/>
        <v>448044.18</v>
      </c>
      <c r="BR35" s="5">
        <f t="shared" si="44"/>
        <v>27</v>
      </c>
      <c r="BS35" s="5">
        <f t="shared" ca="1" si="45"/>
        <v>93415.680000000008</v>
      </c>
      <c r="BT35" s="5">
        <f t="shared" ca="1" si="6"/>
        <v>708933.66</v>
      </c>
      <c r="BU35" s="5">
        <f t="shared" ca="1" si="7"/>
        <v>44074600.659999996</v>
      </c>
      <c r="BV35" s="5"/>
      <c r="BW35" s="5">
        <f t="shared" ca="1" si="8"/>
        <v>44074600.659999996</v>
      </c>
    </row>
    <row r="36" spans="1:75">
      <c r="A36" s="1" t="s">
        <v>568</v>
      </c>
      <c r="B36" s="4" t="s">
        <v>569</v>
      </c>
      <c r="C36" s="4" t="s">
        <v>567</v>
      </c>
      <c r="D36" s="4" t="s">
        <v>546</v>
      </c>
      <c r="E36" s="5">
        <v>72</v>
      </c>
      <c r="F36" s="5">
        <f ca="1">OFFSET(F36,0,-1) * OFFSET(F36,11 - ROW(F36),0)</f>
        <v>10104336</v>
      </c>
      <c r="G36" s="5">
        <v>0</v>
      </c>
      <c r="H36" s="5">
        <f ca="1">OFFSET(H36,0,-1) * OFFSET(H36,11 - ROW(H36),0)</f>
        <v>0</v>
      </c>
      <c r="I36" s="5">
        <v>60</v>
      </c>
      <c r="J36" s="5">
        <f ca="1">OFFSET(J36,0,-1) * OFFSET(J36,11 - ROW(J36),0)</f>
        <v>10572000</v>
      </c>
      <c r="K36" s="5">
        <v>0</v>
      </c>
      <c r="L36" s="5">
        <f ca="1">OFFSET(L36,0,-1) * OFFSET(L36,11 - ROW(L36),0)</f>
        <v>0</v>
      </c>
      <c r="M36" s="5">
        <v>0</v>
      </c>
      <c r="N36" s="5">
        <f ca="1">OFFSET(N36,0,-1) * OFFSET(N36,11 - ROW(N36),0)</f>
        <v>0</v>
      </c>
      <c r="O36" s="5">
        <v>0</v>
      </c>
      <c r="P36" s="5">
        <f ca="1">OFFSET(P36,0,-1) * OFFSET(P36,11 - ROW(P36),0)</f>
        <v>0</v>
      </c>
      <c r="Q36" s="5">
        <f t="shared" ca="1" si="15"/>
        <v>20676336</v>
      </c>
      <c r="R36" s="5">
        <v>17</v>
      </c>
      <c r="S36" s="5">
        <f ca="1">OFFSET(S36,0,-1) * OFFSET(S36,11 - ROW(S36),0)</f>
        <v>2899401</v>
      </c>
      <c r="T36" s="5">
        <v>32</v>
      </c>
      <c r="U36" s="5">
        <f ca="1">OFFSET(U36,0,-1) * OFFSET(U36,11 - ROW(U36),0)</f>
        <v>6777408</v>
      </c>
      <c r="V36" s="5">
        <v>40</v>
      </c>
      <c r="W36" s="5">
        <f ca="1">OFFSET(W36,0,-1) * OFFSET(W36,11 - ROW(W36),0)</f>
        <v>9032640</v>
      </c>
      <c r="X36" s="5">
        <v>0</v>
      </c>
      <c r="Y36" s="5">
        <f ca="1">OFFSET(Y36,0,-1) * OFFSET(Y36,11 - ROW(Y36),0)</f>
        <v>0</v>
      </c>
      <c r="Z36" s="5">
        <f t="shared" ca="1" si="3"/>
        <v>18709449</v>
      </c>
      <c r="AA36" s="5">
        <v>17</v>
      </c>
      <c r="AB36" s="5">
        <f ca="1">OFFSET(AB36,0,-1) * OFFSET(AB36,11 - ROW(AB36),0)</f>
        <v>5960982</v>
      </c>
      <c r="AC36" s="5">
        <v>12</v>
      </c>
      <c r="AD36" s="5">
        <f ca="1">OFFSET(AD36,0,-1) * OFFSET(AD36,11 - ROW(AD36),0)</f>
        <v>5283600</v>
      </c>
      <c r="AE36" s="5">
        <v>4</v>
      </c>
      <c r="AF36" s="5">
        <f ca="1">OFFSET(AF36,0,-1) * OFFSET(AF36,11 - ROW(AF36),0)</f>
        <v>1880736</v>
      </c>
      <c r="AG36" s="5">
        <f t="shared" ca="1" si="46"/>
        <v>13125318</v>
      </c>
      <c r="AH36" s="5">
        <v>5</v>
      </c>
      <c r="AI36" s="5">
        <f ca="1">OFFSET(AI36,0,-1) * OFFSET(AI36,11 - ROW(AI36),0)</f>
        <v>1171020</v>
      </c>
      <c r="AJ36" s="5">
        <v>0</v>
      </c>
      <c r="AK36" s="5">
        <f ca="1">OFFSET(AK36,0,-1) * OFFSET(AK36,11 - ROW(AK36),0)</f>
        <v>0</v>
      </c>
      <c r="AL36" s="5">
        <v>11</v>
      </c>
      <c r="AM36" s="5">
        <f ca="1">OFFSET(AM36,0,-1) * OFFSET(AM36,11 - ROW(AM36),0)</f>
        <v>2392225</v>
      </c>
      <c r="AN36" s="5">
        <v>0</v>
      </c>
      <c r="AO36" s="5">
        <f ca="1">OFFSET(AO36,0,-1) * OFFSET(AO36,11 - ROW(AO36),0)</f>
        <v>0</v>
      </c>
      <c r="AP36" s="5">
        <v>5</v>
      </c>
      <c r="AQ36" s="5">
        <f ca="1">OFFSET(AQ36,0,-1) * OFFSET(AQ36,11 - ROW(AQ36),0)</f>
        <v>1338310</v>
      </c>
      <c r="AR36" s="5">
        <v>0</v>
      </c>
      <c r="AS36" s="5">
        <f ca="1">OFFSET(AS36,0,-1) * OFFSET(AS36,11 - ROW(AS36),0)</f>
        <v>0</v>
      </c>
      <c r="AT36" s="5">
        <f t="shared" ca="1" si="4"/>
        <v>4901555</v>
      </c>
      <c r="AU36" s="5">
        <v>0</v>
      </c>
      <c r="AV36" s="5">
        <f ca="1">OFFSET(AV36,0,-1) * OFFSET(AV36,11 - ROW(AV36),0)</f>
        <v>0</v>
      </c>
      <c r="AW36" s="5">
        <v>0</v>
      </c>
      <c r="AX36" s="5">
        <f ca="1">OFFSET(AX36,0,-1) * OFFSET(AX36,11 - ROW(AX36),0)</f>
        <v>0</v>
      </c>
      <c r="AY36" s="5"/>
      <c r="AZ36" s="5">
        <f ca="1">OFFSET(AZ36,0,-1) * OFFSET(AZ36,11 - ROW(AZ36),0)</f>
        <v>0</v>
      </c>
      <c r="BA36" s="5"/>
      <c r="BB36" s="5">
        <f ca="1">OFFSET(BB36,0,-1) * OFFSET(BB36,11 - ROW(BB36),0)</f>
        <v>0</v>
      </c>
      <c r="BC36" s="5"/>
      <c r="BD36" s="5">
        <f ca="1">OFFSET(BD36,0,-1) * OFFSET(BD36,11 - ROW(BD36),0)</f>
        <v>0</v>
      </c>
      <c r="BE36" s="5"/>
      <c r="BF36" s="5">
        <f ca="1">OFFSET(BF36,0,-1) * OFFSET(BF36,11 - ROW(BF36),0)</f>
        <v>0</v>
      </c>
      <c r="BG36" s="5">
        <f t="shared" ca="1" si="5"/>
        <v>0</v>
      </c>
      <c r="BH36" s="5"/>
      <c r="BI36" s="5">
        <f t="shared" ca="1" si="35"/>
        <v>57412658</v>
      </c>
      <c r="BJ36" s="5">
        <f t="shared" si="36"/>
        <v>275</v>
      </c>
      <c r="BK36" s="5">
        <f t="shared" ca="1" si="37"/>
        <v>406725</v>
      </c>
      <c r="BL36" s="5">
        <f t="shared" si="38"/>
        <v>275</v>
      </c>
      <c r="BM36" s="5">
        <f t="shared" ca="1" si="39"/>
        <v>19525</v>
      </c>
      <c r="BN36" s="5">
        <f t="shared" si="40"/>
        <v>111</v>
      </c>
      <c r="BO36" s="5">
        <f t="shared" ca="1" si="41"/>
        <v>238328.09999999998</v>
      </c>
      <c r="BP36" s="5">
        <f t="shared" si="42"/>
        <v>115</v>
      </c>
      <c r="BQ36" s="5">
        <f t="shared" ca="1" si="43"/>
        <v>341225.69999999995</v>
      </c>
      <c r="BR36" s="5">
        <f t="shared" si="44"/>
        <v>49</v>
      </c>
      <c r="BS36" s="5">
        <f t="shared" ca="1" si="45"/>
        <v>169532.16</v>
      </c>
      <c r="BT36" s="5">
        <f t="shared" ca="1" si="6"/>
        <v>749085.96</v>
      </c>
      <c r="BU36" s="5">
        <f t="shared" ca="1" si="7"/>
        <v>58587993.960000001</v>
      </c>
      <c r="BV36" s="5"/>
      <c r="BW36" s="5">
        <f t="shared" ca="1" si="8"/>
        <v>58587993.960000001</v>
      </c>
    </row>
    <row r="37" spans="1:75">
      <c r="A37" s="1" t="s">
        <v>570</v>
      </c>
      <c r="B37" s="4" t="s">
        <v>571</v>
      </c>
      <c r="C37" s="4" t="s">
        <v>567</v>
      </c>
      <c r="D37" s="4" t="s">
        <v>527</v>
      </c>
      <c r="E37" s="5">
        <v>32</v>
      </c>
      <c r="F37" s="5">
        <f ca="1">OFFSET(F37,0,-1) * OFFSET(F37,10 - ROW(F37),0)</f>
        <v>3470176</v>
      </c>
      <c r="G37" s="5">
        <v>0</v>
      </c>
      <c r="H37" s="5">
        <f ca="1">OFFSET(H37,0,-1) * OFFSET(H37,10 - ROW(H37),0)</f>
        <v>0</v>
      </c>
      <c r="I37" s="5">
        <v>33</v>
      </c>
      <c r="J37" s="5">
        <f ca="1">OFFSET(J37,0,-1) * OFFSET(J37,10 - ROW(J37),0)</f>
        <v>4493082</v>
      </c>
      <c r="K37" s="5">
        <v>0</v>
      </c>
      <c r="L37" s="5">
        <f ca="1">OFFSET(L37,0,-1) * OFFSET(L37,10 - ROW(L37),0)</f>
        <v>0</v>
      </c>
      <c r="M37" s="5">
        <v>3</v>
      </c>
      <c r="N37" s="5">
        <f ca="1">OFFSET(N37,0,-1) * OFFSET(N37,10 - ROW(N37),0)</f>
        <v>436728</v>
      </c>
      <c r="O37" s="5">
        <v>0</v>
      </c>
      <c r="P37" s="5">
        <f ca="1">OFFSET(P37,0,-1) * OFFSET(P37,10 - ROW(P37),0)</f>
        <v>0</v>
      </c>
      <c r="Q37" s="5">
        <f t="shared" ca="1" si="15"/>
        <v>8399986</v>
      </c>
      <c r="R37" s="5">
        <v>1</v>
      </c>
      <c r="S37" s="5">
        <f ca="1">OFFSET(S37,0,-1) * OFFSET(S37,10 - ROW(S37),0)</f>
        <v>131791</v>
      </c>
      <c r="T37" s="5">
        <v>2</v>
      </c>
      <c r="U37" s="5">
        <f ca="1">OFFSET(U37,0,-1) * OFFSET(U37,10 - ROW(U37),0)</f>
        <v>327318</v>
      </c>
      <c r="V37" s="5">
        <v>1</v>
      </c>
      <c r="W37" s="5">
        <f ca="1">OFFSET(W37,0,-1) * OFFSET(W37,10 - ROW(W37),0)</f>
        <v>174494</v>
      </c>
      <c r="X37" s="5">
        <v>0</v>
      </c>
      <c r="Y37" s="5">
        <f ca="1">OFFSET(Y37,0,-1) * OFFSET(Y37,10 - ROW(Y37),0)</f>
        <v>0</v>
      </c>
      <c r="Z37" s="5">
        <f t="shared" ca="1" si="3"/>
        <v>633603</v>
      </c>
      <c r="AA37" s="5">
        <v>8</v>
      </c>
      <c r="AB37" s="5">
        <f ca="1">OFFSET(AB37,0,-1) * OFFSET(AB37,10 - ROW(AB37),0)</f>
        <v>2167632</v>
      </c>
      <c r="AC37" s="5">
        <v>5</v>
      </c>
      <c r="AD37" s="5">
        <f ca="1">OFFSET(AD37,0,-1) * OFFSET(AD37,10 - ROW(AD37),0)</f>
        <v>1701160</v>
      </c>
      <c r="AE37" s="5">
        <v>0</v>
      </c>
      <c r="AF37" s="5">
        <f ca="1">OFFSET(AF37,0,-1) * OFFSET(AF37,10 - ROW(AF37),0)</f>
        <v>0</v>
      </c>
      <c r="AG37" s="5">
        <f t="shared" ca="1" si="46"/>
        <v>3868792</v>
      </c>
      <c r="AH37" s="5">
        <v>7</v>
      </c>
      <c r="AI37" s="5">
        <f ca="1">OFFSET(AI37,0,-1) * OFFSET(AI37,10 - ROW(AI37),0)</f>
        <v>1266832</v>
      </c>
      <c r="AJ37" s="5">
        <v>0</v>
      </c>
      <c r="AK37" s="5">
        <f ca="1">OFFSET(AK37,0,-1) * OFFSET(AK37,10 - ROW(AK37),0)</f>
        <v>0</v>
      </c>
      <c r="AL37" s="5">
        <v>17</v>
      </c>
      <c r="AM37" s="5">
        <f ca="1">OFFSET(AM37,0,-1) * OFFSET(AM37,10 - ROW(AM37),0)</f>
        <v>2856833</v>
      </c>
      <c r="AN37" s="5">
        <v>0</v>
      </c>
      <c r="AO37" s="5">
        <f ca="1">OFFSET(AO37,0,-1) * OFFSET(AO37,10 - ROW(AO37),0)</f>
        <v>0</v>
      </c>
      <c r="AP37" s="5">
        <v>1</v>
      </c>
      <c r="AQ37" s="5">
        <f ca="1">OFFSET(AQ37,0,-1) * OFFSET(AQ37,10 - ROW(AQ37),0)</f>
        <v>206830</v>
      </c>
      <c r="AR37" s="5">
        <v>0</v>
      </c>
      <c r="AS37" s="5">
        <f ca="1">OFFSET(AS37,0,-1) * OFFSET(AS37,10 - ROW(AS37),0)</f>
        <v>0</v>
      </c>
      <c r="AT37" s="5">
        <f t="shared" ca="1" si="4"/>
        <v>4330495</v>
      </c>
      <c r="AU37" s="5">
        <v>3</v>
      </c>
      <c r="AV37" s="5">
        <f ca="1">OFFSET(AV37,0,-1) * OFFSET(AV37,10 - ROW(AV37),0)</f>
        <v>325329</v>
      </c>
      <c r="AW37" s="5">
        <v>3</v>
      </c>
      <c r="AX37" s="5">
        <f ca="1">OFFSET(AX37,0,-1) * OFFSET(AX37,10 - ROW(AX37),0)</f>
        <v>408462</v>
      </c>
      <c r="AY37" s="5"/>
      <c r="AZ37" s="5">
        <f ca="1">OFFSET(AZ37,0,-1) * OFFSET(AZ37,10 - ROW(AZ37),0)</f>
        <v>0</v>
      </c>
      <c r="BA37" s="5"/>
      <c r="BB37" s="5">
        <f ca="1">OFFSET(BB37,0,-1) * OFFSET(BB37,10 - ROW(BB37),0)</f>
        <v>0</v>
      </c>
      <c r="BC37" s="5"/>
      <c r="BD37" s="5">
        <f ca="1">OFFSET(BD37,0,-1) * OFFSET(BD37,10 - ROW(BD37),0)</f>
        <v>0</v>
      </c>
      <c r="BE37" s="5"/>
      <c r="BF37" s="5">
        <f ca="1">OFFSET(BF37,0,-1) * OFFSET(BF37,10 - ROW(BF37),0)</f>
        <v>0</v>
      </c>
      <c r="BG37" s="5">
        <f t="shared" ca="1" si="5"/>
        <v>733791</v>
      </c>
      <c r="BH37" s="5"/>
      <c r="BI37" s="5">
        <f t="shared" ca="1" si="35"/>
        <v>17966667</v>
      </c>
      <c r="BJ37" s="5">
        <f t="shared" si="36"/>
        <v>116</v>
      </c>
      <c r="BK37" s="5">
        <f t="shared" ca="1" si="37"/>
        <v>171564</v>
      </c>
      <c r="BL37" s="5">
        <f t="shared" si="38"/>
        <v>116</v>
      </c>
      <c r="BM37" s="5">
        <f t="shared" ca="1" si="39"/>
        <v>8236</v>
      </c>
      <c r="BN37" s="5">
        <f t="shared" si="40"/>
        <v>51</v>
      </c>
      <c r="BO37" s="5">
        <f t="shared" ca="1" si="41"/>
        <v>109502.09999999999</v>
      </c>
      <c r="BP37" s="5">
        <f t="shared" si="42"/>
        <v>60</v>
      </c>
      <c r="BQ37" s="5">
        <f t="shared" ca="1" si="43"/>
        <v>178030.8</v>
      </c>
      <c r="BR37" s="5">
        <f t="shared" si="44"/>
        <v>5</v>
      </c>
      <c r="BS37" s="5">
        <f t="shared" ca="1" si="45"/>
        <v>17299.2</v>
      </c>
      <c r="BT37" s="5">
        <f t="shared" ca="1" si="6"/>
        <v>304832.09999999998</v>
      </c>
      <c r="BU37" s="5">
        <f t="shared" ca="1" si="7"/>
        <v>18451299.100000001</v>
      </c>
      <c r="BV37" s="5"/>
      <c r="BW37" s="5">
        <f t="shared" ca="1" si="8"/>
        <v>18451299.100000001</v>
      </c>
    </row>
    <row r="38" spans="1:75">
      <c r="A38" s="1" t="s">
        <v>572</v>
      </c>
      <c r="B38" s="4" t="s">
        <v>573</v>
      </c>
      <c r="C38" s="4" t="s">
        <v>567</v>
      </c>
      <c r="D38" s="4" t="s">
        <v>527</v>
      </c>
      <c r="E38" s="5">
        <v>13</v>
      </c>
      <c r="F38" s="5">
        <f ca="1">OFFSET(F38,0,-1) * OFFSET(F38,10 - ROW(F38),0)</f>
        <v>1409759</v>
      </c>
      <c r="G38" s="5">
        <v>0</v>
      </c>
      <c r="H38" s="5">
        <f ca="1">OFFSET(H38,0,-1) * OFFSET(H38,10 - ROW(H38),0)</f>
        <v>0</v>
      </c>
      <c r="I38" s="5">
        <v>23</v>
      </c>
      <c r="J38" s="5">
        <f ca="1">OFFSET(J38,0,-1) * OFFSET(J38,10 - ROW(J38),0)</f>
        <v>3131542</v>
      </c>
      <c r="K38" s="5">
        <v>0</v>
      </c>
      <c r="L38" s="5">
        <f ca="1">OFFSET(L38,0,-1) * OFFSET(L38,10 - ROW(L38),0)</f>
        <v>0</v>
      </c>
      <c r="M38" s="5">
        <v>0</v>
      </c>
      <c r="N38" s="5">
        <f ca="1">OFFSET(N38,0,-1) * OFFSET(N38,10 - ROW(N38),0)</f>
        <v>0</v>
      </c>
      <c r="O38" s="5">
        <v>0</v>
      </c>
      <c r="P38" s="5">
        <f ca="1">OFFSET(P38,0,-1) * OFFSET(P38,10 - ROW(P38),0)</f>
        <v>0</v>
      </c>
      <c r="Q38" s="5">
        <f t="shared" ca="1" si="15"/>
        <v>4541301</v>
      </c>
      <c r="R38" s="5">
        <v>0</v>
      </c>
      <c r="S38" s="5">
        <f ca="1">OFFSET(S38,0,-1) * OFFSET(S38,10 - ROW(S38),0)</f>
        <v>0</v>
      </c>
      <c r="T38" s="5">
        <v>4</v>
      </c>
      <c r="U38" s="5">
        <f ca="1">OFFSET(U38,0,-1) * OFFSET(U38,10 - ROW(U38),0)</f>
        <v>654636</v>
      </c>
      <c r="V38" s="5">
        <v>6</v>
      </c>
      <c r="W38" s="5">
        <f ca="1">OFFSET(W38,0,-1) * OFFSET(W38,10 - ROW(W38),0)</f>
        <v>1046964</v>
      </c>
      <c r="X38" s="5">
        <v>0</v>
      </c>
      <c r="Y38" s="5">
        <f ca="1">OFFSET(Y38,0,-1) * OFFSET(Y38,10 - ROW(Y38),0)</f>
        <v>0</v>
      </c>
      <c r="Z38" s="5">
        <f t="shared" ca="1" si="3"/>
        <v>1701600</v>
      </c>
      <c r="AA38" s="5">
        <v>0</v>
      </c>
      <c r="AB38" s="5">
        <f ca="1">OFFSET(AB38,0,-1) * OFFSET(AB38,10 - ROW(AB38),0)</f>
        <v>0</v>
      </c>
      <c r="AC38" s="5">
        <v>0</v>
      </c>
      <c r="AD38" s="5">
        <f ca="1">OFFSET(AD38,0,-1) * OFFSET(AD38,10 - ROW(AD38),0)</f>
        <v>0</v>
      </c>
      <c r="AE38" s="5">
        <v>0</v>
      </c>
      <c r="AF38" s="5">
        <f ca="1">OFFSET(AF38,0,-1) * OFFSET(AF38,10 - ROW(AF38),0)</f>
        <v>0</v>
      </c>
      <c r="AG38" s="5">
        <f t="shared" ca="1" si="46"/>
        <v>0</v>
      </c>
      <c r="AH38" s="5">
        <v>0</v>
      </c>
      <c r="AI38" s="5">
        <f ca="1">OFFSET(AI38,0,-1) * OFFSET(AI38,10 - ROW(AI38),0)</f>
        <v>0</v>
      </c>
      <c r="AJ38" s="5">
        <v>0</v>
      </c>
      <c r="AK38" s="5">
        <f ca="1">OFFSET(AK38,0,-1) * OFFSET(AK38,10 - ROW(AK38),0)</f>
        <v>0</v>
      </c>
      <c r="AL38" s="5">
        <v>5</v>
      </c>
      <c r="AM38" s="5">
        <f ca="1">OFFSET(AM38,0,-1) * OFFSET(AM38,10 - ROW(AM38),0)</f>
        <v>840245</v>
      </c>
      <c r="AN38" s="5">
        <v>0</v>
      </c>
      <c r="AO38" s="5">
        <f ca="1">OFFSET(AO38,0,-1) * OFFSET(AO38,10 - ROW(AO38),0)</f>
        <v>0</v>
      </c>
      <c r="AP38" s="5">
        <v>1</v>
      </c>
      <c r="AQ38" s="5">
        <f ca="1">OFFSET(AQ38,0,-1) * OFFSET(AQ38,10 - ROW(AQ38),0)</f>
        <v>206830</v>
      </c>
      <c r="AR38" s="5">
        <v>0</v>
      </c>
      <c r="AS38" s="5">
        <f ca="1">OFFSET(AS38,0,-1) * OFFSET(AS38,10 - ROW(AS38),0)</f>
        <v>0</v>
      </c>
      <c r="AT38" s="5">
        <f t="shared" ca="1" si="4"/>
        <v>1047075</v>
      </c>
      <c r="AU38" s="5">
        <v>0</v>
      </c>
      <c r="AV38" s="5">
        <f ca="1">OFFSET(AV38,0,-1) * OFFSET(AV38,10 - ROW(AV38),0)</f>
        <v>0</v>
      </c>
      <c r="AW38" s="5">
        <v>0</v>
      </c>
      <c r="AX38" s="5">
        <f ca="1">OFFSET(AX38,0,-1) * OFFSET(AX38,10 - ROW(AX38),0)</f>
        <v>0</v>
      </c>
      <c r="AY38" s="5"/>
      <c r="AZ38" s="5">
        <f ca="1">OFFSET(AZ38,0,-1) * OFFSET(AZ38,10 - ROW(AZ38),0)</f>
        <v>0</v>
      </c>
      <c r="BA38" s="5"/>
      <c r="BB38" s="5">
        <f ca="1">OFFSET(BB38,0,-1) * OFFSET(BB38,10 - ROW(BB38),0)</f>
        <v>0</v>
      </c>
      <c r="BC38" s="5"/>
      <c r="BD38" s="5">
        <f ca="1">OFFSET(BD38,0,-1) * OFFSET(BD38,10 - ROW(BD38),0)</f>
        <v>0</v>
      </c>
      <c r="BE38" s="5"/>
      <c r="BF38" s="5">
        <f ca="1">OFFSET(BF38,0,-1) * OFFSET(BF38,10 - ROW(BF38),0)</f>
        <v>0</v>
      </c>
      <c r="BG38" s="5">
        <f t="shared" ca="1" si="5"/>
        <v>0</v>
      </c>
      <c r="BH38" s="5"/>
      <c r="BI38" s="5">
        <f t="shared" ca="1" si="35"/>
        <v>7289976</v>
      </c>
      <c r="BJ38" s="5">
        <f t="shared" si="36"/>
        <v>52</v>
      </c>
      <c r="BK38" s="5">
        <f t="shared" ca="1" si="37"/>
        <v>76908</v>
      </c>
      <c r="BL38" s="5">
        <f t="shared" si="38"/>
        <v>52</v>
      </c>
      <c r="BM38" s="5">
        <f t="shared" ca="1" si="39"/>
        <v>3692</v>
      </c>
      <c r="BN38" s="5">
        <f t="shared" si="40"/>
        <v>13</v>
      </c>
      <c r="BO38" s="5">
        <f t="shared" ca="1" si="41"/>
        <v>27912.3</v>
      </c>
      <c r="BP38" s="5">
        <f t="shared" si="42"/>
        <v>32</v>
      </c>
      <c r="BQ38" s="5">
        <f t="shared" ca="1" si="43"/>
        <v>94949.759999999995</v>
      </c>
      <c r="BR38" s="5">
        <f t="shared" si="44"/>
        <v>7</v>
      </c>
      <c r="BS38" s="5">
        <f t="shared" ca="1" si="45"/>
        <v>24218.880000000001</v>
      </c>
      <c r="BT38" s="5">
        <f t="shared" ca="1" si="6"/>
        <v>147080.94</v>
      </c>
      <c r="BU38" s="5">
        <f t="shared" ca="1" si="7"/>
        <v>7517656.9400000004</v>
      </c>
      <c r="BV38" s="5"/>
      <c r="BW38" s="5">
        <f t="shared" ca="1" si="8"/>
        <v>7517656.9400000004</v>
      </c>
    </row>
    <row r="39" spans="1:75">
      <c r="A39" s="1" t="s">
        <v>574</v>
      </c>
      <c r="B39" s="4" t="s">
        <v>575</v>
      </c>
      <c r="C39" s="4" t="s">
        <v>567</v>
      </c>
      <c r="D39" s="4" t="s">
        <v>527</v>
      </c>
      <c r="E39" s="5">
        <v>9</v>
      </c>
      <c r="F39" s="5">
        <f ca="1">OFFSET(F39,0,-1) * OFFSET(F39,10 - ROW(F39),0)</f>
        <v>975987</v>
      </c>
      <c r="G39" s="5">
        <v>0</v>
      </c>
      <c r="H39" s="5">
        <f ca="1">OFFSET(H39,0,-1) * OFFSET(H39,10 - ROW(H39),0)</f>
        <v>0</v>
      </c>
      <c r="I39" s="5">
        <v>19</v>
      </c>
      <c r="J39" s="5">
        <f ca="1">OFFSET(J39,0,-1) * OFFSET(J39,10 - ROW(J39),0)</f>
        <v>2586926</v>
      </c>
      <c r="K39" s="5">
        <v>0</v>
      </c>
      <c r="L39" s="5">
        <f ca="1">OFFSET(L39,0,-1) * OFFSET(L39,10 - ROW(L39),0)</f>
        <v>0</v>
      </c>
      <c r="M39" s="5">
        <v>2</v>
      </c>
      <c r="N39" s="5">
        <f ca="1">OFFSET(N39,0,-1) * OFFSET(N39,10 - ROW(N39),0)</f>
        <v>291152</v>
      </c>
      <c r="O39" s="5">
        <v>0</v>
      </c>
      <c r="P39" s="5">
        <f ca="1">OFFSET(P39,0,-1) * OFFSET(P39,10 - ROW(P39),0)</f>
        <v>0</v>
      </c>
      <c r="Q39" s="5">
        <f t="shared" ca="1" si="15"/>
        <v>3854065</v>
      </c>
      <c r="R39" s="5">
        <v>0</v>
      </c>
      <c r="S39" s="5">
        <f ca="1">OFFSET(S39,0,-1) * OFFSET(S39,10 - ROW(S39),0)</f>
        <v>0</v>
      </c>
      <c r="T39" s="5">
        <v>0</v>
      </c>
      <c r="U39" s="5">
        <f ca="1">OFFSET(U39,0,-1) * OFFSET(U39,10 - ROW(U39),0)</f>
        <v>0</v>
      </c>
      <c r="V39" s="5">
        <v>0</v>
      </c>
      <c r="W39" s="5">
        <f ca="1">OFFSET(W39,0,-1) * OFFSET(W39,10 - ROW(W39),0)</f>
        <v>0</v>
      </c>
      <c r="X39" s="5">
        <v>0</v>
      </c>
      <c r="Y39" s="5">
        <f ca="1">OFFSET(Y39,0,-1) * OFFSET(Y39,10 - ROW(Y39),0)</f>
        <v>0</v>
      </c>
      <c r="Z39" s="5">
        <f t="shared" ca="1" si="3"/>
        <v>0</v>
      </c>
      <c r="AA39" s="5">
        <v>5</v>
      </c>
      <c r="AB39" s="5">
        <f ca="1">OFFSET(AB39,0,-1) * OFFSET(AB39,10 - ROW(AB39),0)</f>
        <v>1354770</v>
      </c>
      <c r="AC39" s="5">
        <v>2</v>
      </c>
      <c r="AD39" s="5">
        <f ca="1">OFFSET(AD39,0,-1) * OFFSET(AD39,10 - ROW(AD39),0)</f>
        <v>680464</v>
      </c>
      <c r="AE39" s="5">
        <v>0</v>
      </c>
      <c r="AF39" s="5">
        <f ca="1">OFFSET(AF39,0,-1) * OFFSET(AF39,10 - ROW(AF39),0)</f>
        <v>0</v>
      </c>
      <c r="AG39" s="5">
        <f t="shared" ca="1" si="46"/>
        <v>2035234</v>
      </c>
      <c r="AH39" s="5">
        <v>2</v>
      </c>
      <c r="AI39" s="5">
        <f ca="1">OFFSET(AI39,0,-1) * OFFSET(AI39,10 - ROW(AI39),0)</f>
        <v>361952</v>
      </c>
      <c r="AJ39" s="5">
        <v>0</v>
      </c>
      <c r="AK39" s="5">
        <f ca="1">OFFSET(AK39,0,-1) * OFFSET(AK39,10 - ROW(AK39),0)</f>
        <v>0</v>
      </c>
      <c r="AL39" s="5">
        <v>3</v>
      </c>
      <c r="AM39" s="5">
        <f ca="1">OFFSET(AM39,0,-1) * OFFSET(AM39,10 - ROW(AM39),0)</f>
        <v>504147</v>
      </c>
      <c r="AN39" s="5">
        <v>0</v>
      </c>
      <c r="AO39" s="5">
        <f ca="1">OFFSET(AO39,0,-1) * OFFSET(AO39,10 - ROW(AO39),0)</f>
        <v>0</v>
      </c>
      <c r="AP39" s="5">
        <v>1</v>
      </c>
      <c r="AQ39" s="5">
        <f ca="1">OFFSET(AQ39,0,-1) * OFFSET(AQ39,10 - ROW(AQ39),0)</f>
        <v>206830</v>
      </c>
      <c r="AR39" s="5">
        <v>0</v>
      </c>
      <c r="AS39" s="5">
        <f ca="1">OFFSET(AS39,0,-1) * OFFSET(AS39,10 - ROW(AS39),0)</f>
        <v>0</v>
      </c>
      <c r="AT39" s="5">
        <f t="shared" ca="1" si="4"/>
        <v>1072929</v>
      </c>
      <c r="AU39" s="5">
        <v>0</v>
      </c>
      <c r="AV39" s="5">
        <f ca="1">OFFSET(AV39,0,-1) * OFFSET(AV39,10 - ROW(AV39),0)</f>
        <v>0</v>
      </c>
      <c r="AW39" s="5">
        <v>0</v>
      </c>
      <c r="AX39" s="5">
        <f ca="1">OFFSET(AX39,0,-1) * OFFSET(AX39,10 - ROW(AX39),0)</f>
        <v>0</v>
      </c>
      <c r="AY39" s="5"/>
      <c r="AZ39" s="5">
        <f ca="1">OFFSET(AZ39,0,-1) * OFFSET(AZ39,10 - ROW(AZ39),0)</f>
        <v>0</v>
      </c>
      <c r="BA39" s="5"/>
      <c r="BB39" s="5">
        <f ca="1">OFFSET(BB39,0,-1) * OFFSET(BB39,10 - ROW(BB39),0)</f>
        <v>0</v>
      </c>
      <c r="BC39" s="5"/>
      <c r="BD39" s="5">
        <f ca="1">OFFSET(BD39,0,-1) * OFFSET(BD39,10 - ROW(BD39),0)</f>
        <v>0</v>
      </c>
      <c r="BE39" s="5"/>
      <c r="BF39" s="5">
        <f ca="1">OFFSET(BF39,0,-1) * OFFSET(BF39,10 - ROW(BF39),0)</f>
        <v>0</v>
      </c>
      <c r="BG39" s="5">
        <f t="shared" ca="1" si="5"/>
        <v>0</v>
      </c>
      <c r="BH39" s="5"/>
      <c r="BI39" s="5">
        <f t="shared" ca="1" si="35"/>
        <v>6962228</v>
      </c>
      <c r="BJ39" s="5">
        <f t="shared" si="36"/>
        <v>43</v>
      </c>
      <c r="BK39" s="5">
        <f t="shared" ca="1" si="37"/>
        <v>63597</v>
      </c>
      <c r="BL39" s="5">
        <f t="shared" si="38"/>
        <v>43</v>
      </c>
      <c r="BM39" s="5">
        <f t="shared" ca="1" si="39"/>
        <v>3053</v>
      </c>
      <c r="BN39" s="5">
        <f t="shared" si="40"/>
        <v>16</v>
      </c>
      <c r="BO39" s="5">
        <f t="shared" ca="1" si="41"/>
        <v>34353.599999999999</v>
      </c>
      <c r="BP39" s="5">
        <f t="shared" si="42"/>
        <v>24</v>
      </c>
      <c r="BQ39" s="5">
        <f t="shared" ca="1" si="43"/>
        <v>71212.319999999992</v>
      </c>
      <c r="BR39" s="5">
        <f t="shared" si="44"/>
        <v>3</v>
      </c>
      <c r="BS39" s="5">
        <f t="shared" ca="1" si="45"/>
        <v>10379.52</v>
      </c>
      <c r="BT39" s="5">
        <f t="shared" ca="1" si="6"/>
        <v>115945.43999999999</v>
      </c>
      <c r="BU39" s="5">
        <f t="shared" ca="1" si="7"/>
        <v>7144823.4400000004</v>
      </c>
      <c r="BV39" s="5"/>
      <c r="BW39" s="5">
        <f t="shared" ca="1" si="8"/>
        <v>7144823.4400000004</v>
      </c>
    </row>
    <row r="40" spans="1:75">
      <c r="A40" s="1" t="s">
        <v>576</v>
      </c>
      <c r="B40" s="4" t="s">
        <v>577</v>
      </c>
      <c r="C40" s="4" t="s">
        <v>567</v>
      </c>
      <c r="D40" s="4" t="s">
        <v>527</v>
      </c>
      <c r="E40" s="5">
        <v>12</v>
      </c>
      <c r="F40" s="5">
        <f ca="1">OFFSET(F40,0,-1) * OFFSET(F40,10 - ROW(F40),0)</f>
        <v>1301316</v>
      </c>
      <c r="G40" s="5">
        <v>0</v>
      </c>
      <c r="H40" s="5">
        <f ca="1">OFFSET(H40,0,-1) * OFFSET(H40,10 - ROW(H40),0)</f>
        <v>0</v>
      </c>
      <c r="I40" s="5">
        <v>10</v>
      </c>
      <c r="J40" s="5">
        <f ca="1">OFFSET(J40,0,-1) * OFFSET(J40,10 - ROW(J40),0)</f>
        <v>1361540</v>
      </c>
      <c r="K40" s="5">
        <v>0</v>
      </c>
      <c r="L40" s="5">
        <f ca="1">OFFSET(L40,0,-1) * OFFSET(L40,10 - ROW(L40),0)</f>
        <v>0</v>
      </c>
      <c r="M40" s="5">
        <v>3</v>
      </c>
      <c r="N40" s="5">
        <f ca="1">OFFSET(N40,0,-1) * OFFSET(N40,10 - ROW(N40),0)</f>
        <v>436728</v>
      </c>
      <c r="O40" s="5">
        <v>0</v>
      </c>
      <c r="P40" s="5">
        <f ca="1">OFFSET(P40,0,-1) * OFFSET(P40,10 - ROW(P40),0)</f>
        <v>0</v>
      </c>
      <c r="Q40" s="5">
        <f t="shared" ca="1" si="15"/>
        <v>3099584</v>
      </c>
      <c r="R40" s="5">
        <v>0</v>
      </c>
      <c r="S40" s="5">
        <f ca="1">OFFSET(S40,0,-1) * OFFSET(S40,10 - ROW(S40),0)</f>
        <v>0</v>
      </c>
      <c r="T40" s="5">
        <v>0</v>
      </c>
      <c r="U40" s="5">
        <f ca="1">OFFSET(U40,0,-1) * OFFSET(U40,10 - ROW(U40),0)</f>
        <v>0</v>
      </c>
      <c r="V40" s="5">
        <v>5</v>
      </c>
      <c r="W40" s="5">
        <f ca="1">OFFSET(W40,0,-1) * OFFSET(W40,10 - ROW(W40),0)</f>
        <v>872470</v>
      </c>
      <c r="X40" s="5">
        <v>0</v>
      </c>
      <c r="Y40" s="5">
        <f ca="1">OFFSET(Y40,0,-1) * OFFSET(Y40,10 - ROW(Y40),0)</f>
        <v>0</v>
      </c>
      <c r="Z40" s="5">
        <f t="shared" ca="1" si="3"/>
        <v>872470</v>
      </c>
      <c r="AA40" s="5">
        <v>0</v>
      </c>
      <c r="AB40" s="5">
        <f ca="1">OFFSET(AB40,0,-1) * OFFSET(AB40,10 - ROW(AB40),0)</f>
        <v>0</v>
      </c>
      <c r="AC40" s="5">
        <v>16</v>
      </c>
      <c r="AD40" s="5">
        <f ca="1">OFFSET(AD40,0,-1) * OFFSET(AD40,10 - ROW(AD40),0)</f>
        <v>5443712</v>
      </c>
      <c r="AE40" s="5">
        <v>0</v>
      </c>
      <c r="AF40" s="5">
        <f ca="1">OFFSET(AF40,0,-1) * OFFSET(AF40,10 - ROW(AF40),0)</f>
        <v>0</v>
      </c>
      <c r="AG40" s="5">
        <f t="shared" ca="1" si="46"/>
        <v>5443712</v>
      </c>
      <c r="AH40" s="5">
        <v>4</v>
      </c>
      <c r="AI40" s="5">
        <f ca="1">OFFSET(AI40,0,-1) * OFFSET(AI40,10 - ROW(AI40),0)</f>
        <v>723904</v>
      </c>
      <c r="AJ40" s="5">
        <v>0</v>
      </c>
      <c r="AK40" s="5">
        <f ca="1">OFFSET(AK40,0,-1) * OFFSET(AK40,10 - ROW(AK40),0)</f>
        <v>0</v>
      </c>
      <c r="AL40" s="5">
        <v>1</v>
      </c>
      <c r="AM40" s="5">
        <f ca="1">OFFSET(AM40,0,-1) * OFFSET(AM40,10 - ROW(AM40),0)</f>
        <v>168049</v>
      </c>
      <c r="AN40" s="5">
        <v>0</v>
      </c>
      <c r="AO40" s="5">
        <f ca="1">OFFSET(AO40,0,-1) * OFFSET(AO40,10 - ROW(AO40),0)</f>
        <v>0</v>
      </c>
      <c r="AP40" s="5">
        <v>2</v>
      </c>
      <c r="AQ40" s="5">
        <f ca="1">OFFSET(AQ40,0,-1) * OFFSET(AQ40,10 - ROW(AQ40),0)</f>
        <v>413660</v>
      </c>
      <c r="AR40" s="5">
        <v>0</v>
      </c>
      <c r="AS40" s="5">
        <f ca="1">OFFSET(AS40,0,-1) * OFFSET(AS40,10 - ROW(AS40),0)</f>
        <v>0</v>
      </c>
      <c r="AT40" s="5">
        <f t="shared" ca="1" si="4"/>
        <v>1305613</v>
      </c>
      <c r="AU40" s="5">
        <v>0</v>
      </c>
      <c r="AV40" s="5">
        <f ca="1">OFFSET(AV40,0,-1) * OFFSET(AV40,10 - ROW(AV40),0)</f>
        <v>0</v>
      </c>
      <c r="AW40" s="5">
        <v>0</v>
      </c>
      <c r="AX40" s="5">
        <f ca="1">OFFSET(AX40,0,-1) * OFFSET(AX40,10 - ROW(AX40),0)</f>
        <v>0</v>
      </c>
      <c r="AY40" s="5"/>
      <c r="AZ40" s="5">
        <f ca="1">OFFSET(AZ40,0,-1) * OFFSET(AZ40,10 - ROW(AZ40),0)</f>
        <v>0</v>
      </c>
      <c r="BA40" s="5"/>
      <c r="BB40" s="5">
        <f ca="1">OFFSET(BB40,0,-1) * OFFSET(BB40,10 - ROW(BB40),0)</f>
        <v>0</v>
      </c>
      <c r="BC40" s="5"/>
      <c r="BD40" s="5">
        <f ca="1">OFFSET(BD40,0,-1) * OFFSET(BD40,10 - ROW(BD40),0)</f>
        <v>0</v>
      </c>
      <c r="BE40" s="5"/>
      <c r="BF40" s="5">
        <f ca="1">OFFSET(BF40,0,-1) * OFFSET(BF40,10 - ROW(BF40),0)</f>
        <v>0</v>
      </c>
      <c r="BG40" s="5">
        <f t="shared" ca="1" si="5"/>
        <v>0</v>
      </c>
      <c r="BH40" s="5"/>
      <c r="BI40" s="5">
        <f t="shared" ca="1" si="35"/>
        <v>10721379</v>
      </c>
      <c r="BJ40" s="5">
        <f t="shared" si="36"/>
        <v>53</v>
      </c>
      <c r="BK40" s="5">
        <f t="shared" ca="1" si="37"/>
        <v>78387</v>
      </c>
      <c r="BL40" s="5">
        <f t="shared" si="38"/>
        <v>53</v>
      </c>
      <c r="BM40" s="5">
        <f t="shared" ca="1" si="39"/>
        <v>3763</v>
      </c>
      <c r="BN40" s="5">
        <f t="shared" si="40"/>
        <v>16</v>
      </c>
      <c r="BO40" s="5">
        <f t="shared" ca="1" si="41"/>
        <v>34353.599999999999</v>
      </c>
      <c r="BP40" s="5">
        <f t="shared" si="42"/>
        <v>27</v>
      </c>
      <c r="BQ40" s="5">
        <f t="shared" ca="1" si="43"/>
        <v>80113.86</v>
      </c>
      <c r="BR40" s="5">
        <f t="shared" si="44"/>
        <v>10</v>
      </c>
      <c r="BS40" s="5">
        <f t="shared" ca="1" si="45"/>
        <v>34598.400000000001</v>
      </c>
      <c r="BT40" s="5">
        <f t="shared" ca="1" si="6"/>
        <v>149065.85999999999</v>
      </c>
      <c r="BU40" s="5">
        <f t="shared" ca="1" si="7"/>
        <v>10952594.859999999</v>
      </c>
      <c r="BV40" s="5"/>
      <c r="BW40" s="5">
        <f t="shared" ca="1" si="8"/>
        <v>10952594.859999999</v>
      </c>
    </row>
    <row r="41" spans="1:75" hidden="1">
      <c r="A41" s="1" t="s">
        <v>578</v>
      </c>
      <c r="B41" s="4" t="s">
        <v>579</v>
      </c>
      <c r="C41" s="4" t="s">
        <v>567</v>
      </c>
      <c r="D41" s="4" t="s">
        <v>546</v>
      </c>
      <c r="E41" s="4"/>
      <c r="F41" s="4">
        <f ca="1">OFFSET(F41,0,-1) * OFFSET(F41,11 - ROW(F41),0)</f>
        <v>0</v>
      </c>
      <c r="G41" s="4"/>
      <c r="H41" s="4">
        <f ca="1">OFFSET(H41,0,-1) * OFFSET(H41,11 - ROW(H41),0)</f>
        <v>0</v>
      </c>
      <c r="I41" s="4"/>
      <c r="J41" s="4">
        <f ca="1">OFFSET(J41,0,-1) * OFFSET(J41,11 - ROW(J41),0)</f>
        <v>0</v>
      </c>
      <c r="K41" s="4"/>
      <c r="L41" s="4">
        <f ca="1">OFFSET(L41,0,-1) * OFFSET(L41,11 - ROW(L41),0)</f>
        <v>0</v>
      </c>
      <c r="M41" s="4"/>
      <c r="N41" s="4">
        <f ca="1">OFFSET(N41,0,-1) * OFFSET(N41,11 - ROW(N41),0)</f>
        <v>0</v>
      </c>
      <c r="O41" s="4"/>
      <c r="P41" s="4">
        <f ca="1">OFFSET(P41,0,-1) * OFFSET(P41,11 - ROW(P41),0)</f>
        <v>0</v>
      </c>
      <c r="Q41" s="4">
        <f t="shared" ca="1" si="15"/>
        <v>0</v>
      </c>
      <c r="R41" s="4"/>
      <c r="S41" s="4">
        <f ca="1">OFFSET(S41,0,-1) * OFFSET(S41,11 - ROW(S41),0)</f>
        <v>0</v>
      </c>
      <c r="T41" s="4"/>
      <c r="U41" s="4">
        <f ca="1">OFFSET(U41,0,-1) * OFFSET(U41,11 - ROW(U41),0)</f>
        <v>0</v>
      </c>
      <c r="V41" s="4"/>
      <c r="W41" s="4">
        <f ca="1">OFFSET(W41,0,-1) * OFFSET(W41,11 - ROW(W41),0)</f>
        <v>0</v>
      </c>
      <c r="X41" s="4"/>
      <c r="Y41" s="4">
        <f ca="1">OFFSET(Y41,0,-1) * OFFSET(Y41,11 - ROW(Y41),0)</f>
        <v>0</v>
      </c>
      <c r="Z41" s="4">
        <f t="shared" ca="1" si="3"/>
        <v>0</v>
      </c>
      <c r="AA41" s="4"/>
      <c r="AB41" s="4">
        <f ca="1">OFFSET(AB41,0,-1) * OFFSET(AB41,11 - ROW(AB41),0)</f>
        <v>0</v>
      </c>
      <c r="AC41" s="4"/>
      <c r="AD41" s="4">
        <f ca="1">OFFSET(AD41,0,-1) * OFFSET(AD41,11 - ROW(AD41),0)</f>
        <v>0</v>
      </c>
      <c r="AE41" s="4"/>
      <c r="AF41" s="4">
        <f ca="1">OFFSET(AF41,0,-1) * OFFSET(AF41,11 - ROW(AF41),0)</f>
        <v>0</v>
      </c>
      <c r="AG41" s="4">
        <f t="shared" ref="AG41" ca="1" si="72">SUM(AB41,AD41,AF41)</f>
        <v>0</v>
      </c>
      <c r="AH41" s="4"/>
      <c r="AI41" s="4">
        <f ca="1">OFFSET(AI41,0,-1) * OFFSET(AI41,11 - ROW(AI41),0)</f>
        <v>0</v>
      </c>
      <c r="AJ41" s="4"/>
      <c r="AK41" s="4">
        <f ca="1">OFFSET(AK41,0,-1) * OFFSET(AK41,11 - ROW(AK41),0)</f>
        <v>0</v>
      </c>
      <c r="AL41" s="4"/>
      <c r="AM41" s="4">
        <f ca="1">OFFSET(AM41,0,-1) * OFFSET(AM41,11 - ROW(AM41),0)</f>
        <v>0</v>
      </c>
      <c r="AN41" s="4"/>
      <c r="AO41" s="4">
        <f ca="1">OFFSET(AO41,0,-1) * OFFSET(AO41,11 - ROW(AO41),0)</f>
        <v>0</v>
      </c>
      <c r="AP41" s="4"/>
      <c r="AQ41" s="4">
        <f ca="1">OFFSET(AQ41,0,-1) * OFFSET(AQ41,11 - ROW(AQ41),0)</f>
        <v>0</v>
      </c>
      <c r="AR41" s="4"/>
      <c r="AS41" s="4">
        <f ca="1">OFFSET(AS41,0,-1) * OFFSET(AS41,11 - ROW(AS41),0)</f>
        <v>0</v>
      </c>
      <c r="AT41" s="4">
        <f t="shared" ca="1" si="4"/>
        <v>0</v>
      </c>
      <c r="AU41" s="4"/>
      <c r="AV41" s="4">
        <f ca="1">OFFSET(AV41,0,-1) * OFFSET(AV41,11 - ROW(AV41),0)</f>
        <v>0</v>
      </c>
      <c r="AW41" s="4"/>
      <c r="AX41" s="4">
        <f ca="1">OFFSET(AX41,0,-1) * OFFSET(AX41,11 - ROW(AX41),0)</f>
        <v>0</v>
      </c>
      <c r="AY41" s="4"/>
      <c r="AZ41" s="4">
        <f ca="1">OFFSET(AZ41,0,-1) * OFFSET(AZ41,11 - ROW(AZ41),0)</f>
        <v>0</v>
      </c>
      <c r="BA41" s="4"/>
      <c r="BB41" s="4">
        <f ca="1">OFFSET(BB41,0,-1) * OFFSET(BB41,11 - ROW(BB41),0)</f>
        <v>0</v>
      </c>
      <c r="BC41" s="4"/>
      <c r="BD41" s="4">
        <f ca="1">OFFSET(BD41,0,-1) * OFFSET(BD41,11 - ROW(BD41),0)</f>
        <v>0</v>
      </c>
      <c r="BE41" s="4"/>
      <c r="BF41" s="4">
        <f ca="1">OFFSET(BF41,0,-1) * OFFSET(BF41,11 - ROW(BF41),0)</f>
        <v>0</v>
      </c>
      <c r="BG41" s="4">
        <f t="shared" ca="1" si="5"/>
        <v>0</v>
      </c>
      <c r="BH41" s="4"/>
      <c r="BI41" s="4">
        <f t="shared" ca="1" si="35"/>
        <v>0</v>
      </c>
      <c r="BJ41" s="4">
        <f t="shared" si="36"/>
        <v>0</v>
      </c>
      <c r="BK41" s="4">
        <f t="shared" ca="1" si="37"/>
        <v>0</v>
      </c>
      <c r="BL41" s="4">
        <f t="shared" si="38"/>
        <v>0</v>
      </c>
      <c r="BM41" s="4">
        <f t="shared" ca="1" si="39"/>
        <v>0</v>
      </c>
      <c r="BN41" s="4">
        <f t="shared" si="40"/>
        <v>0</v>
      </c>
      <c r="BO41" s="4">
        <f t="shared" ca="1" si="41"/>
        <v>0</v>
      </c>
      <c r="BP41" s="4">
        <f t="shared" si="42"/>
        <v>0</v>
      </c>
      <c r="BQ41" s="4">
        <f t="shared" ca="1" si="43"/>
        <v>0</v>
      </c>
      <c r="BR41" s="4">
        <f t="shared" si="44"/>
        <v>0</v>
      </c>
      <c r="BS41" s="4">
        <f t="shared" ca="1" si="45"/>
        <v>0</v>
      </c>
      <c r="BT41" s="4">
        <f t="shared" ca="1" si="6"/>
        <v>0</v>
      </c>
      <c r="BU41" s="4">
        <f t="shared" ca="1" si="7"/>
        <v>0</v>
      </c>
      <c r="BV41" s="4"/>
      <c r="BW41" s="4">
        <f t="shared" ca="1" si="8"/>
        <v>0</v>
      </c>
    </row>
  </sheetData>
  <mergeCells count="63">
    <mergeCell ref="E1:P1"/>
    <mergeCell ref="AC5:AD6"/>
    <mergeCell ref="AA4:AF4"/>
    <mergeCell ref="Z4:Z6"/>
    <mergeCell ref="X6:Y6"/>
    <mergeCell ref="AA5:AB6"/>
    <mergeCell ref="V6:W6"/>
    <mergeCell ref="R4:Y4"/>
    <mergeCell ref="Q4:Q6"/>
    <mergeCell ref="R5:S6"/>
    <mergeCell ref="T5:U6"/>
    <mergeCell ref="K6:L6"/>
    <mergeCell ref="I5:L5"/>
    <mergeCell ref="AE5:AF6"/>
    <mergeCell ref="V5:Y5"/>
    <mergeCell ref="AH3:AT4"/>
    <mergeCell ref="AP6:AQ6"/>
    <mergeCell ref="AH5:AK5"/>
    <mergeCell ref="AL6:AM6"/>
    <mergeCell ref="AN6:AO6"/>
    <mergeCell ref="AP5:AS5"/>
    <mergeCell ref="AH6:AI6"/>
    <mergeCell ref="AT5:AT6"/>
    <mergeCell ref="AR6:AS6"/>
    <mergeCell ref="AJ6:AK6"/>
    <mergeCell ref="AL5:AO5"/>
    <mergeCell ref="AG4:AG6"/>
    <mergeCell ref="A12:C12"/>
    <mergeCell ref="E6:F6"/>
    <mergeCell ref="G6:H6"/>
    <mergeCell ref="E5:H5"/>
    <mergeCell ref="I6:J6"/>
    <mergeCell ref="A3:C7"/>
    <mergeCell ref="A8:C8"/>
    <mergeCell ref="A9:C9"/>
    <mergeCell ref="A10:C10"/>
    <mergeCell ref="A11:C11"/>
    <mergeCell ref="E3:AG3"/>
    <mergeCell ref="E4:P4"/>
    <mergeCell ref="M6:N6"/>
    <mergeCell ref="O6:P6"/>
    <mergeCell ref="M5:P5"/>
    <mergeCell ref="BL3:BM6"/>
    <mergeCell ref="BH3:BH6"/>
    <mergeCell ref="BI3:BI6"/>
    <mergeCell ref="BJ3:BK6"/>
    <mergeCell ref="BG5:BG6"/>
    <mergeCell ref="AU3:BG4"/>
    <mergeCell ref="BE6:BF6"/>
    <mergeCell ref="BA6:BB6"/>
    <mergeCell ref="BC6:BD6"/>
    <mergeCell ref="BA5:BF5"/>
    <mergeCell ref="AU6:AV6"/>
    <mergeCell ref="AY6:AZ6"/>
    <mergeCell ref="AU5:AZ5"/>
    <mergeCell ref="AW6:AX6"/>
    <mergeCell ref="BW3:BW6"/>
    <mergeCell ref="BV3:BV6"/>
    <mergeCell ref="BU3:BU6"/>
    <mergeCell ref="BN3:BT5"/>
    <mergeCell ref="BP6:BQ6"/>
    <mergeCell ref="BR6:BS6"/>
    <mergeCell ref="BN6:BO6"/>
  </mergeCells>
  <conditionalFormatting sqref="X6:Y6 Y5 U5:W6 Z4:Z5 V10:Z11 BH3:BH6 BA6:BF6 AH3:BD4 AH5:AZ6 BA5:BC5 BG5:BG6 AB5:AB6 AD5:AD6 AF6 AA5 AC5 AE5:AF5 AA4:AF4 AG4:AG5 AA10:BH12 AU8:BH8 A2:B2 S5:S6 R5 T5 R4:X4 Q4:Q6 E5:P6 K10:U12 U12:Z12 K9:BH9 E3:X3 E4:K4 E7:K7 E8:J12 K8:AM8 BJ3:BW7 BJ9:BW12 BJ8:BT8 BV8:BW8">
    <cfRule type="expression" dxfId="26" priority="3">
      <formula>LockedByCondition()</formula>
    </cfRule>
    <cfRule type="expression" dxfId="25" priority="4">
      <formula>HasError()</formula>
    </cfRule>
  </conditionalFormatting>
  <conditionalFormatting sqref="BI8:BI12 BI3:BI6">
    <cfRule type="expression" dxfId="24" priority="57">
      <formula>HasError()</formula>
    </cfRule>
    <cfRule type="expression" dxfId="23" priority="61">
      <formula>LockedByCondition()</formula>
    </cfRule>
  </conditionalFormatting>
  <conditionalFormatting sqref="AN8:AT8 A8:A12 A3:A6">
    <cfRule type="expression" dxfId="22" priority="170">
      <formula>Locked()</formula>
    </cfRule>
    <cfRule type="expression" dxfId="21" priority="175">
      <formula>LockedByCondition()</formula>
    </cfRule>
    <cfRule type="expression" dxfId="20" priority="185">
      <formula>HasError()</formula>
    </cfRule>
  </conditionalFormatting>
  <conditionalFormatting sqref="A1 C1:D1">
    <cfRule type="expression" dxfId="19" priority="190">
      <formula>Locked()</formula>
    </cfRule>
  </conditionalFormatting>
  <conditionalFormatting sqref="BU8">
    <cfRule type="expression" dxfId="18" priority="1">
      <formula>HasError()</formula>
    </cfRule>
    <cfRule type="expression" dxfId="17" priority="2">
      <formula>LockedByCondition()</formula>
    </cfRule>
  </conditionalFormatting>
  <dataValidations count="1">
    <dataValidation allowBlank="1" showInputMessage="1" showErrorMessage="1" sqref="A1 K8:AG8 E1 AU5 AU3 E12:BI12 A8:A12 AU8:BV8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C41"/>
  <sheetViews>
    <sheetView topLeftCell="B7" workbookViewId="0">
      <selection activeCell="Z33" sqref="Z33"/>
    </sheetView>
  </sheetViews>
  <sheetFormatPr defaultRowHeight="15"/>
  <cols>
    <col min="1" max="1" width="9.140625" style="1" hidden="1"/>
    <col min="2" max="2" width="46.140625" style="1" customWidth="1"/>
    <col min="3" max="4" width="9.140625" style="1" hidden="1"/>
    <col min="5" max="5" width="8.85546875" style="1" hidden="1" customWidth="1"/>
    <col min="6" max="6" width="14" style="1" hidden="1" customWidth="1"/>
    <col min="7" max="7" width="9.85546875" style="1" hidden="1" customWidth="1"/>
    <col min="8" max="8" width="14" style="1" hidden="1" customWidth="1"/>
    <col min="9" max="9" width="11.7109375" style="1" customWidth="1"/>
    <col min="10" max="10" width="14" style="1" customWidth="1"/>
    <col min="11" max="11" width="11.85546875" style="1" customWidth="1"/>
    <col min="12" max="12" width="14" style="1" customWidth="1"/>
    <col min="13" max="13" width="9.5703125" style="1" customWidth="1"/>
    <col min="14" max="14" width="13.5703125" style="1" customWidth="1"/>
    <col min="15" max="15" width="9.5703125" style="1" customWidth="1"/>
    <col min="16" max="16" width="13.5703125" style="1" customWidth="1"/>
    <col min="17" max="17" width="8" style="1" customWidth="1"/>
    <col min="18" max="18" width="13.28515625" style="1" customWidth="1"/>
    <col min="19" max="19" width="9.140625" style="1" customWidth="1"/>
    <col min="20" max="20" width="13.28515625" style="1" customWidth="1"/>
    <col min="21" max="21" width="17.28515625" style="1" hidden="1" customWidth="1"/>
    <col min="22" max="22" width="15.5703125" style="1" customWidth="1"/>
    <col min="23" max="23" width="12.42578125" style="1" customWidth="1"/>
    <col min="24" max="24" width="17.28515625" style="1" customWidth="1"/>
    <col min="25" max="25" width="13.28515625" style="1" customWidth="1"/>
    <col min="26" max="26" width="15" style="1" customWidth="1"/>
    <col min="27" max="27" width="18.42578125" style="1" hidden="1" customWidth="1"/>
    <col min="28" max="28" width="17.28515625" style="1" hidden="1" customWidth="1"/>
    <col min="29" max="29" width="15" style="1" customWidth="1"/>
  </cols>
  <sheetData>
    <row r="1" spans="1:29" ht="38.25" customHeight="1">
      <c r="C1" s="70"/>
      <c r="D1" s="70"/>
      <c r="E1" s="261" t="s">
        <v>1301</v>
      </c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</row>
    <row r="2" spans="1:29">
      <c r="B2" s="2" t="s">
        <v>680</v>
      </c>
    </row>
    <row r="3" spans="1:29" s="6" customFormat="1" ht="15" customHeight="1">
      <c r="B3" s="253" t="s">
        <v>1</v>
      </c>
      <c r="C3" s="253"/>
      <c r="D3" s="253"/>
      <c r="E3" s="290" t="s">
        <v>681</v>
      </c>
      <c r="F3" s="291"/>
      <c r="G3" s="291"/>
      <c r="H3" s="291"/>
      <c r="I3" s="291"/>
      <c r="J3" s="291"/>
      <c r="K3" s="291"/>
      <c r="L3" s="292"/>
      <c r="M3" s="280" t="s">
        <v>682</v>
      </c>
      <c r="N3" s="280"/>
      <c r="O3" s="280"/>
      <c r="P3" s="280"/>
      <c r="Q3" s="280" t="s">
        <v>683</v>
      </c>
      <c r="R3" s="280"/>
      <c r="S3" s="280"/>
      <c r="T3" s="280"/>
      <c r="U3" s="280" t="s">
        <v>584</v>
      </c>
      <c r="V3" s="280" t="s">
        <v>684</v>
      </c>
      <c r="W3" s="281" t="s">
        <v>586</v>
      </c>
      <c r="X3" s="281"/>
      <c r="Y3" s="281" t="s">
        <v>587</v>
      </c>
      <c r="Z3" s="281"/>
      <c r="AA3" s="286" t="s">
        <v>685</v>
      </c>
      <c r="AB3" s="287" t="s">
        <v>589</v>
      </c>
      <c r="AC3" s="283" t="str">
        <f>CONCATENATE("Всего расходы на ","2021" + 1," год, рублей - 3 часть субвенции")</f>
        <v>Всего расходы на 2022 год, рублей - 3 часть субвенции</v>
      </c>
    </row>
    <row r="4" spans="1:29" s="6" customFormat="1" ht="15" customHeight="1">
      <c r="B4" s="253"/>
      <c r="C4" s="253"/>
      <c r="D4" s="253"/>
      <c r="E4" s="293"/>
      <c r="F4" s="294"/>
      <c r="G4" s="294"/>
      <c r="H4" s="294"/>
      <c r="I4" s="294"/>
      <c r="J4" s="294"/>
      <c r="K4" s="294"/>
      <c r="L4" s="295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1"/>
      <c r="X4" s="281"/>
      <c r="Y4" s="281"/>
      <c r="Z4" s="281"/>
      <c r="AA4" s="286"/>
      <c r="AB4" s="288"/>
      <c r="AC4" s="284"/>
    </row>
    <row r="5" spans="1:29" s="6" customFormat="1" ht="42" customHeight="1">
      <c r="B5" s="253"/>
      <c r="C5" s="253"/>
      <c r="D5" s="253"/>
      <c r="E5" s="296"/>
      <c r="F5" s="297"/>
      <c r="G5" s="297"/>
      <c r="H5" s="297"/>
      <c r="I5" s="297"/>
      <c r="J5" s="297"/>
      <c r="K5" s="297"/>
      <c r="L5" s="298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1"/>
      <c r="X5" s="281"/>
      <c r="Y5" s="281"/>
      <c r="Z5" s="281"/>
      <c r="AA5" s="286"/>
      <c r="AB5" s="288"/>
      <c r="AC5" s="284"/>
    </row>
    <row r="6" spans="1:29" s="6" customFormat="1" ht="21.75" customHeight="1">
      <c r="B6" s="253"/>
      <c r="C6" s="253"/>
      <c r="D6" s="253"/>
      <c r="E6" s="282" t="s">
        <v>60</v>
      </c>
      <c r="F6" s="282"/>
      <c r="G6" s="282" t="s">
        <v>61</v>
      </c>
      <c r="H6" s="282"/>
      <c r="I6" s="282" t="s">
        <v>60</v>
      </c>
      <c r="J6" s="282"/>
      <c r="K6" s="282" t="s">
        <v>61</v>
      </c>
      <c r="L6" s="282"/>
      <c r="M6" s="282" t="s">
        <v>60</v>
      </c>
      <c r="N6" s="282"/>
      <c r="O6" s="282" t="s">
        <v>61</v>
      </c>
      <c r="P6" s="282"/>
      <c r="Q6" s="282" t="s">
        <v>60</v>
      </c>
      <c r="R6" s="282"/>
      <c r="S6" s="282" t="s">
        <v>61</v>
      </c>
      <c r="T6" s="282"/>
      <c r="U6" s="280"/>
      <c r="V6" s="280"/>
      <c r="W6" s="281"/>
      <c r="X6" s="281"/>
      <c r="Y6" s="281"/>
      <c r="Z6" s="281"/>
      <c r="AA6" s="286"/>
      <c r="AB6" s="289"/>
      <c r="AC6" s="285"/>
    </row>
    <row r="7" spans="1:29" s="6" customFormat="1">
      <c r="B7" s="253"/>
      <c r="C7" s="253"/>
      <c r="D7" s="253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6"/>
      <c r="R7" s="56"/>
      <c r="S7" s="56"/>
      <c r="T7" s="56"/>
      <c r="U7" s="56"/>
      <c r="V7" s="56"/>
      <c r="W7" s="11"/>
      <c r="X7" s="11"/>
      <c r="Y7" s="11"/>
      <c r="Z7" s="11"/>
      <c r="AA7" s="56"/>
      <c r="AB7" s="56"/>
      <c r="AC7" s="56"/>
    </row>
    <row r="8" spans="1:29" s="6" customFormat="1" ht="22.5">
      <c r="B8" s="254">
        <v>1</v>
      </c>
      <c r="C8" s="254"/>
      <c r="D8" s="254"/>
      <c r="E8" s="57" t="s">
        <v>686</v>
      </c>
      <c r="F8" s="57" t="s">
        <v>66</v>
      </c>
      <c r="G8" s="57">
        <v>4</v>
      </c>
      <c r="H8" s="57" t="s">
        <v>67</v>
      </c>
      <c r="I8" s="57" t="s">
        <v>686</v>
      </c>
      <c r="J8" s="57" t="s">
        <v>66</v>
      </c>
      <c r="K8" s="57">
        <v>4</v>
      </c>
      <c r="L8" s="57" t="s">
        <v>67</v>
      </c>
      <c r="M8" s="57">
        <v>6</v>
      </c>
      <c r="N8" s="57" t="s">
        <v>68</v>
      </c>
      <c r="O8" s="57">
        <v>8</v>
      </c>
      <c r="P8" s="57" t="s">
        <v>69</v>
      </c>
      <c r="Q8" s="57">
        <v>10</v>
      </c>
      <c r="R8" s="57" t="s">
        <v>687</v>
      </c>
      <c r="S8" s="57">
        <v>12</v>
      </c>
      <c r="T8" s="57" t="s">
        <v>71</v>
      </c>
      <c r="U8" s="57" t="s">
        <v>688</v>
      </c>
      <c r="V8" s="7" t="s">
        <v>1338</v>
      </c>
      <c r="W8" s="13" t="s">
        <v>1339</v>
      </c>
      <c r="X8" s="7" t="s">
        <v>1341</v>
      </c>
      <c r="Y8" s="7" t="s">
        <v>1340</v>
      </c>
      <c r="Z8" s="7" t="s">
        <v>1342</v>
      </c>
      <c r="AA8" s="57" t="s">
        <v>689</v>
      </c>
      <c r="AB8" s="57">
        <v>24</v>
      </c>
      <c r="AC8" s="7" t="s">
        <v>1343</v>
      </c>
    </row>
    <row r="9" spans="1:29" s="6" customFormat="1" ht="33.75">
      <c r="B9" s="255"/>
      <c r="C9" s="255"/>
      <c r="D9" s="255"/>
      <c r="E9" s="58" t="s">
        <v>690</v>
      </c>
      <c r="F9" s="59" t="s">
        <v>173</v>
      </c>
      <c r="G9" s="58" t="s">
        <v>690</v>
      </c>
      <c r="H9" s="59" t="s">
        <v>173</v>
      </c>
      <c r="I9" s="58" t="s">
        <v>690</v>
      </c>
      <c r="J9" s="59" t="s">
        <v>173</v>
      </c>
      <c r="K9" s="58" t="s">
        <v>690</v>
      </c>
      <c r="L9" s="59" t="s">
        <v>173</v>
      </c>
      <c r="M9" s="58" t="s">
        <v>690</v>
      </c>
      <c r="N9" s="59" t="s">
        <v>173</v>
      </c>
      <c r="O9" s="58" t="s">
        <v>690</v>
      </c>
      <c r="P9" s="59" t="s">
        <v>173</v>
      </c>
      <c r="Q9" s="58" t="s">
        <v>690</v>
      </c>
      <c r="R9" s="59" t="s">
        <v>173</v>
      </c>
      <c r="S9" s="58" t="s">
        <v>690</v>
      </c>
      <c r="T9" s="59" t="s">
        <v>173</v>
      </c>
      <c r="U9" s="60" t="s">
        <v>173</v>
      </c>
      <c r="V9" s="60" t="s">
        <v>173</v>
      </c>
      <c r="W9" s="61" t="s">
        <v>607</v>
      </c>
      <c r="X9" s="18" t="s">
        <v>173</v>
      </c>
      <c r="Y9" s="61" t="s">
        <v>607</v>
      </c>
      <c r="Z9" s="62" t="s">
        <v>173</v>
      </c>
      <c r="AA9" s="59" t="s">
        <v>173</v>
      </c>
      <c r="AB9" s="60" t="s">
        <v>173</v>
      </c>
      <c r="AC9" s="59" t="s">
        <v>173</v>
      </c>
    </row>
    <row r="10" spans="1:29" s="6" customFormat="1" ht="27" customHeight="1">
      <c r="B10" s="256" t="s">
        <v>177</v>
      </c>
      <c r="C10" s="256"/>
      <c r="D10" s="256"/>
      <c r="E10" s="63"/>
      <c r="F10" s="64">
        <f>E14</f>
        <v>83385</v>
      </c>
      <c r="G10" s="65"/>
      <c r="H10" s="64">
        <f>G14</f>
        <v>70676</v>
      </c>
      <c r="I10" s="63"/>
      <c r="J10" s="64">
        <f>I14</f>
        <v>85247</v>
      </c>
      <c r="K10" s="63"/>
      <c r="L10" s="64">
        <f>K14</f>
        <v>72548</v>
      </c>
      <c r="M10" s="65"/>
      <c r="N10" s="64">
        <f>M14</f>
        <v>13038</v>
      </c>
      <c r="O10" s="65"/>
      <c r="P10" s="64">
        <f>O14</f>
        <v>11096</v>
      </c>
      <c r="Q10" s="65"/>
      <c r="R10" s="64">
        <f>Q14</f>
        <v>16548</v>
      </c>
      <c r="S10" s="64"/>
      <c r="T10" s="64">
        <f>S14</f>
        <v>14083</v>
      </c>
      <c r="U10" s="64"/>
      <c r="V10" s="64"/>
      <c r="W10" s="26"/>
      <c r="X10" s="26"/>
      <c r="Y10" s="26"/>
      <c r="Z10" s="66"/>
      <c r="AA10" s="63"/>
      <c r="AB10" s="63"/>
      <c r="AC10" s="63"/>
    </row>
    <row r="11" spans="1:29" s="6" customFormat="1">
      <c r="B11" s="256" t="s">
        <v>178</v>
      </c>
      <c r="C11" s="256"/>
      <c r="D11" s="256"/>
      <c r="E11" s="63"/>
      <c r="F11" s="64">
        <f>E15</f>
        <v>107909</v>
      </c>
      <c r="G11" s="65"/>
      <c r="H11" s="64">
        <f>G15</f>
        <v>91463</v>
      </c>
      <c r="I11" s="63"/>
      <c r="J11" s="64">
        <f>I15</f>
        <v>110320</v>
      </c>
      <c r="K11" s="63"/>
      <c r="L11" s="64">
        <f>K15</f>
        <v>93886</v>
      </c>
      <c r="M11" s="65"/>
      <c r="N11" s="64">
        <f>M15</f>
        <v>16872</v>
      </c>
      <c r="O11" s="65"/>
      <c r="P11" s="64">
        <f>O15</f>
        <v>14359</v>
      </c>
      <c r="Q11" s="65"/>
      <c r="R11" s="64">
        <f>Q15</f>
        <v>21415</v>
      </c>
      <c r="S11" s="64"/>
      <c r="T11" s="64">
        <f>S15</f>
        <v>18225</v>
      </c>
      <c r="U11" s="64"/>
      <c r="V11" s="64"/>
      <c r="W11" s="26"/>
      <c r="X11" s="67">
        <f>W15</f>
        <v>775</v>
      </c>
      <c r="Y11" s="26"/>
      <c r="Z11" s="68">
        <f>Y15</f>
        <v>71</v>
      </c>
      <c r="AA11" s="63"/>
      <c r="AB11" s="63"/>
      <c r="AC11" s="63"/>
    </row>
    <row r="12" spans="1:29" s="6" customFormat="1">
      <c r="B12" s="247" t="s">
        <v>179</v>
      </c>
      <c r="C12" s="247"/>
      <c r="D12" s="247"/>
      <c r="E12" s="69">
        <f t="shared" ref="E12:AC12" si="0">SUM(E16:E41)</f>
        <v>0</v>
      </c>
      <c r="F12" s="69">
        <f t="shared" ca="1" si="0"/>
        <v>0</v>
      </c>
      <c r="G12" s="69">
        <f t="shared" si="0"/>
        <v>0</v>
      </c>
      <c r="H12" s="69">
        <f t="shared" ca="1" si="0"/>
        <v>0</v>
      </c>
      <c r="I12" s="69">
        <f t="shared" si="0"/>
        <v>0</v>
      </c>
      <c r="J12" s="69">
        <f t="shared" ca="1" si="0"/>
        <v>0</v>
      </c>
      <c r="K12" s="69">
        <f t="shared" si="0"/>
        <v>55</v>
      </c>
      <c r="L12" s="69">
        <f t="shared" ca="1" si="0"/>
        <v>3990140</v>
      </c>
      <c r="M12" s="69">
        <f t="shared" si="0"/>
        <v>11468</v>
      </c>
      <c r="N12" s="69">
        <f t="shared" ca="1" si="0"/>
        <v>151053384</v>
      </c>
      <c r="O12" s="69">
        <f t="shared" si="0"/>
        <v>8134</v>
      </c>
      <c r="P12" s="69">
        <f t="shared" ca="1" si="0"/>
        <v>91609009</v>
      </c>
      <c r="Q12" s="69">
        <f t="shared" si="0"/>
        <v>2128</v>
      </c>
      <c r="R12" s="69">
        <f t="shared" ca="1" si="0"/>
        <v>35214144</v>
      </c>
      <c r="S12" s="69">
        <f t="shared" si="0"/>
        <v>1024</v>
      </c>
      <c r="T12" s="69">
        <f t="shared" ca="1" si="0"/>
        <v>15067144</v>
      </c>
      <c r="U12" s="69">
        <f t="shared" si="0"/>
        <v>0</v>
      </c>
      <c r="V12" s="69">
        <f t="shared" ca="1" si="0"/>
        <v>296933821</v>
      </c>
      <c r="W12" s="8">
        <f t="shared" si="0"/>
        <v>22809</v>
      </c>
      <c r="X12" s="8">
        <f t="shared" ca="1" si="0"/>
        <v>17676975</v>
      </c>
      <c r="Y12" s="8">
        <f t="shared" si="0"/>
        <v>22809</v>
      </c>
      <c r="Z12" s="8">
        <f t="shared" ca="1" si="0"/>
        <v>1619439</v>
      </c>
      <c r="AA12" s="8">
        <f t="shared" ca="1" si="0"/>
        <v>316230235</v>
      </c>
      <c r="AB12" s="8">
        <f t="shared" si="0"/>
        <v>0</v>
      </c>
      <c r="AC12" s="8">
        <f t="shared" ca="1" si="0"/>
        <v>316230235</v>
      </c>
    </row>
    <row r="13" spans="1:29" hidden="1">
      <c r="A13" s="1" t="s">
        <v>180</v>
      </c>
      <c r="B13" s="1" t="s">
        <v>181</v>
      </c>
      <c r="C13" s="1" t="s">
        <v>691</v>
      </c>
      <c r="E13" s="1" t="s">
        <v>692</v>
      </c>
      <c r="F13" s="1" t="s">
        <v>693</v>
      </c>
      <c r="G13" s="1" t="s">
        <v>694</v>
      </c>
      <c r="H13" s="1" t="s">
        <v>695</v>
      </c>
      <c r="I13" s="1" t="s">
        <v>696</v>
      </c>
      <c r="J13" s="1" t="s">
        <v>697</v>
      </c>
      <c r="K13" s="1" t="s">
        <v>698</v>
      </c>
      <c r="L13" s="1" t="s">
        <v>699</v>
      </c>
      <c r="M13" s="1" t="s">
        <v>700</v>
      </c>
      <c r="N13" s="1" t="s">
        <v>701</v>
      </c>
      <c r="O13" s="1" t="s">
        <v>702</v>
      </c>
      <c r="P13" s="1" t="s">
        <v>703</v>
      </c>
      <c r="Q13" s="1" t="s">
        <v>704</v>
      </c>
      <c r="R13" s="1" t="s">
        <v>705</v>
      </c>
      <c r="S13" s="1" t="s">
        <v>706</v>
      </c>
      <c r="T13" s="1" t="s">
        <v>707</v>
      </c>
      <c r="U13" s="1" t="s">
        <v>708</v>
      </c>
      <c r="V13" s="1" t="s">
        <v>709</v>
      </c>
      <c r="W13" s="1" t="s">
        <v>710</v>
      </c>
      <c r="X13" s="1" t="s">
        <v>711</v>
      </c>
      <c r="Y13" s="1" t="s">
        <v>712</v>
      </c>
      <c r="Z13" s="1" t="s">
        <v>713</v>
      </c>
      <c r="AA13" s="1" t="s">
        <v>714</v>
      </c>
      <c r="AB13" s="1" t="s">
        <v>715</v>
      </c>
      <c r="AC13" s="1" t="s">
        <v>716</v>
      </c>
    </row>
    <row r="14" spans="1:29" hidden="1">
      <c r="A14" s="1" t="s">
        <v>518</v>
      </c>
      <c r="B14" s="1" t="s">
        <v>519</v>
      </c>
      <c r="E14" s="1">
        <v>83385</v>
      </c>
      <c r="F14" s="1">
        <f>{0}</f>
        <v>0</v>
      </c>
      <c r="G14" s="1">
        <v>70676</v>
      </c>
      <c r="H14" s="1">
        <f>{0}</f>
        <v>0</v>
      </c>
      <c r="I14" s="1">
        <v>85247</v>
      </c>
      <c r="J14" s="1" t="s">
        <v>1337</v>
      </c>
      <c r="K14" s="1">
        <v>72548</v>
      </c>
      <c r="L14" s="1" t="s">
        <v>1337</v>
      </c>
      <c r="M14" s="1">
        <v>13038</v>
      </c>
      <c r="N14" s="1" t="s">
        <v>1337</v>
      </c>
      <c r="O14" s="1">
        <v>11096</v>
      </c>
      <c r="P14" s="1" t="s">
        <v>1337</v>
      </c>
      <c r="Q14" s="1">
        <v>16548</v>
      </c>
      <c r="R14" s="1" t="s">
        <v>1337</v>
      </c>
      <c r="S14" s="1">
        <v>14083</v>
      </c>
      <c r="T14" s="1">
        <f>{0}</f>
        <v>0</v>
      </c>
      <c r="V14" s="1">
        <f t="shared" ref="V14:V41" si="1">SUM(F14,H14,J14,L14,N14,P14,R14,T14:U14)</f>
        <v>0</v>
      </c>
      <c r="W14" s="1">
        <f>{0}</f>
        <v>0</v>
      </c>
      <c r="X14" s="1">
        <f>{0}</f>
        <v>0</v>
      </c>
      <c r="Y14" s="1">
        <f>{0}</f>
        <v>0</v>
      </c>
      <c r="Z14" s="1">
        <f>{0}</f>
        <v>0</v>
      </c>
      <c r="AA14" s="1">
        <f t="shared" ref="AA14:AA41" si="2">SUM(V14,X14,Z14)</f>
        <v>0</v>
      </c>
      <c r="AC14" s="1">
        <f t="shared" ref="AC14:AC41" si="3">SUM(V14,X14,Z14,AB14)</f>
        <v>0</v>
      </c>
    </row>
    <row r="15" spans="1:29" hidden="1">
      <c r="A15" s="1" t="s">
        <v>520</v>
      </c>
      <c r="B15" s="1" t="s">
        <v>521</v>
      </c>
      <c r="E15" s="1">
        <v>107909</v>
      </c>
      <c r="F15" s="1">
        <f>{0}</f>
        <v>0</v>
      </c>
      <c r="G15" s="1">
        <v>91463</v>
      </c>
      <c r="H15" s="1">
        <f>{0}</f>
        <v>0</v>
      </c>
      <c r="I15" s="1">
        <v>110320</v>
      </c>
      <c r="K15" s="1">
        <v>93886</v>
      </c>
      <c r="M15" s="1">
        <v>16872</v>
      </c>
      <c r="O15" s="1">
        <v>14359</v>
      </c>
      <c r="Q15" s="1">
        <v>21415</v>
      </c>
      <c r="S15" s="1">
        <v>18225</v>
      </c>
      <c r="T15" s="1">
        <f>{0}</f>
        <v>0</v>
      </c>
      <c r="V15" s="1">
        <f t="shared" si="1"/>
        <v>0</v>
      </c>
      <c r="W15" s="1">
        <v>775</v>
      </c>
      <c r="X15" s="1">
        <f>{0}</f>
        <v>0</v>
      </c>
      <c r="Y15" s="1">
        <v>71</v>
      </c>
      <c r="Z15" s="1">
        <f>{0}</f>
        <v>0</v>
      </c>
      <c r="AA15" s="1">
        <f t="shared" si="2"/>
        <v>0</v>
      </c>
      <c r="AC15" s="1">
        <f t="shared" si="3"/>
        <v>0</v>
      </c>
    </row>
    <row r="16" spans="1:29">
      <c r="A16" s="1" t="s">
        <v>524</v>
      </c>
      <c r="B16" s="5" t="s">
        <v>525</v>
      </c>
      <c r="C16" s="5" t="s">
        <v>526</v>
      </c>
      <c r="D16" s="5" t="s">
        <v>527</v>
      </c>
      <c r="E16" s="5">
        <v>0</v>
      </c>
      <c r="F16" s="5">
        <f t="shared" ref="F16:F24" ca="1" si="4">OFFSET(F16,0,-1) * OFFSET(F16,10 - ROW(F16),0)</f>
        <v>0</v>
      </c>
      <c r="G16" s="5">
        <v>0</v>
      </c>
      <c r="H16" s="5">
        <f t="shared" ref="H16:T24" ca="1" si="5">OFFSET(H16,0,-1) * OFFSET(H16,10 - ROW(H16),0)</f>
        <v>0</v>
      </c>
      <c r="I16" s="5">
        <v>0</v>
      </c>
      <c r="J16" s="5">
        <f t="shared" ca="1" si="5"/>
        <v>0</v>
      </c>
      <c r="K16" s="5">
        <v>0</v>
      </c>
      <c r="L16" s="5">
        <f t="shared" ca="1" si="5"/>
        <v>0</v>
      </c>
      <c r="M16" s="5">
        <v>200</v>
      </c>
      <c r="N16" s="5">
        <f t="shared" ca="1" si="5"/>
        <v>2607600</v>
      </c>
      <c r="O16" s="5">
        <v>0</v>
      </c>
      <c r="P16" s="5">
        <f t="shared" ca="1" si="5"/>
        <v>0</v>
      </c>
      <c r="Q16" s="5">
        <v>0</v>
      </c>
      <c r="R16" s="5">
        <f t="shared" ca="1" si="5"/>
        <v>0</v>
      </c>
      <c r="S16" s="5">
        <v>0</v>
      </c>
      <c r="T16" s="5">
        <f t="shared" ca="1" si="5"/>
        <v>0</v>
      </c>
      <c r="U16" s="5"/>
      <c r="V16" s="5">
        <f t="shared" ca="1" si="1"/>
        <v>2607600</v>
      </c>
      <c r="W16" s="5">
        <f t="shared" ref="W16:W41" si="6">SUM(E16,G16,I16,K16,M16,O16,Q16,S16)</f>
        <v>200</v>
      </c>
      <c r="X16" s="5">
        <f t="shared" ref="X16:X41" ca="1" si="7">OFFSET(X16,0,-1) * OFFSET(X16,11 - ROW(X16),0)</f>
        <v>155000</v>
      </c>
      <c r="Y16" s="5">
        <f t="shared" ref="Y16:Y41" si="8">SUM(E16,G16,I16,K16,M16,O16,Q16,S16)</f>
        <v>200</v>
      </c>
      <c r="Z16" s="5">
        <f t="shared" ref="Z16:Z41" ca="1" si="9">OFFSET(Z16,0,-1) * OFFSET(Z16,11 - ROW(Z16),0)</f>
        <v>14200</v>
      </c>
      <c r="AA16" s="5">
        <f t="shared" ca="1" si="2"/>
        <v>2776800</v>
      </c>
      <c r="AB16" s="5"/>
      <c r="AC16" s="5">
        <f t="shared" ca="1" si="3"/>
        <v>2776800</v>
      </c>
    </row>
    <row r="17" spans="1:29">
      <c r="A17" s="1" t="s">
        <v>528</v>
      </c>
      <c r="B17" s="5" t="s">
        <v>529</v>
      </c>
      <c r="C17" s="5" t="s">
        <v>526</v>
      </c>
      <c r="D17" s="5" t="s">
        <v>527</v>
      </c>
      <c r="E17" s="5">
        <v>0</v>
      </c>
      <c r="F17" s="5">
        <f t="shared" ca="1" si="4"/>
        <v>0</v>
      </c>
      <c r="G17" s="5">
        <v>0</v>
      </c>
      <c r="H17" s="5">
        <f t="shared" ca="1" si="5"/>
        <v>0</v>
      </c>
      <c r="I17" s="5">
        <v>0</v>
      </c>
      <c r="J17" s="5">
        <f t="shared" ca="1" si="5"/>
        <v>0</v>
      </c>
      <c r="K17" s="5">
        <v>0</v>
      </c>
      <c r="L17" s="5">
        <f t="shared" ca="1" si="5"/>
        <v>0</v>
      </c>
      <c r="M17" s="5">
        <v>0</v>
      </c>
      <c r="N17" s="5">
        <f t="shared" ca="1" si="5"/>
        <v>0</v>
      </c>
      <c r="O17" s="5">
        <v>0</v>
      </c>
      <c r="P17" s="5">
        <f t="shared" ca="1" si="5"/>
        <v>0</v>
      </c>
      <c r="Q17" s="5">
        <v>0</v>
      </c>
      <c r="R17" s="5">
        <f t="shared" ca="1" si="5"/>
        <v>0</v>
      </c>
      <c r="S17" s="5">
        <v>0</v>
      </c>
      <c r="T17" s="5">
        <f t="shared" ca="1" si="5"/>
        <v>0</v>
      </c>
      <c r="U17" s="5"/>
      <c r="V17" s="5">
        <f t="shared" ca="1" si="1"/>
        <v>0</v>
      </c>
      <c r="W17" s="5">
        <f t="shared" si="6"/>
        <v>0</v>
      </c>
      <c r="X17" s="5">
        <f t="shared" ca="1" si="7"/>
        <v>0</v>
      </c>
      <c r="Y17" s="5">
        <f t="shared" si="8"/>
        <v>0</v>
      </c>
      <c r="Z17" s="5">
        <f t="shared" ca="1" si="9"/>
        <v>0</v>
      </c>
      <c r="AA17" s="5">
        <f t="shared" ca="1" si="2"/>
        <v>0</v>
      </c>
      <c r="AB17" s="5"/>
      <c r="AC17" s="5">
        <f t="shared" ca="1" si="3"/>
        <v>0</v>
      </c>
    </row>
    <row r="18" spans="1:29">
      <c r="A18" s="1" t="s">
        <v>530</v>
      </c>
      <c r="B18" s="5" t="s">
        <v>531</v>
      </c>
      <c r="C18" s="5" t="s">
        <v>526</v>
      </c>
      <c r="D18" s="5" t="s">
        <v>527</v>
      </c>
      <c r="E18" s="5">
        <v>0</v>
      </c>
      <c r="F18" s="5">
        <f t="shared" ca="1" si="4"/>
        <v>0</v>
      </c>
      <c r="G18" s="5">
        <v>0</v>
      </c>
      <c r="H18" s="5">
        <f t="shared" ca="1" si="5"/>
        <v>0</v>
      </c>
      <c r="I18" s="5">
        <v>0</v>
      </c>
      <c r="J18" s="5">
        <f t="shared" ca="1" si="5"/>
        <v>0</v>
      </c>
      <c r="K18" s="5">
        <v>0</v>
      </c>
      <c r="L18" s="5">
        <f t="shared" ca="1" si="5"/>
        <v>0</v>
      </c>
      <c r="M18" s="5">
        <v>0</v>
      </c>
      <c r="N18" s="5">
        <f t="shared" ca="1" si="5"/>
        <v>0</v>
      </c>
      <c r="O18" s="5">
        <v>905</v>
      </c>
      <c r="P18" s="5">
        <f t="shared" ca="1" si="5"/>
        <v>10041880</v>
      </c>
      <c r="Q18" s="5">
        <v>0</v>
      </c>
      <c r="R18" s="5">
        <f t="shared" ca="1" si="5"/>
        <v>0</v>
      </c>
      <c r="S18" s="5">
        <v>45</v>
      </c>
      <c r="T18" s="5">
        <f t="shared" ca="1" si="5"/>
        <v>633735</v>
      </c>
      <c r="U18" s="5"/>
      <c r="V18" s="5">
        <f t="shared" ca="1" si="1"/>
        <v>10675615</v>
      </c>
      <c r="W18" s="5">
        <f t="shared" si="6"/>
        <v>950</v>
      </c>
      <c r="X18" s="5">
        <f t="shared" ca="1" si="7"/>
        <v>736250</v>
      </c>
      <c r="Y18" s="5">
        <f t="shared" si="8"/>
        <v>950</v>
      </c>
      <c r="Z18" s="5">
        <f t="shared" ca="1" si="9"/>
        <v>67450</v>
      </c>
      <c r="AA18" s="5">
        <f t="shared" ca="1" si="2"/>
        <v>11479315</v>
      </c>
      <c r="AB18" s="5"/>
      <c r="AC18" s="5">
        <f t="shared" ca="1" si="3"/>
        <v>11479315</v>
      </c>
    </row>
    <row r="19" spans="1:29">
      <c r="A19" s="1" t="s">
        <v>532</v>
      </c>
      <c r="B19" s="5" t="s">
        <v>533</v>
      </c>
      <c r="C19" s="5" t="s">
        <v>526</v>
      </c>
      <c r="D19" s="5" t="s">
        <v>527</v>
      </c>
      <c r="E19" s="5">
        <v>0</v>
      </c>
      <c r="F19" s="5">
        <f t="shared" ca="1" si="4"/>
        <v>0</v>
      </c>
      <c r="G19" s="5">
        <v>0</v>
      </c>
      <c r="H19" s="5">
        <f t="shared" ca="1" si="5"/>
        <v>0</v>
      </c>
      <c r="I19" s="5">
        <v>0</v>
      </c>
      <c r="J19" s="5">
        <f t="shared" ca="1" si="5"/>
        <v>0</v>
      </c>
      <c r="K19" s="5">
        <v>0</v>
      </c>
      <c r="L19" s="5">
        <f t="shared" ca="1" si="5"/>
        <v>0</v>
      </c>
      <c r="M19" s="5">
        <v>0</v>
      </c>
      <c r="N19" s="5">
        <f t="shared" ca="1" si="5"/>
        <v>0</v>
      </c>
      <c r="O19" s="5">
        <v>0</v>
      </c>
      <c r="P19" s="5">
        <f t="shared" ca="1" si="5"/>
        <v>0</v>
      </c>
      <c r="Q19" s="5">
        <v>0</v>
      </c>
      <c r="R19" s="5">
        <f t="shared" ca="1" si="5"/>
        <v>0</v>
      </c>
      <c r="S19" s="5">
        <v>0</v>
      </c>
      <c r="T19" s="5">
        <f t="shared" ca="1" si="5"/>
        <v>0</v>
      </c>
      <c r="U19" s="5"/>
      <c r="V19" s="5">
        <f t="shared" ca="1" si="1"/>
        <v>0</v>
      </c>
      <c r="W19" s="5">
        <f t="shared" si="6"/>
        <v>0</v>
      </c>
      <c r="X19" s="5">
        <f t="shared" ca="1" si="7"/>
        <v>0</v>
      </c>
      <c r="Y19" s="5">
        <f t="shared" si="8"/>
        <v>0</v>
      </c>
      <c r="Z19" s="5">
        <f t="shared" ca="1" si="9"/>
        <v>0</v>
      </c>
      <c r="AA19" s="5">
        <f t="shared" ca="1" si="2"/>
        <v>0</v>
      </c>
      <c r="AB19" s="5"/>
      <c r="AC19" s="5">
        <f t="shared" ca="1" si="3"/>
        <v>0</v>
      </c>
    </row>
    <row r="20" spans="1:29">
      <c r="A20" s="1" t="s">
        <v>534</v>
      </c>
      <c r="B20" s="5" t="s">
        <v>535</v>
      </c>
      <c r="C20" s="5" t="s">
        <v>526</v>
      </c>
      <c r="D20" s="5" t="s">
        <v>527</v>
      </c>
      <c r="E20" s="5">
        <v>0</v>
      </c>
      <c r="F20" s="5">
        <f t="shared" ca="1" si="4"/>
        <v>0</v>
      </c>
      <c r="G20" s="5">
        <v>0</v>
      </c>
      <c r="H20" s="5">
        <f t="shared" ca="1" si="5"/>
        <v>0</v>
      </c>
      <c r="I20" s="5">
        <v>0</v>
      </c>
      <c r="J20" s="5">
        <f t="shared" ca="1" si="5"/>
        <v>0</v>
      </c>
      <c r="K20" s="5">
        <v>0</v>
      </c>
      <c r="L20" s="5">
        <f t="shared" ca="1" si="5"/>
        <v>0</v>
      </c>
      <c r="M20" s="5">
        <v>0</v>
      </c>
      <c r="N20" s="5">
        <f t="shared" ca="1" si="5"/>
        <v>0</v>
      </c>
      <c r="O20" s="5">
        <v>0</v>
      </c>
      <c r="P20" s="5">
        <f t="shared" ca="1" si="5"/>
        <v>0</v>
      </c>
      <c r="Q20" s="5">
        <v>0</v>
      </c>
      <c r="R20" s="5">
        <f t="shared" ca="1" si="5"/>
        <v>0</v>
      </c>
      <c r="S20" s="5">
        <v>0</v>
      </c>
      <c r="T20" s="5">
        <f t="shared" ca="1" si="5"/>
        <v>0</v>
      </c>
      <c r="U20" s="5"/>
      <c r="V20" s="5">
        <f t="shared" ca="1" si="1"/>
        <v>0</v>
      </c>
      <c r="W20" s="5">
        <f t="shared" si="6"/>
        <v>0</v>
      </c>
      <c r="X20" s="5">
        <f t="shared" ca="1" si="7"/>
        <v>0</v>
      </c>
      <c r="Y20" s="5">
        <f t="shared" si="8"/>
        <v>0</v>
      </c>
      <c r="Z20" s="5">
        <f t="shared" ca="1" si="9"/>
        <v>0</v>
      </c>
      <c r="AA20" s="5">
        <f t="shared" ca="1" si="2"/>
        <v>0</v>
      </c>
      <c r="AB20" s="5"/>
      <c r="AC20" s="5">
        <f t="shared" ca="1" si="3"/>
        <v>0</v>
      </c>
    </row>
    <row r="21" spans="1:29">
      <c r="A21" s="1" t="s">
        <v>536</v>
      </c>
      <c r="B21" s="5" t="s">
        <v>537</v>
      </c>
      <c r="C21" s="5" t="s">
        <v>526</v>
      </c>
      <c r="D21" s="5" t="s">
        <v>527</v>
      </c>
      <c r="E21" s="5">
        <v>0</v>
      </c>
      <c r="F21" s="5">
        <f t="shared" ca="1" si="4"/>
        <v>0</v>
      </c>
      <c r="G21" s="5">
        <v>0</v>
      </c>
      <c r="H21" s="5">
        <f t="shared" ca="1" si="5"/>
        <v>0</v>
      </c>
      <c r="I21" s="5">
        <v>0</v>
      </c>
      <c r="J21" s="5">
        <f t="shared" ca="1" si="5"/>
        <v>0</v>
      </c>
      <c r="K21" s="5">
        <v>0</v>
      </c>
      <c r="L21" s="5">
        <f t="shared" ca="1" si="5"/>
        <v>0</v>
      </c>
      <c r="M21" s="5">
        <v>0</v>
      </c>
      <c r="N21" s="5">
        <f t="shared" ca="1" si="5"/>
        <v>0</v>
      </c>
      <c r="O21" s="5">
        <v>0</v>
      </c>
      <c r="P21" s="5">
        <f t="shared" ca="1" si="5"/>
        <v>0</v>
      </c>
      <c r="Q21" s="5">
        <v>0</v>
      </c>
      <c r="R21" s="5">
        <f t="shared" ca="1" si="5"/>
        <v>0</v>
      </c>
      <c r="S21" s="5">
        <v>0</v>
      </c>
      <c r="T21" s="5">
        <f t="shared" ca="1" si="5"/>
        <v>0</v>
      </c>
      <c r="U21" s="5"/>
      <c r="V21" s="5">
        <f t="shared" ca="1" si="1"/>
        <v>0</v>
      </c>
      <c r="W21" s="5">
        <f t="shared" si="6"/>
        <v>0</v>
      </c>
      <c r="X21" s="5">
        <f t="shared" ca="1" si="7"/>
        <v>0</v>
      </c>
      <c r="Y21" s="5">
        <f t="shared" si="8"/>
        <v>0</v>
      </c>
      <c r="Z21" s="5">
        <f t="shared" ca="1" si="9"/>
        <v>0</v>
      </c>
      <c r="AA21" s="5">
        <f t="shared" ca="1" si="2"/>
        <v>0</v>
      </c>
      <c r="AB21" s="5"/>
      <c r="AC21" s="5">
        <f t="shared" ca="1" si="3"/>
        <v>0</v>
      </c>
    </row>
    <row r="22" spans="1:29">
      <c r="A22" s="1" t="s">
        <v>538</v>
      </c>
      <c r="B22" s="5" t="s">
        <v>539</v>
      </c>
      <c r="C22" s="5" t="s">
        <v>526</v>
      </c>
      <c r="D22" s="5" t="s">
        <v>527</v>
      </c>
      <c r="E22" s="5">
        <v>0</v>
      </c>
      <c r="F22" s="5">
        <f t="shared" ca="1" si="4"/>
        <v>0</v>
      </c>
      <c r="G22" s="5">
        <v>0</v>
      </c>
      <c r="H22" s="5">
        <f t="shared" ca="1" si="5"/>
        <v>0</v>
      </c>
      <c r="I22" s="5">
        <v>0</v>
      </c>
      <c r="J22" s="5">
        <f t="shared" ca="1" si="5"/>
        <v>0</v>
      </c>
      <c r="K22" s="5">
        <v>0</v>
      </c>
      <c r="L22" s="5">
        <f t="shared" ca="1" si="5"/>
        <v>0</v>
      </c>
      <c r="M22" s="5">
        <v>969</v>
      </c>
      <c r="N22" s="5">
        <f t="shared" ca="1" si="5"/>
        <v>12633822</v>
      </c>
      <c r="O22" s="5">
        <v>0</v>
      </c>
      <c r="P22" s="5">
        <f t="shared" ca="1" si="5"/>
        <v>0</v>
      </c>
      <c r="Q22" s="5">
        <v>233</v>
      </c>
      <c r="R22" s="5">
        <f t="shared" ca="1" si="5"/>
        <v>3855684</v>
      </c>
      <c r="S22" s="5">
        <v>0</v>
      </c>
      <c r="T22" s="5">
        <f t="shared" ca="1" si="5"/>
        <v>0</v>
      </c>
      <c r="U22" s="5"/>
      <c r="V22" s="5">
        <f t="shared" ca="1" si="1"/>
        <v>16489506</v>
      </c>
      <c r="W22" s="5">
        <f t="shared" si="6"/>
        <v>1202</v>
      </c>
      <c r="X22" s="5">
        <f t="shared" ca="1" si="7"/>
        <v>931550</v>
      </c>
      <c r="Y22" s="5">
        <f t="shared" si="8"/>
        <v>1202</v>
      </c>
      <c r="Z22" s="5">
        <f t="shared" ca="1" si="9"/>
        <v>85342</v>
      </c>
      <c r="AA22" s="5">
        <f t="shared" ca="1" si="2"/>
        <v>17506398</v>
      </c>
      <c r="AB22" s="5"/>
      <c r="AC22" s="5">
        <f t="shared" ca="1" si="3"/>
        <v>17506398</v>
      </c>
    </row>
    <row r="23" spans="1:29">
      <c r="A23" s="1" t="s">
        <v>540</v>
      </c>
      <c r="B23" s="5" t="s">
        <v>541</v>
      </c>
      <c r="C23" s="5" t="s">
        <v>526</v>
      </c>
      <c r="D23" s="5" t="s">
        <v>527</v>
      </c>
      <c r="E23" s="5">
        <v>0</v>
      </c>
      <c r="F23" s="5">
        <f t="shared" ca="1" si="4"/>
        <v>0</v>
      </c>
      <c r="G23" s="5">
        <v>0</v>
      </c>
      <c r="H23" s="5">
        <f t="shared" ca="1" si="5"/>
        <v>0</v>
      </c>
      <c r="I23" s="5">
        <v>0</v>
      </c>
      <c r="J23" s="5">
        <f t="shared" ca="1" si="5"/>
        <v>0</v>
      </c>
      <c r="K23" s="5">
        <v>0</v>
      </c>
      <c r="L23" s="5">
        <f t="shared" ca="1" si="5"/>
        <v>0</v>
      </c>
      <c r="M23" s="5">
        <v>0</v>
      </c>
      <c r="N23" s="5">
        <f t="shared" ca="1" si="5"/>
        <v>0</v>
      </c>
      <c r="O23" s="5">
        <v>880</v>
      </c>
      <c r="P23" s="5">
        <f t="shared" ca="1" si="5"/>
        <v>9764480</v>
      </c>
      <c r="Q23" s="5">
        <v>0</v>
      </c>
      <c r="R23" s="5">
        <f t="shared" ca="1" si="5"/>
        <v>0</v>
      </c>
      <c r="S23" s="5">
        <v>145</v>
      </c>
      <c r="T23" s="5">
        <f t="shared" ca="1" si="5"/>
        <v>2042035</v>
      </c>
      <c r="U23" s="5"/>
      <c r="V23" s="5">
        <f t="shared" ca="1" si="1"/>
        <v>11806515</v>
      </c>
      <c r="W23" s="5">
        <f t="shared" si="6"/>
        <v>1025</v>
      </c>
      <c r="X23" s="5">
        <f t="shared" ca="1" si="7"/>
        <v>794375</v>
      </c>
      <c r="Y23" s="5">
        <f t="shared" si="8"/>
        <v>1025</v>
      </c>
      <c r="Z23" s="5">
        <f t="shared" ca="1" si="9"/>
        <v>72775</v>
      </c>
      <c r="AA23" s="5">
        <f t="shared" ca="1" si="2"/>
        <v>12673665</v>
      </c>
      <c r="AB23" s="5"/>
      <c r="AC23" s="5">
        <f t="shared" ca="1" si="3"/>
        <v>12673665</v>
      </c>
    </row>
    <row r="24" spans="1:29">
      <c r="A24" s="1" t="s">
        <v>542</v>
      </c>
      <c r="B24" s="5" t="s">
        <v>543</v>
      </c>
      <c r="C24" s="5" t="s">
        <v>526</v>
      </c>
      <c r="D24" s="5" t="s">
        <v>527</v>
      </c>
      <c r="E24" s="5">
        <v>0</v>
      </c>
      <c r="F24" s="5">
        <f t="shared" ca="1" si="4"/>
        <v>0</v>
      </c>
      <c r="G24" s="5">
        <v>0</v>
      </c>
      <c r="H24" s="5">
        <f t="shared" ca="1" si="5"/>
        <v>0</v>
      </c>
      <c r="I24" s="5">
        <v>0</v>
      </c>
      <c r="J24" s="5">
        <f t="shared" ca="1" si="5"/>
        <v>0</v>
      </c>
      <c r="K24" s="5">
        <v>0</v>
      </c>
      <c r="L24" s="5">
        <f t="shared" ca="1" si="5"/>
        <v>0</v>
      </c>
      <c r="M24" s="5">
        <v>0</v>
      </c>
      <c r="N24" s="5">
        <f t="shared" ca="1" si="5"/>
        <v>0</v>
      </c>
      <c r="O24" s="5">
        <v>1235</v>
      </c>
      <c r="P24" s="5">
        <f t="shared" ca="1" si="5"/>
        <v>13703560</v>
      </c>
      <c r="Q24" s="5">
        <v>0</v>
      </c>
      <c r="R24" s="5">
        <f t="shared" ca="1" si="5"/>
        <v>0</v>
      </c>
      <c r="S24" s="5">
        <v>235</v>
      </c>
      <c r="T24" s="5">
        <f t="shared" ca="1" si="5"/>
        <v>3309505</v>
      </c>
      <c r="U24" s="5"/>
      <c r="V24" s="5">
        <f t="shared" ca="1" si="1"/>
        <v>17013065</v>
      </c>
      <c r="W24" s="5">
        <f t="shared" si="6"/>
        <v>1470</v>
      </c>
      <c r="X24" s="5">
        <f t="shared" ca="1" si="7"/>
        <v>1139250</v>
      </c>
      <c r="Y24" s="5">
        <f t="shared" si="8"/>
        <v>1470</v>
      </c>
      <c r="Z24" s="5">
        <f t="shared" ca="1" si="9"/>
        <v>104370</v>
      </c>
      <c r="AA24" s="5">
        <f t="shared" ca="1" si="2"/>
        <v>18256685</v>
      </c>
      <c r="AB24" s="5"/>
      <c r="AC24" s="5">
        <f t="shared" ca="1" si="3"/>
        <v>18256685</v>
      </c>
    </row>
    <row r="25" spans="1:29">
      <c r="A25" s="1" t="s">
        <v>544</v>
      </c>
      <c r="B25" s="5" t="s">
        <v>545</v>
      </c>
      <c r="C25" s="5" t="s">
        <v>526</v>
      </c>
      <c r="D25" s="5" t="s">
        <v>546</v>
      </c>
      <c r="E25" s="5">
        <v>0</v>
      </c>
      <c r="F25" s="5">
        <f ca="1">OFFSET(F25,0,-1) * OFFSET(F25,11 - ROW(F25),0)</f>
        <v>0</v>
      </c>
      <c r="G25" s="5">
        <v>0</v>
      </c>
      <c r="H25" s="5">
        <f ca="1">OFFSET(H25,0,-1) * OFFSET(H25,11 - ROW(H25),0)</f>
        <v>0</v>
      </c>
      <c r="I25" s="5">
        <v>0</v>
      </c>
      <c r="J25" s="5">
        <f ca="1">OFFSET(J25,0,-1) * OFFSET(J25,11 - ROW(J25),0)</f>
        <v>0</v>
      </c>
      <c r="K25" s="5">
        <v>0</v>
      </c>
      <c r="L25" s="5">
        <f ca="1">OFFSET(L25,0,-1) * OFFSET(L25,11 - ROW(L25),0)</f>
        <v>0</v>
      </c>
      <c r="M25" s="5">
        <v>0</v>
      </c>
      <c r="N25" s="5">
        <f ca="1">OFFSET(N25,0,-1) * OFFSET(N25,11 - ROW(N25),0)</f>
        <v>0</v>
      </c>
      <c r="O25" s="5">
        <v>415</v>
      </c>
      <c r="P25" s="5">
        <f ca="1">OFFSET(P25,0,-1) * OFFSET(P25,11 - ROW(P25),0)</f>
        <v>5958985</v>
      </c>
      <c r="Q25" s="5">
        <v>0</v>
      </c>
      <c r="R25" s="5">
        <f ca="1">OFFSET(R25,0,-1) * OFFSET(R25,11 - ROW(R25),0)</f>
        <v>0</v>
      </c>
      <c r="S25" s="5">
        <v>156</v>
      </c>
      <c r="T25" s="5">
        <f ca="1">OFFSET(T25,0,-1) * OFFSET(T25,11 - ROW(T25),0)</f>
        <v>2843100</v>
      </c>
      <c r="U25" s="5"/>
      <c r="V25" s="5">
        <f t="shared" ca="1" si="1"/>
        <v>8802085</v>
      </c>
      <c r="W25" s="5">
        <f t="shared" si="6"/>
        <v>571</v>
      </c>
      <c r="X25" s="5">
        <f t="shared" ca="1" si="7"/>
        <v>442525</v>
      </c>
      <c r="Y25" s="5">
        <f t="shared" si="8"/>
        <v>571</v>
      </c>
      <c r="Z25" s="5">
        <f t="shared" ca="1" si="9"/>
        <v>40541</v>
      </c>
      <c r="AA25" s="5">
        <f t="shared" ca="1" si="2"/>
        <v>9285151</v>
      </c>
      <c r="AB25" s="5"/>
      <c r="AC25" s="5">
        <f t="shared" ca="1" si="3"/>
        <v>9285151</v>
      </c>
    </row>
    <row r="26" spans="1:29">
      <c r="A26" s="1" t="s">
        <v>547</v>
      </c>
      <c r="B26" s="5" t="s">
        <v>548</v>
      </c>
      <c r="C26" s="5" t="s">
        <v>526</v>
      </c>
      <c r="D26" s="5" t="s">
        <v>546</v>
      </c>
      <c r="E26" s="5">
        <v>0</v>
      </c>
      <c r="F26" s="5">
        <f ca="1">OFFSET(F26,0,-1) * OFFSET(F26,11 - ROW(F26),0)</f>
        <v>0</v>
      </c>
      <c r="G26" s="5">
        <v>0</v>
      </c>
      <c r="H26" s="5">
        <f ca="1">OFFSET(H26,0,-1) * OFFSET(H26,11 - ROW(H26),0)</f>
        <v>0</v>
      </c>
      <c r="I26" s="5">
        <v>0</v>
      </c>
      <c r="J26" s="5">
        <f ca="1">OFFSET(J26,0,-1) * OFFSET(J26,11 - ROW(J26),0)</f>
        <v>0</v>
      </c>
      <c r="K26" s="5">
        <v>0</v>
      </c>
      <c r="L26" s="5">
        <f ca="1">OFFSET(L26,0,-1) * OFFSET(L26,11 - ROW(L26),0)</f>
        <v>0</v>
      </c>
      <c r="M26" s="5">
        <v>400</v>
      </c>
      <c r="N26" s="5">
        <f ca="1">OFFSET(N26,0,-1) * OFFSET(N26,11 - ROW(N26),0)</f>
        <v>6748800</v>
      </c>
      <c r="O26" s="5">
        <v>0</v>
      </c>
      <c r="P26" s="5">
        <f ca="1">OFFSET(P26,0,-1) * OFFSET(P26,11 - ROW(P26),0)</f>
        <v>0</v>
      </c>
      <c r="Q26" s="5">
        <v>0</v>
      </c>
      <c r="R26" s="5">
        <f ca="1">OFFSET(R26,0,-1) * OFFSET(R26,11 - ROW(R26),0)</f>
        <v>0</v>
      </c>
      <c r="S26" s="5">
        <v>0</v>
      </c>
      <c r="T26" s="5">
        <f ca="1">OFFSET(T26,0,-1) * OFFSET(T26,11 - ROW(T26),0)</f>
        <v>0</v>
      </c>
      <c r="U26" s="5"/>
      <c r="V26" s="5">
        <f t="shared" ca="1" si="1"/>
        <v>6748800</v>
      </c>
      <c r="W26" s="5">
        <f t="shared" si="6"/>
        <v>400</v>
      </c>
      <c r="X26" s="5">
        <f t="shared" ca="1" si="7"/>
        <v>310000</v>
      </c>
      <c r="Y26" s="5">
        <f t="shared" si="8"/>
        <v>400</v>
      </c>
      <c r="Z26" s="5">
        <f t="shared" ca="1" si="9"/>
        <v>28400</v>
      </c>
      <c r="AA26" s="5">
        <f t="shared" ca="1" si="2"/>
        <v>7087200</v>
      </c>
      <c r="AB26" s="5"/>
      <c r="AC26" s="5">
        <f t="shared" ca="1" si="3"/>
        <v>7087200</v>
      </c>
    </row>
    <row r="27" spans="1:29">
      <c r="A27" s="1" t="s">
        <v>549</v>
      </c>
      <c r="B27" s="5" t="s">
        <v>550</v>
      </c>
      <c r="C27" s="5" t="s">
        <v>526</v>
      </c>
      <c r="D27" s="5" t="s">
        <v>527</v>
      </c>
      <c r="E27" s="5">
        <v>0</v>
      </c>
      <c r="F27" s="5">
        <f ca="1">OFFSET(F27,0,-1) * OFFSET(F27,10 - ROW(F27),0)</f>
        <v>0</v>
      </c>
      <c r="G27" s="5">
        <v>0</v>
      </c>
      <c r="H27" s="5">
        <f ca="1">OFFSET(H27,0,-1) * OFFSET(H27,10 - ROW(H27),0)</f>
        <v>0</v>
      </c>
      <c r="I27" s="5">
        <v>0</v>
      </c>
      <c r="J27" s="5">
        <f ca="1">OFFSET(J27,0,-1) * OFFSET(J27,10 - ROW(J27),0)</f>
        <v>0</v>
      </c>
      <c r="K27" s="5">
        <v>0</v>
      </c>
      <c r="L27" s="5">
        <f ca="1">OFFSET(L27,0,-1) * OFFSET(L27,10 - ROW(L27),0)</f>
        <v>0</v>
      </c>
      <c r="M27" s="5">
        <v>0</v>
      </c>
      <c r="N27" s="5">
        <f ca="1">OFFSET(N27,0,-1) * OFFSET(N27,10 - ROW(N27),0)</f>
        <v>0</v>
      </c>
      <c r="O27" s="5">
        <v>0</v>
      </c>
      <c r="P27" s="5">
        <f ca="1">OFFSET(P27,0,-1) * OFFSET(P27,10 - ROW(P27),0)</f>
        <v>0</v>
      </c>
      <c r="Q27" s="5">
        <v>0</v>
      </c>
      <c r="R27" s="5">
        <f ca="1">OFFSET(R27,0,-1) * OFFSET(R27,10 - ROW(R27),0)</f>
        <v>0</v>
      </c>
      <c r="S27" s="5">
        <v>0</v>
      </c>
      <c r="T27" s="5">
        <f ca="1">OFFSET(T27,0,-1) * OFFSET(T27,10 - ROW(T27),0)</f>
        <v>0</v>
      </c>
      <c r="U27" s="5"/>
      <c r="V27" s="5">
        <f t="shared" ca="1" si="1"/>
        <v>0</v>
      </c>
      <c r="W27" s="5">
        <f t="shared" si="6"/>
        <v>0</v>
      </c>
      <c r="X27" s="5">
        <f t="shared" ca="1" si="7"/>
        <v>0</v>
      </c>
      <c r="Y27" s="5">
        <f t="shared" si="8"/>
        <v>0</v>
      </c>
      <c r="Z27" s="5">
        <f t="shared" ca="1" si="9"/>
        <v>0</v>
      </c>
      <c r="AA27" s="5">
        <f t="shared" ca="1" si="2"/>
        <v>0</v>
      </c>
      <c r="AB27" s="5"/>
      <c r="AC27" s="5">
        <f t="shared" ca="1" si="3"/>
        <v>0</v>
      </c>
    </row>
    <row r="28" spans="1:29">
      <c r="A28" s="1" t="s">
        <v>551</v>
      </c>
      <c r="B28" s="5" t="s">
        <v>552</v>
      </c>
      <c r="C28" s="5" t="s">
        <v>526</v>
      </c>
      <c r="D28" s="5" t="s">
        <v>527</v>
      </c>
      <c r="E28" s="5">
        <v>0</v>
      </c>
      <c r="F28" s="5">
        <f ca="1">OFFSET(F28,0,-1) * OFFSET(F28,10 - ROW(F28),0)</f>
        <v>0</v>
      </c>
      <c r="G28" s="5">
        <v>0</v>
      </c>
      <c r="H28" s="5">
        <f ca="1">OFFSET(H28,0,-1) * OFFSET(H28,10 - ROW(H28),0)</f>
        <v>0</v>
      </c>
      <c r="I28" s="5">
        <v>0</v>
      </c>
      <c r="J28" s="5">
        <f ca="1">OFFSET(J28,0,-1) * OFFSET(J28,10 - ROW(J28),0)</f>
        <v>0</v>
      </c>
      <c r="K28" s="5">
        <v>0</v>
      </c>
      <c r="L28" s="5">
        <f ca="1">OFFSET(L28,0,-1) * OFFSET(L28,10 - ROW(L28),0)</f>
        <v>0</v>
      </c>
      <c r="M28" s="5">
        <v>2027</v>
      </c>
      <c r="N28" s="5">
        <f ca="1">OFFSET(N28,0,-1) * OFFSET(N28,10 - ROW(N28),0)</f>
        <v>26428026</v>
      </c>
      <c r="O28" s="5">
        <v>0</v>
      </c>
      <c r="P28" s="5">
        <f ca="1">OFFSET(P28,0,-1) * OFFSET(P28,10 - ROW(P28),0)</f>
        <v>0</v>
      </c>
      <c r="Q28" s="5">
        <v>750</v>
      </c>
      <c r="R28" s="5">
        <f ca="1">OFFSET(R28,0,-1) * OFFSET(R28,10 - ROW(R28),0)</f>
        <v>12411000</v>
      </c>
      <c r="S28" s="5">
        <v>0</v>
      </c>
      <c r="T28" s="5">
        <f ca="1">OFFSET(T28,0,-1) * OFFSET(T28,10 - ROW(T28),0)</f>
        <v>0</v>
      </c>
      <c r="U28" s="5"/>
      <c r="V28" s="5">
        <f t="shared" ca="1" si="1"/>
        <v>38839026</v>
      </c>
      <c r="W28" s="5">
        <f t="shared" si="6"/>
        <v>2777</v>
      </c>
      <c r="X28" s="5">
        <f t="shared" ca="1" si="7"/>
        <v>2152175</v>
      </c>
      <c r="Y28" s="5">
        <f t="shared" si="8"/>
        <v>2777</v>
      </c>
      <c r="Z28" s="5">
        <f t="shared" ca="1" si="9"/>
        <v>197167</v>
      </c>
      <c r="AA28" s="5">
        <f t="shared" ca="1" si="2"/>
        <v>41188368</v>
      </c>
      <c r="AB28" s="5"/>
      <c r="AC28" s="5">
        <f t="shared" ca="1" si="3"/>
        <v>41188368</v>
      </c>
    </row>
    <row r="29" spans="1:29">
      <c r="A29" s="1" t="s">
        <v>553</v>
      </c>
      <c r="B29" s="5" t="s">
        <v>554</v>
      </c>
      <c r="C29" s="5" t="s">
        <v>526</v>
      </c>
      <c r="D29" s="5" t="s">
        <v>546</v>
      </c>
      <c r="E29" s="5">
        <v>0</v>
      </c>
      <c r="F29" s="5">
        <f ca="1">OFFSET(F29,0,-1) * OFFSET(F29,11 - ROW(F29),0)</f>
        <v>0</v>
      </c>
      <c r="G29" s="5">
        <v>0</v>
      </c>
      <c r="H29" s="5">
        <f ca="1">OFFSET(H29,0,-1) * OFFSET(H29,11 - ROW(H29),0)</f>
        <v>0</v>
      </c>
      <c r="I29" s="5">
        <v>0</v>
      </c>
      <c r="J29" s="5">
        <f ca="1">OFFSET(J29,0,-1) * OFFSET(J29,11 - ROW(J29),0)</f>
        <v>0</v>
      </c>
      <c r="K29" s="5">
        <v>0</v>
      </c>
      <c r="L29" s="5">
        <f ca="1">OFFSET(L29,0,-1) * OFFSET(L29,11 - ROW(L29),0)</f>
        <v>0</v>
      </c>
      <c r="M29" s="5">
        <v>0</v>
      </c>
      <c r="N29" s="5">
        <f ca="1">OFFSET(N29,0,-1) * OFFSET(N29,11 - ROW(N29),0)</f>
        <v>0</v>
      </c>
      <c r="O29" s="5">
        <v>0</v>
      </c>
      <c r="P29" s="5">
        <f ca="1">OFFSET(P29,0,-1) * OFFSET(P29,11 - ROW(P29),0)</f>
        <v>0</v>
      </c>
      <c r="Q29" s="5">
        <v>0</v>
      </c>
      <c r="R29" s="5">
        <f ca="1">OFFSET(R29,0,-1) * OFFSET(R29,11 - ROW(R29),0)</f>
        <v>0</v>
      </c>
      <c r="S29" s="5">
        <v>0</v>
      </c>
      <c r="T29" s="5">
        <f ca="1">OFFSET(T29,0,-1) * OFFSET(T29,11 - ROW(T29),0)</f>
        <v>0</v>
      </c>
      <c r="U29" s="5"/>
      <c r="V29" s="5">
        <f t="shared" ca="1" si="1"/>
        <v>0</v>
      </c>
      <c r="W29" s="5">
        <f t="shared" si="6"/>
        <v>0</v>
      </c>
      <c r="X29" s="5">
        <f t="shared" ca="1" si="7"/>
        <v>0</v>
      </c>
      <c r="Y29" s="5">
        <f t="shared" si="8"/>
        <v>0</v>
      </c>
      <c r="Z29" s="5">
        <f t="shared" ca="1" si="9"/>
        <v>0</v>
      </c>
      <c r="AA29" s="5">
        <f t="shared" ca="1" si="2"/>
        <v>0</v>
      </c>
      <c r="AB29" s="5"/>
      <c r="AC29" s="5">
        <f t="shared" ca="1" si="3"/>
        <v>0</v>
      </c>
    </row>
    <row r="30" spans="1:29">
      <c r="A30" s="1" t="s">
        <v>555</v>
      </c>
      <c r="B30" s="5" t="s">
        <v>556</v>
      </c>
      <c r="C30" s="5" t="s">
        <v>526</v>
      </c>
      <c r="D30" s="5" t="s">
        <v>527</v>
      </c>
      <c r="E30" s="5">
        <v>0</v>
      </c>
      <c r="F30" s="5">
        <f t="shared" ref="F30:F35" ca="1" si="10">OFFSET(F30,0,-1) * OFFSET(F30,10 - ROW(F30),0)</f>
        <v>0</v>
      </c>
      <c r="G30" s="5">
        <v>0</v>
      </c>
      <c r="H30" s="5">
        <f t="shared" ref="H30:T35" ca="1" si="11">OFFSET(H30,0,-1) * OFFSET(H30,10 - ROW(H30),0)</f>
        <v>0</v>
      </c>
      <c r="I30" s="5">
        <v>0</v>
      </c>
      <c r="J30" s="5">
        <f t="shared" ca="1" si="11"/>
        <v>0</v>
      </c>
      <c r="K30" s="5">
        <v>0</v>
      </c>
      <c r="L30" s="5">
        <f t="shared" ca="1" si="11"/>
        <v>0</v>
      </c>
      <c r="M30" s="5">
        <v>3895</v>
      </c>
      <c r="N30" s="5">
        <f t="shared" ca="1" si="11"/>
        <v>50783010</v>
      </c>
      <c r="O30" s="5">
        <v>438</v>
      </c>
      <c r="P30" s="5">
        <f t="shared" ca="1" si="11"/>
        <v>4860048</v>
      </c>
      <c r="Q30" s="5">
        <v>543</v>
      </c>
      <c r="R30" s="5">
        <f t="shared" ca="1" si="11"/>
        <v>8985564</v>
      </c>
      <c r="S30" s="5">
        <v>75</v>
      </c>
      <c r="T30" s="5">
        <f t="shared" ca="1" si="11"/>
        <v>1056225</v>
      </c>
      <c r="U30" s="5"/>
      <c r="V30" s="5">
        <f t="shared" ca="1" si="1"/>
        <v>65684847</v>
      </c>
      <c r="W30" s="5">
        <f t="shared" si="6"/>
        <v>4951</v>
      </c>
      <c r="X30" s="5">
        <f t="shared" ca="1" si="7"/>
        <v>3837025</v>
      </c>
      <c r="Y30" s="5">
        <f t="shared" si="8"/>
        <v>4951</v>
      </c>
      <c r="Z30" s="5">
        <f t="shared" ca="1" si="9"/>
        <v>351521</v>
      </c>
      <c r="AA30" s="5">
        <f t="shared" ca="1" si="2"/>
        <v>69873393</v>
      </c>
      <c r="AB30" s="5"/>
      <c r="AC30" s="5">
        <f t="shared" ca="1" si="3"/>
        <v>69873393</v>
      </c>
    </row>
    <row r="31" spans="1:29">
      <c r="A31" s="1" t="s">
        <v>557</v>
      </c>
      <c r="B31" s="5" t="s">
        <v>558</v>
      </c>
      <c r="C31" s="5" t="s">
        <v>526</v>
      </c>
      <c r="D31" s="5" t="s">
        <v>527</v>
      </c>
      <c r="E31" s="5">
        <v>0</v>
      </c>
      <c r="F31" s="5">
        <f t="shared" ca="1" si="10"/>
        <v>0</v>
      </c>
      <c r="G31" s="5">
        <v>0</v>
      </c>
      <c r="H31" s="5">
        <f t="shared" ca="1" si="11"/>
        <v>0</v>
      </c>
      <c r="I31" s="5">
        <v>0</v>
      </c>
      <c r="J31" s="5">
        <f t="shared" ca="1" si="11"/>
        <v>0</v>
      </c>
      <c r="K31" s="5">
        <v>0</v>
      </c>
      <c r="L31" s="5">
        <f t="shared" ca="1" si="11"/>
        <v>0</v>
      </c>
      <c r="M31" s="5">
        <v>0</v>
      </c>
      <c r="N31" s="5">
        <f t="shared" ca="1" si="11"/>
        <v>0</v>
      </c>
      <c r="O31" s="5">
        <v>0</v>
      </c>
      <c r="P31" s="5">
        <f t="shared" ca="1" si="11"/>
        <v>0</v>
      </c>
      <c r="Q31" s="5">
        <v>0</v>
      </c>
      <c r="R31" s="5">
        <f t="shared" ca="1" si="11"/>
        <v>0</v>
      </c>
      <c r="S31" s="5">
        <v>0</v>
      </c>
      <c r="T31" s="5">
        <f t="shared" ca="1" si="11"/>
        <v>0</v>
      </c>
      <c r="U31" s="5"/>
      <c r="V31" s="5">
        <f t="shared" ca="1" si="1"/>
        <v>0</v>
      </c>
      <c r="W31" s="5">
        <f t="shared" si="6"/>
        <v>0</v>
      </c>
      <c r="X31" s="5">
        <f t="shared" ca="1" si="7"/>
        <v>0</v>
      </c>
      <c r="Y31" s="5">
        <f t="shared" si="8"/>
        <v>0</v>
      </c>
      <c r="Z31" s="5">
        <f t="shared" ca="1" si="9"/>
        <v>0</v>
      </c>
      <c r="AA31" s="5">
        <f t="shared" ca="1" si="2"/>
        <v>0</v>
      </c>
      <c r="AB31" s="5"/>
      <c r="AC31" s="5">
        <f t="shared" ca="1" si="3"/>
        <v>0</v>
      </c>
    </row>
    <row r="32" spans="1:29">
      <c r="A32" s="1" t="s">
        <v>559</v>
      </c>
      <c r="B32" s="5" t="s">
        <v>560</v>
      </c>
      <c r="C32" s="5" t="s">
        <v>526</v>
      </c>
      <c r="D32" s="5" t="s">
        <v>527</v>
      </c>
      <c r="E32" s="5">
        <v>0</v>
      </c>
      <c r="F32" s="5">
        <f t="shared" ca="1" si="10"/>
        <v>0</v>
      </c>
      <c r="G32" s="5">
        <v>0</v>
      </c>
      <c r="H32" s="5">
        <f t="shared" ca="1" si="11"/>
        <v>0</v>
      </c>
      <c r="I32" s="5">
        <v>0</v>
      </c>
      <c r="J32" s="5">
        <f t="shared" ca="1" si="11"/>
        <v>0</v>
      </c>
      <c r="K32" s="5">
        <v>0</v>
      </c>
      <c r="L32" s="5">
        <f t="shared" ca="1" si="11"/>
        <v>0</v>
      </c>
      <c r="M32" s="5">
        <v>1869</v>
      </c>
      <c r="N32" s="5">
        <f t="shared" ca="1" si="11"/>
        <v>24368022</v>
      </c>
      <c r="O32" s="5">
        <v>2811</v>
      </c>
      <c r="P32" s="5">
        <f t="shared" ca="1" si="11"/>
        <v>31190856</v>
      </c>
      <c r="Q32" s="5">
        <v>352</v>
      </c>
      <c r="R32" s="5">
        <f t="shared" ca="1" si="11"/>
        <v>5824896</v>
      </c>
      <c r="S32" s="5">
        <v>268</v>
      </c>
      <c r="T32" s="5">
        <f t="shared" ca="1" si="11"/>
        <v>3774244</v>
      </c>
      <c r="U32" s="5"/>
      <c r="V32" s="5">
        <f t="shared" ca="1" si="1"/>
        <v>65158018</v>
      </c>
      <c r="W32" s="5">
        <f t="shared" si="6"/>
        <v>5300</v>
      </c>
      <c r="X32" s="5">
        <f t="shared" ca="1" si="7"/>
        <v>4107500</v>
      </c>
      <c r="Y32" s="5">
        <f t="shared" si="8"/>
        <v>5300</v>
      </c>
      <c r="Z32" s="5">
        <f t="shared" ca="1" si="9"/>
        <v>376300</v>
      </c>
      <c r="AA32" s="5">
        <f t="shared" ca="1" si="2"/>
        <v>69641818</v>
      </c>
      <c r="AB32" s="5"/>
      <c r="AC32" s="5">
        <f t="shared" ca="1" si="3"/>
        <v>69641818</v>
      </c>
    </row>
    <row r="33" spans="1:29">
      <c r="A33" s="1" t="s">
        <v>561</v>
      </c>
      <c r="B33" s="5" t="s">
        <v>562</v>
      </c>
      <c r="C33" s="5" t="s">
        <v>526</v>
      </c>
      <c r="D33" s="5" t="s">
        <v>527</v>
      </c>
      <c r="E33" s="5">
        <v>0</v>
      </c>
      <c r="F33" s="5">
        <f t="shared" ca="1" si="10"/>
        <v>0</v>
      </c>
      <c r="G33" s="5">
        <v>0</v>
      </c>
      <c r="H33" s="5">
        <f t="shared" ca="1" si="11"/>
        <v>0</v>
      </c>
      <c r="I33" s="5">
        <v>0</v>
      </c>
      <c r="J33" s="5">
        <f t="shared" ca="1" si="11"/>
        <v>0</v>
      </c>
      <c r="K33" s="5">
        <v>55</v>
      </c>
      <c r="L33" s="5">
        <f t="shared" ca="1" si="11"/>
        <v>3990140</v>
      </c>
      <c r="M33" s="5">
        <v>0</v>
      </c>
      <c r="N33" s="5">
        <f t="shared" ca="1" si="11"/>
        <v>0</v>
      </c>
      <c r="O33" s="5">
        <v>1450</v>
      </c>
      <c r="P33" s="5">
        <f t="shared" ca="1" si="11"/>
        <v>16089200</v>
      </c>
      <c r="Q33" s="5">
        <v>0</v>
      </c>
      <c r="R33" s="5">
        <f t="shared" ca="1" si="11"/>
        <v>0</v>
      </c>
      <c r="S33" s="5">
        <v>100</v>
      </c>
      <c r="T33" s="5">
        <f t="shared" ca="1" si="11"/>
        <v>1408300</v>
      </c>
      <c r="U33" s="5"/>
      <c r="V33" s="5">
        <f t="shared" ca="1" si="1"/>
        <v>21487640</v>
      </c>
      <c r="W33" s="5">
        <f t="shared" si="6"/>
        <v>1605</v>
      </c>
      <c r="X33" s="5">
        <f t="shared" ca="1" si="7"/>
        <v>1243875</v>
      </c>
      <c r="Y33" s="5">
        <f t="shared" si="8"/>
        <v>1605</v>
      </c>
      <c r="Z33" s="5">
        <f t="shared" ca="1" si="9"/>
        <v>113955</v>
      </c>
      <c r="AA33" s="5">
        <f t="shared" ca="1" si="2"/>
        <v>22845470</v>
      </c>
      <c r="AB33" s="5"/>
      <c r="AC33" s="5">
        <f t="shared" ca="1" si="3"/>
        <v>22845470</v>
      </c>
    </row>
    <row r="34" spans="1:29">
      <c r="A34" s="1" t="s">
        <v>563</v>
      </c>
      <c r="B34" s="5" t="s">
        <v>564</v>
      </c>
      <c r="C34" s="5" t="s">
        <v>526</v>
      </c>
      <c r="D34" s="5" t="s">
        <v>527</v>
      </c>
      <c r="E34" s="5">
        <v>0</v>
      </c>
      <c r="F34" s="5">
        <f t="shared" ca="1" si="10"/>
        <v>0</v>
      </c>
      <c r="G34" s="5">
        <v>0</v>
      </c>
      <c r="H34" s="5">
        <f t="shared" ca="1" si="11"/>
        <v>0</v>
      </c>
      <c r="I34" s="5">
        <v>0</v>
      </c>
      <c r="J34" s="5">
        <f t="shared" ca="1" si="11"/>
        <v>0</v>
      </c>
      <c r="K34" s="5">
        <v>0</v>
      </c>
      <c r="L34" s="5">
        <f t="shared" ca="1" si="11"/>
        <v>0</v>
      </c>
      <c r="M34" s="5">
        <v>450</v>
      </c>
      <c r="N34" s="5">
        <f t="shared" ca="1" si="11"/>
        <v>5867100</v>
      </c>
      <c r="O34" s="5">
        <v>0</v>
      </c>
      <c r="P34" s="5">
        <f t="shared" ca="1" si="11"/>
        <v>0</v>
      </c>
      <c r="Q34" s="5">
        <v>50</v>
      </c>
      <c r="R34" s="5">
        <f t="shared" ca="1" si="11"/>
        <v>827400</v>
      </c>
      <c r="S34" s="5">
        <v>0</v>
      </c>
      <c r="T34" s="5">
        <f t="shared" ca="1" si="11"/>
        <v>0</v>
      </c>
      <c r="U34" s="5"/>
      <c r="V34" s="5">
        <f t="shared" ca="1" si="1"/>
        <v>6694500</v>
      </c>
      <c r="W34" s="5">
        <f t="shared" si="6"/>
        <v>500</v>
      </c>
      <c r="X34" s="5">
        <f t="shared" ca="1" si="7"/>
        <v>387500</v>
      </c>
      <c r="Y34" s="5">
        <f t="shared" si="8"/>
        <v>500</v>
      </c>
      <c r="Z34" s="5">
        <f t="shared" ca="1" si="9"/>
        <v>35500</v>
      </c>
      <c r="AA34" s="5">
        <f t="shared" ca="1" si="2"/>
        <v>7117500</v>
      </c>
      <c r="AB34" s="5"/>
      <c r="AC34" s="5">
        <f t="shared" ca="1" si="3"/>
        <v>7117500</v>
      </c>
    </row>
    <row r="35" spans="1:29">
      <c r="A35" s="1" t="s">
        <v>565</v>
      </c>
      <c r="B35" s="5" t="s">
        <v>566</v>
      </c>
      <c r="C35" s="5" t="s">
        <v>567</v>
      </c>
      <c r="D35" s="5" t="s">
        <v>527</v>
      </c>
      <c r="E35" s="5">
        <v>0</v>
      </c>
      <c r="F35" s="5">
        <f t="shared" ca="1" si="10"/>
        <v>0</v>
      </c>
      <c r="G35" s="5">
        <v>0</v>
      </c>
      <c r="H35" s="5">
        <f t="shared" ca="1" si="11"/>
        <v>0</v>
      </c>
      <c r="I35" s="5">
        <v>0</v>
      </c>
      <c r="J35" s="5">
        <f t="shared" ca="1" si="11"/>
        <v>0</v>
      </c>
      <c r="K35" s="5">
        <v>0</v>
      </c>
      <c r="L35" s="5">
        <f t="shared" ca="1" si="11"/>
        <v>0</v>
      </c>
      <c r="M35" s="5">
        <v>0</v>
      </c>
      <c r="N35" s="5">
        <f t="shared" ca="1" si="11"/>
        <v>0</v>
      </c>
      <c r="O35" s="5">
        <v>0</v>
      </c>
      <c r="P35" s="5">
        <f t="shared" ca="1" si="11"/>
        <v>0</v>
      </c>
      <c r="Q35" s="5">
        <v>0</v>
      </c>
      <c r="R35" s="5">
        <f t="shared" ca="1" si="11"/>
        <v>0</v>
      </c>
      <c r="S35" s="5">
        <v>0</v>
      </c>
      <c r="T35" s="5">
        <f t="shared" ca="1" si="11"/>
        <v>0</v>
      </c>
      <c r="U35" s="5"/>
      <c r="V35" s="5">
        <f t="shared" ca="1" si="1"/>
        <v>0</v>
      </c>
      <c r="W35" s="5">
        <f t="shared" si="6"/>
        <v>0</v>
      </c>
      <c r="X35" s="5">
        <f t="shared" ca="1" si="7"/>
        <v>0</v>
      </c>
      <c r="Y35" s="5">
        <f t="shared" si="8"/>
        <v>0</v>
      </c>
      <c r="Z35" s="5">
        <f t="shared" ca="1" si="9"/>
        <v>0</v>
      </c>
      <c r="AA35" s="5">
        <f t="shared" ca="1" si="2"/>
        <v>0</v>
      </c>
      <c r="AB35" s="5"/>
      <c r="AC35" s="5">
        <f t="shared" ca="1" si="3"/>
        <v>0</v>
      </c>
    </row>
    <row r="36" spans="1:29">
      <c r="A36" s="1" t="s">
        <v>568</v>
      </c>
      <c r="B36" s="5" t="s">
        <v>569</v>
      </c>
      <c r="C36" s="5" t="s">
        <v>567</v>
      </c>
      <c r="D36" s="5" t="s">
        <v>546</v>
      </c>
      <c r="E36" s="5">
        <v>0</v>
      </c>
      <c r="F36" s="5">
        <f ca="1">OFFSET(F36,0,-1) * OFFSET(F36,11 - ROW(F36),0)</f>
        <v>0</v>
      </c>
      <c r="G36" s="5">
        <v>0</v>
      </c>
      <c r="H36" s="5">
        <f ca="1">OFFSET(H36,0,-1) * OFFSET(H36,11 - ROW(H36),0)</f>
        <v>0</v>
      </c>
      <c r="I36" s="5">
        <v>0</v>
      </c>
      <c r="J36" s="5">
        <f ca="1">OFFSET(J36,0,-1) * OFFSET(J36,11 - ROW(J36),0)</f>
        <v>0</v>
      </c>
      <c r="K36" s="5">
        <v>0</v>
      </c>
      <c r="L36" s="5">
        <f ca="1">OFFSET(L36,0,-1) * OFFSET(L36,11 - ROW(L36),0)</f>
        <v>0</v>
      </c>
      <c r="M36" s="5">
        <v>0</v>
      </c>
      <c r="N36" s="5">
        <f ca="1">OFFSET(N36,0,-1) * OFFSET(N36,11 - ROW(N36),0)</f>
        <v>0</v>
      </c>
      <c r="O36" s="5">
        <v>0</v>
      </c>
      <c r="P36" s="5">
        <f ca="1">OFFSET(P36,0,-1) * OFFSET(P36,11 - ROW(P36),0)</f>
        <v>0</v>
      </c>
      <c r="Q36" s="5">
        <v>0</v>
      </c>
      <c r="R36" s="5">
        <f ca="1">OFFSET(R36,0,-1) * OFFSET(R36,11 - ROW(R36),0)</f>
        <v>0</v>
      </c>
      <c r="S36" s="5">
        <v>0</v>
      </c>
      <c r="T36" s="5">
        <f ca="1">OFFSET(T36,0,-1) * OFFSET(T36,11 - ROW(T36),0)</f>
        <v>0</v>
      </c>
      <c r="U36" s="5"/>
      <c r="V36" s="5">
        <f t="shared" ca="1" si="1"/>
        <v>0</v>
      </c>
      <c r="W36" s="5">
        <f t="shared" si="6"/>
        <v>0</v>
      </c>
      <c r="X36" s="5">
        <f t="shared" ca="1" si="7"/>
        <v>0</v>
      </c>
      <c r="Y36" s="5">
        <f t="shared" si="8"/>
        <v>0</v>
      </c>
      <c r="Z36" s="5">
        <f t="shared" ca="1" si="9"/>
        <v>0</v>
      </c>
      <c r="AA36" s="5">
        <f t="shared" ca="1" si="2"/>
        <v>0</v>
      </c>
      <c r="AB36" s="5"/>
      <c r="AC36" s="5">
        <f t="shared" ca="1" si="3"/>
        <v>0</v>
      </c>
    </row>
    <row r="37" spans="1:29">
      <c r="A37" s="1" t="s">
        <v>570</v>
      </c>
      <c r="B37" s="5" t="s">
        <v>571</v>
      </c>
      <c r="C37" s="5" t="s">
        <v>567</v>
      </c>
      <c r="D37" s="5" t="s">
        <v>527</v>
      </c>
      <c r="E37" s="5">
        <v>0</v>
      </c>
      <c r="F37" s="5">
        <f ca="1">OFFSET(F37,0,-1) * OFFSET(F37,10 - ROW(F37),0)</f>
        <v>0</v>
      </c>
      <c r="G37" s="5">
        <v>0</v>
      </c>
      <c r="H37" s="5">
        <f ca="1">OFFSET(H37,0,-1) * OFFSET(H37,10 - ROW(H37),0)</f>
        <v>0</v>
      </c>
      <c r="I37" s="5">
        <v>0</v>
      </c>
      <c r="J37" s="5">
        <f ca="1">OFFSET(J37,0,-1) * OFFSET(J37,10 - ROW(J37),0)</f>
        <v>0</v>
      </c>
      <c r="K37" s="5">
        <v>0</v>
      </c>
      <c r="L37" s="5">
        <f ca="1">OFFSET(L37,0,-1) * OFFSET(L37,10 - ROW(L37),0)</f>
        <v>0</v>
      </c>
      <c r="M37" s="5">
        <v>185</v>
      </c>
      <c r="N37" s="5">
        <f ca="1">OFFSET(N37,0,-1) * OFFSET(N37,10 - ROW(N37),0)</f>
        <v>2412030</v>
      </c>
      <c r="O37" s="5">
        <v>0</v>
      </c>
      <c r="P37" s="5">
        <f ca="1">OFFSET(P37,0,-1) * OFFSET(P37,10 - ROW(P37),0)</f>
        <v>0</v>
      </c>
      <c r="Q37" s="5">
        <v>0</v>
      </c>
      <c r="R37" s="5">
        <f ca="1">OFFSET(R37,0,-1) * OFFSET(R37,10 - ROW(R37),0)</f>
        <v>0</v>
      </c>
      <c r="S37" s="5">
        <v>0</v>
      </c>
      <c r="T37" s="5">
        <f ca="1">OFFSET(T37,0,-1) * OFFSET(T37,10 - ROW(T37),0)</f>
        <v>0</v>
      </c>
      <c r="U37" s="5"/>
      <c r="V37" s="5">
        <f t="shared" ca="1" si="1"/>
        <v>2412030</v>
      </c>
      <c r="W37" s="5">
        <f t="shared" si="6"/>
        <v>185</v>
      </c>
      <c r="X37" s="5">
        <f t="shared" ca="1" si="7"/>
        <v>143375</v>
      </c>
      <c r="Y37" s="5">
        <f t="shared" si="8"/>
        <v>185</v>
      </c>
      <c r="Z37" s="5">
        <f t="shared" ca="1" si="9"/>
        <v>13135</v>
      </c>
      <c r="AA37" s="5">
        <f t="shared" ca="1" si="2"/>
        <v>2568540</v>
      </c>
      <c r="AB37" s="5"/>
      <c r="AC37" s="5">
        <f t="shared" ca="1" si="3"/>
        <v>2568540</v>
      </c>
    </row>
    <row r="38" spans="1:29">
      <c r="A38" s="1" t="s">
        <v>572</v>
      </c>
      <c r="B38" s="5" t="s">
        <v>573</v>
      </c>
      <c r="C38" s="5" t="s">
        <v>567</v>
      </c>
      <c r="D38" s="5" t="s">
        <v>527</v>
      </c>
      <c r="E38" s="5">
        <v>0</v>
      </c>
      <c r="F38" s="5">
        <f ca="1">OFFSET(F38,0,-1) * OFFSET(F38,10 - ROW(F38),0)</f>
        <v>0</v>
      </c>
      <c r="G38" s="5">
        <v>0</v>
      </c>
      <c r="H38" s="5">
        <f ca="1">OFFSET(H38,0,-1) * OFFSET(H38,10 - ROW(H38),0)</f>
        <v>0</v>
      </c>
      <c r="I38" s="5">
        <v>0</v>
      </c>
      <c r="J38" s="5">
        <f ca="1">OFFSET(J38,0,-1) * OFFSET(J38,10 - ROW(J38),0)</f>
        <v>0</v>
      </c>
      <c r="K38" s="5">
        <v>0</v>
      </c>
      <c r="L38" s="5">
        <f ca="1">OFFSET(L38,0,-1) * OFFSET(L38,10 - ROW(L38),0)</f>
        <v>0</v>
      </c>
      <c r="M38" s="5">
        <v>0</v>
      </c>
      <c r="N38" s="5">
        <f ca="1">OFFSET(N38,0,-1) * OFFSET(N38,10 - ROW(N38),0)</f>
        <v>0</v>
      </c>
      <c r="O38" s="5">
        <v>0</v>
      </c>
      <c r="P38" s="5">
        <f ca="1">OFFSET(P38,0,-1) * OFFSET(P38,10 - ROW(P38),0)</f>
        <v>0</v>
      </c>
      <c r="Q38" s="5">
        <v>0</v>
      </c>
      <c r="R38" s="5">
        <f ca="1">OFFSET(R38,0,-1) * OFFSET(R38,10 - ROW(R38),0)</f>
        <v>0</v>
      </c>
      <c r="S38" s="5">
        <v>0</v>
      </c>
      <c r="T38" s="5">
        <f ca="1">OFFSET(T38,0,-1) * OFFSET(T38,10 - ROW(T38),0)</f>
        <v>0</v>
      </c>
      <c r="U38" s="5"/>
      <c r="V38" s="5">
        <f t="shared" ca="1" si="1"/>
        <v>0</v>
      </c>
      <c r="W38" s="5">
        <f t="shared" si="6"/>
        <v>0</v>
      </c>
      <c r="X38" s="5">
        <f t="shared" ca="1" si="7"/>
        <v>0</v>
      </c>
      <c r="Y38" s="5">
        <f t="shared" si="8"/>
        <v>0</v>
      </c>
      <c r="Z38" s="5">
        <f t="shared" ca="1" si="9"/>
        <v>0</v>
      </c>
      <c r="AA38" s="5">
        <f t="shared" ca="1" si="2"/>
        <v>0</v>
      </c>
      <c r="AB38" s="5"/>
      <c r="AC38" s="5">
        <f t="shared" ca="1" si="3"/>
        <v>0</v>
      </c>
    </row>
    <row r="39" spans="1:29">
      <c r="A39" s="1" t="s">
        <v>574</v>
      </c>
      <c r="B39" s="5" t="s">
        <v>575</v>
      </c>
      <c r="C39" s="5" t="s">
        <v>567</v>
      </c>
      <c r="D39" s="5" t="s">
        <v>527</v>
      </c>
      <c r="E39" s="5">
        <v>0</v>
      </c>
      <c r="F39" s="5">
        <f ca="1">OFFSET(F39,0,-1) * OFFSET(F39,10 - ROW(F39),0)</f>
        <v>0</v>
      </c>
      <c r="G39" s="5">
        <v>0</v>
      </c>
      <c r="H39" s="5">
        <f ca="1">OFFSET(H39,0,-1) * OFFSET(H39,10 - ROW(H39),0)</f>
        <v>0</v>
      </c>
      <c r="I39" s="5">
        <v>0</v>
      </c>
      <c r="J39" s="5">
        <f ca="1">OFFSET(J39,0,-1) * OFFSET(J39,10 - ROW(J39),0)</f>
        <v>0</v>
      </c>
      <c r="K39" s="5">
        <v>0</v>
      </c>
      <c r="L39" s="5">
        <f ca="1">OFFSET(L39,0,-1) * OFFSET(L39,10 - ROW(L39),0)</f>
        <v>0</v>
      </c>
      <c r="M39" s="5">
        <v>1473</v>
      </c>
      <c r="N39" s="5">
        <f ca="1">OFFSET(N39,0,-1) * OFFSET(N39,10 - ROW(N39),0)</f>
        <v>19204974</v>
      </c>
      <c r="O39" s="5">
        <v>0</v>
      </c>
      <c r="P39" s="5">
        <f ca="1">OFFSET(P39,0,-1) * OFFSET(P39,10 - ROW(P39),0)</f>
        <v>0</v>
      </c>
      <c r="Q39" s="5">
        <v>200</v>
      </c>
      <c r="R39" s="5">
        <f ca="1">OFFSET(R39,0,-1) * OFFSET(R39,10 - ROW(R39),0)</f>
        <v>3309600</v>
      </c>
      <c r="S39" s="5">
        <v>0</v>
      </c>
      <c r="T39" s="5">
        <f ca="1">OFFSET(T39,0,-1) * OFFSET(T39,10 - ROW(T39),0)</f>
        <v>0</v>
      </c>
      <c r="U39" s="5"/>
      <c r="V39" s="5">
        <f t="shared" ca="1" si="1"/>
        <v>22514574</v>
      </c>
      <c r="W39" s="5">
        <f t="shared" si="6"/>
        <v>1673</v>
      </c>
      <c r="X39" s="5">
        <f t="shared" ca="1" si="7"/>
        <v>1296575</v>
      </c>
      <c r="Y39" s="5">
        <f t="shared" si="8"/>
        <v>1673</v>
      </c>
      <c r="Z39" s="5">
        <f t="shared" ca="1" si="9"/>
        <v>118783</v>
      </c>
      <c r="AA39" s="5">
        <f t="shared" ca="1" si="2"/>
        <v>23929932</v>
      </c>
      <c r="AB39" s="5"/>
      <c r="AC39" s="5">
        <f t="shared" ca="1" si="3"/>
        <v>23929932</v>
      </c>
    </row>
    <row r="40" spans="1:29">
      <c r="A40" s="1" t="s">
        <v>576</v>
      </c>
      <c r="B40" s="5" t="s">
        <v>577</v>
      </c>
      <c r="C40" s="5" t="s">
        <v>567</v>
      </c>
      <c r="D40" s="5" t="s">
        <v>527</v>
      </c>
      <c r="E40" s="5">
        <v>0</v>
      </c>
      <c r="F40" s="5">
        <f ca="1">OFFSET(F40,0,-1) * OFFSET(F40,10 - ROW(F40),0)</f>
        <v>0</v>
      </c>
      <c r="G40" s="5">
        <v>0</v>
      </c>
      <c r="H40" s="5">
        <f ca="1">OFFSET(H40,0,-1) * OFFSET(H40,10 - ROW(H40),0)</f>
        <v>0</v>
      </c>
      <c r="I40" s="5">
        <v>0</v>
      </c>
      <c r="J40" s="5">
        <f ca="1">OFFSET(J40,0,-1) * OFFSET(J40,10 - ROW(J40),0)</f>
        <v>0</v>
      </c>
      <c r="K40" s="5">
        <v>0</v>
      </c>
      <c r="L40" s="5">
        <f ca="1">OFFSET(L40,0,-1) * OFFSET(L40,10 - ROW(L40),0)</f>
        <v>0</v>
      </c>
      <c r="M40" s="5">
        <v>0</v>
      </c>
      <c r="N40" s="5">
        <f ca="1">OFFSET(N40,0,-1) * OFFSET(N40,10 - ROW(N40),0)</f>
        <v>0</v>
      </c>
      <c r="O40" s="5">
        <v>0</v>
      </c>
      <c r="P40" s="5">
        <f ca="1">OFFSET(P40,0,-1) * OFFSET(P40,10 - ROW(P40),0)</f>
        <v>0</v>
      </c>
      <c r="Q40" s="5">
        <v>0</v>
      </c>
      <c r="R40" s="5">
        <f ca="1">OFFSET(R40,0,-1) * OFFSET(R40,10 - ROW(R40),0)</f>
        <v>0</v>
      </c>
      <c r="S40" s="5">
        <v>0</v>
      </c>
      <c r="T40" s="5">
        <f ca="1">OFFSET(T40,0,-1) * OFFSET(T40,10 - ROW(T40),0)</f>
        <v>0</v>
      </c>
      <c r="U40" s="5"/>
      <c r="V40" s="5">
        <f t="shared" ca="1" si="1"/>
        <v>0</v>
      </c>
      <c r="W40" s="5">
        <f t="shared" si="6"/>
        <v>0</v>
      </c>
      <c r="X40" s="5">
        <f t="shared" ca="1" si="7"/>
        <v>0</v>
      </c>
      <c r="Y40" s="5">
        <f t="shared" si="8"/>
        <v>0</v>
      </c>
      <c r="Z40" s="5">
        <f t="shared" ca="1" si="9"/>
        <v>0</v>
      </c>
      <c r="AA40" s="5">
        <f t="shared" ca="1" si="2"/>
        <v>0</v>
      </c>
      <c r="AB40" s="5"/>
      <c r="AC40" s="5">
        <f t="shared" ca="1" si="3"/>
        <v>0</v>
      </c>
    </row>
    <row r="41" spans="1:29">
      <c r="A41" s="1" t="s">
        <v>578</v>
      </c>
      <c r="B41" s="5" t="s">
        <v>579</v>
      </c>
      <c r="C41" s="5" t="s">
        <v>567</v>
      </c>
      <c r="D41" s="5" t="s">
        <v>546</v>
      </c>
      <c r="E41" s="5"/>
      <c r="F41" s="5">
        <f ca="1">OFFSET(F41,0,-1) * OFFSET(F41,11 - ROW(F41),0)</f>
        <v>0</v>
      </c>
      <c r="G41" s="5"/>
      <c r="H41" s="5">
        <f ca="1">OFFSET(H41,0,-1) * OFFSET(H41,11 - ROW(H41),0)</f>
        <v>0</v>
      </c>
      <c r="I41" s="5"/>
      <c r="J41" s="5">
        <f ca="1">OFFSET(J41,0,-1) * OFFSET(J41,11 - ROW(J41),0)</f>
        <v>0</v>
      </c>
      <c r="K41" s="5"/>
      <c r="L41" s="5">
        <f ca="1">OFFSET(L41,0,-1) * OFFSET(L41,11 - ROW(L41),0)</f>
        <v>0</v>
      </c>
      <c r="M41" s="5"/>
      <c r="N41" s="5">
        <f ca="1">OFFSET(N41,0,-1) * OFFSET(N41,11 - ROW(N41),0)</f>
        <v>0</v>
      </c>
      <c r="O41" s="5"/>
      <c r="P41" s="5">
        <f ca="1">OFFSET(P41,0,-1) * OFFSET(P41,11 - ROW(P41),0)</f>
        <v>0</v>
      </c>
      <c r="Q41" s="5"/>
      <c r="R41" s="5">
        <f ca="1">OFFSET(R41,0,-1) * OFFSET(R41,11 - ROW(R41),0)</f>
        <v>0</v>
      </c>
      <c r="S41" s="5"/>
      <c r="T41" s="5">
        <f ca="1">OFFSET(T41,0,-1) * OFFSET(T41,11 - ROW(T41),0)</f>
        <v>0</v>
      </c>
      <c r="U41" s="5"/>
      <c r="V41" s="5">
        <f t="shared" ca="1" si="1"/>
        <v>0</v>
      </c>
      <c r="W41" s="5">
        <f t="shared" si="6"/>
        <v>0</v>
      </c>
      <c r="X41" s="5">
        <f t="shared" ca="1" si="7"/>
        <v>0</v>
      </c>
      <c r="Y41" s="5">
        <f t="shared" si="8"/>
        <v>0</v>
      </c>
      <c r="Z41" s="5">
        <f t="shared" ca="1" si="9"/>
        <v>0</v>
      </c>
      <c r="AA41" s="5">
        <f t="shared" ca="1" si="2"/>
        <v>0</v>
      </c>
      <c r="AB41" s="5"/>
      <c r="AC41" s="5">
        <f t="shared" ca="1" si="3"/>
        <v>0</v>
      </c>
    </row>
  </sheetData>
  <mergeCells count="25">
    <mergeCell ref="E1:S1"/>
    <mergeCell ref="B12:D12"/>
    <mergeCell ref="B3:D7"/>
    <mergeCell ref="B8:D8"/>
    <mergeCell ref="B9:D9"/>
    <mergeCell ref="B10:D10"/>
    <mergeCell ref="B11:D11"/>
    <mergeCell ref="K6:L6"/>
    <mergeCell ref="E6:F6"/>
    <mergeCell ref="G6:H6"/>
    <mergeCell ref="I6:J6"/>
    <mergeCell ref="E3:L5"/>
    <mergeCell ref="V3:V6"/>
    <mergeCell ref="W3:X6"/>
    <mergeCell ref="O6:P6"/>
    <mergeCell ref="M6:N6"/>
    <mergeCell ref="AC3:AC6"/>
    <mergeCell ref="AA3:AA6"/>
    <mergeCell ref="AB3:AB6"/>
    <mergeCell ref="Y3:Z6"/>
    <mergeCell ref="Q3:T5"/>
    <mergeCell ref="U3:U6"/>
    <mergeCell ref="S6:T6"/>
    <mergeCell ref="Q6:R6"/>
    <mergeCell ref="M3:P5"/>
  </mergeCells>
  <conditionalFormatting sqref="W3:AC12 E3 M3:U5 B2 E6:U12">
    <cfRule type="expression" dxfId="16" priority="1">
      <formula>LockedByCondition()</formula>
    </cfRule>
    <cfRule type="expression" dxfId="15" priority="7">
      <formula>HasError()</formula>
    </cfRule>
  </conditionalFormatting>
  <conditionalFormatting sqref="V3:V12">
    <cfRule type="expression" dxfId="14" priority="13">
      <formula>HasError()</formula>
    </cfRule>
    <cfRule type="expression" dxfId="13" priority="14">
      <formula>LockedByCondition()</formula>
    </cfRule>
  </conditionalFormatting>
  <conditionalFormatting sqref="B8:B12 B3:B6">
    <cfRule type="expression" dxfId="12" priority="25">
      <formula>Locked()</formula>
    </cfRule>
    <cfRule type="expression" dxfId="11" priority="27">
      <formula>LockedByCondition()</formula>
    </cfRule>
    <cfRule type="expression" dxfId="10" priority="28">
      <formula>HasError()</formula>
    </cfRule>
  </conditionalFormatting>
  <dataValidations count="1">
    <dataValidation allowBlank="1" showInputMessage="1" showErrorMessage="1" sqref="E1 B8:B12 X8 Q7:T7 E8 R10:V11 J10:J11 P10:P11 N10:N11 L10:L11 K7 H10:H11 G12:V12 E12 F10:F12 U7:V8 M8:T8 I8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S44"/>
  <sheetViews>
    <sheetView view="pageBreakPreview" topLeftCell="PR2" zoomScale="91" zoomScaleSheetLayoutView="91" workbookViewId="0">
      <selection activeCell="QA2" sqref="QA2"/>
    </sheetView>
  </sheetViews>
  <sheetFormatPr defaultRowHeight="15"/>
  <cols>
    <col min="1" max="1" width="9.140625" style="1" hidden="1"/>
    <col min="2" max="2" width="43.140625" style="1" customWidth="1"/>
    <col min="3" max="4" width="9.140625" style="1" hidden="1"/>
    <col min="5" max="5" width="7" style="1" customWidth="1"/>
    <col min="6" max="6" width="12.85546875" style="1" customWidth="1"/>
    <col min="7" max="14" width="12.85546875" style="1" hidden="1" customWidth="1"/>
    <col min="15" max="16" width="12.85546875" style="1" customWidth="1"/>
    <col min="17" max="17" width="6.7109375" style="1" customWidth="1"/>
    <col min="18" max="19" width="12.85546875" style="1" customWidth="1"/>
    <col min="20" max="21" width="12.85546875" style="1" hidden="1" customWidth="1"/>
    <col min="22" max="22" width="7.42578125" style="1" customWidth="1"/>
    <col min="23" max="23" width="12.85546875" style="1" customWidth="1"/>
    <col min="24" max="25" width="12.85546875" style="1" hidden="1" customWidth="1"/>
    <col min="26" max="27" width="12.85546875" style="1" customWidth="1"/>
    <col min="28" max="29" width="12.85546875" style="1" hidden="1" customWidth="1"/>
    <col min="30" max="31" width="12.85546875" style="1" customWidth="1"/>
    <col min="32" max="33" width="12.85546875" style="1" hidden="1" customWidth="1"/>
    <col min="34" max="34" width="7.85546875" style="1" customWidth="1"/>
    <col min="35" max="35" width="12.85546875" style="1" customWidth="1"/>
    <col min="36" max="36" width="8.7109375" style="1" customWidth="1"/>
    <col min="37" max="37" width="14.28515625" style="1" customWidth="1"/>
    <col min="38" max="39" width="12.85546875" style="1" customWidth="1"/>
    <col min="40" max="41" width="12.85546875" style="1" hidden="1" customWidth="1"/>
    <col min="42" max="42" width="13.85546875" style="1" customWidth="1"/>
    <col min="43" max="58" width="12.85546875" style="1" hidden="1" customWidth="1"/>
    <col min="59" max="70" width="12.85546875" style="1" customWidth="1"/>
    <col min="71" max="71" width="14.7109375" style="1" customWidth="1"/>
    <col min="72" max="73" width="12.85546875" style="1" hidden="1" customWidth="1"/>
    <col min="74" max="75" width="12.85546875" style="1" customWidth="1"/>
    <col min="76" max="77" width="12.85546875" style="1" hidden="1" customWidth="1"/>
    <col min="78" max="80" width="12.85546875" style="1" customWidth="1"/>
    <col min="81" max="81" width="14.42578125" style="1" customWidth="1"/>
    <col min="82" max="83" width="12.85546875" style="1" customWidth="1"/>
    <col min="84" max="84" width="14.42578125" style="1" customWidth="1"/>
    <col min="85" max="85" width="12.85546875" style="1" customWidth="1"/>
    <col min="86" max="86" width="15.140625" style="1" customWidth="1"/>
    <col min="87" max="87" width="12.85546875" style="1" customWidth="1"/>
    <col min="88" max="88" width="14.42578125" style="1" customWidth="1"/>
    <col min="89" max="89" width="12.85546875" style="1" customWidth="1"/>
    <col min="90" max="90" width="15.7109375" style="1" customWidth="1"/>
    <col min="91" max="91" width="12.85546875" style="1" customWidth="1"/>
    <col min="92" max="92" width="14.5703125" style="1" customWidth="1"/>
    <col min="93" max="100" width="12.85546875" style="1" customWidth="1"/>
    <col min="101" max="108" width="12.85546875" style="1" hidden="1" customWidth="1"/>
    <col min="109" max="109" width="12.85546875" style="1" customWidth="1"/>
    <col min="110" max="110" width="15.42578125" style="1" customWidth="1"/>
    <col min="111" max="112" width="12.85546875" style="1" customWidth="1"/>
    <col min="113" max="114" width="12.85546875" style="1" hidden="1" customWidth="1"/>
    <col min="115" max="115" width="16.85546875" style="1" customWidth="1"/>
    <col min="116" max="116" width="12.85546875" style="1" customWidth="1"/>
    <col min="117" max="117" width="16.42578125" style="1" customWidth="1"/>
    <col min="118" max="118" width="12.85546875" style="1" customWidth="1"/>
    <col min="119" max="119" width="14" style="1" customWidth="1"/>
    <col min="120" max="120" width="12.85546875" style="1" customWidth="1"/>
    <col min="121" max="121" width="16.42578125" style="1" customWidth="1"/>
    <col min="122" max="122" width="12.85546875" style="1" customWidth="1"/>
    <col min="123" max="123" width="14.42578125" style="1" customWidth="1"/>
    <col min="124" max="124" width="12.85546875" style="1" customWidth="1"/>
    <col min="125" max="125" width="15" style="1" customWidth="1"/>
    <col min="126" max="128" width="12.85546875" style="1" customWidth="1"/>
    <col min="129" max="129" width="16.140625" style="1" customWidth="1"/>
    <col min="130" max="131" width="12.85546875" style="1" customWidth="1"/>
    <col min="132" max="139" width="12.85546875" style="1" hidden="1" customWidth="1"/>
    <col min="140" max="143" width="12.85546875" style="1" customWidth="1"/>
    <col min="144" max="144" width="16.85546875" style="1" customWidth="1"/>
    <col min="145" max="146" width="12.85546875" style="1" customWidth="1"/>
    <col min="147" max="148" width="12.85546875" style="1" hidden="1" customWidth="1"/>
    <col min="149" max="150" width="12.85546875" style="1" customWidth="1"/>
    <col min="151" max="160" width="12.85546875" style="1" hidden="1" customWidth="1"/>
    <col min="161" max="161" width="12.85546875" style="1" customWidth="1"/>
    <col min="162" max="162" width="14.28515625" style="1" customWidth="1"/>
    <col min="163" max="168" width="12.85546875" style="1" customWidth="1"/>
    <col min="169" max="169" width="14.5703125" style="1" customWidth="1"/>
    <col min="170" max="170" width="16.7109375" style="1" customWidth="1"/>
    <col min="171" max="179" width="12.85546875" style="1" hidden="1" customWidth="1"/>
    <col min="180" max="180" width="17.7109375" style="1" customWidth="1"/>
    <col min="181" max="182" width="12.85546875" style="1" hidden="1" customWidth="1"/>
    <col min="183" max="183" width="9.7109375" style="1" customWidth="1"/>
    <col min="184" max="184" width="12.85546875" style="1" customWidth="1"/>
    <col min="185" max="186" width="12.85546875" style="1" hidden="1" customWidth="1"/>
    <col min="187" max="187" width="9.42578125" style="1" customWidth="1"/>
    <col min="188" max="188" width="12.85546875" style="1" customWidth="1"/>
    <col min="189" max="190" width="12.85546875" style="1" hidden="1" customWidth="1"/>
    <col min="191" max="191" width="12.85546875" style="1" customWidth="1"/>
    <col min="192" max="192" width="11.5703125" style="1" customWidth="1"/>
    <col min="193" max="193" width="14.42578125" style="1" customWidth="1"/>
    <col min="194" max="194" width="12.28515625" style="1" customWidth="1"/>
    <col min="195" max="196" width="12.85546875" style="1" hidden="1" customWidth="1"/>
    <col min="197" max="198" width="12.85546875" style="1" customWidth="1"/>
    <col min="199" max="200" width="12.85546875" style="1" hidden="1" customWidth="1"/>
    <col min="201" max="204" width="12.85546875" style="1" customWidth="1"/>
    <col min="205" max="205" width="14.85546875" style="1" customWidth="1"/>
    <col min="206" max="211" width="12.85546875" style="1" customWidth="1"/>
    <col min="212" max="213" width="12.85546875" style="1" hidden="1" customWidth="1"/>
    <col min="214" max="215" width="12.85546875" style="1" customWidth="1"/>
    <col min="216" max="216" width="15" style="1" customWidth="1"/>
    <col min="217" max="217" width="12.85546875" style="1" customWidth="1"/>
    <col min="218" max="218" width="14.140625" style="1" customWidth="1"/>
    <col min="219" max="219" width="12.85546875" style="1" customWidth="1"/>
    <col min="220" max="220" width="14.140625" style="1" customWidth="1"/>
    <col min="221" max="224" width="12.85546875" style="1" customWidth="1"/>
    <col min="225" max="228" width="12.85546875" style="1" hidden="1" customWidth="1"/>
    <col min="229" max="229" width="13.85546875" style="1" customWidth="1"/>
    <col min="230" max="238" width="12.85546875" style="1" hidden="1" customWidth="1"/>
    <col min="239" max="239" width="15.7109375" style="1" customWidth="1"/>
    <col min="240" max="241" width="12.85546875" style="1" hidden="1" customWidth="1"/>
    <col min="242" max="244" width="12.85546875" style="1" customWidth="1"/>
    <col min="245" max="246" width="12.85546875" style="1" hidden="1" customWidth="1"/>
    <col min="247" max="250" width="12.85546875" style="1" customWidth="1"/>
    <col min="251" max="252" width="12.85546875" style="1" hidden="1" customWidth="1"/>
    <col min="253" max="275" width="12.85546875" style="1" customWidth="1"/>
    <col min="276" max="276" width="13.28515625" style="1" customWidth="1"/>
    <col min="277" max="277" width="12.85546875" style="1" customWidth="1"/>
    <col min="278" max="278" width="16.5703125" style="1" customWidth="1"/>
    <col min="279" max="281" width="12.85546875" style="1" customWidth="1"/>
    <col min="282" max="282" width="15.42578125" style="1" customWidth="1"/>
    <col min="283" max="284" width="12.85546875" style="1" customWidth="1"/>
    <col min="285" max="286" width="12.85546875" style="1" hidden="1" customWidth="1"/>
    <col min="287" max="287" width="15.140625" style="1" customWidth="1"/>
    <col min="288" max="288" width="12.85546875" style="1" customWidth="1"/>
    <col min="289" max="289" width="13.5703125" style="1" customWidth="1"/>
    <col min="290" max="293" width="12.85546875" style="1" customWidth="1"/>
    <col min="294" max="295" width="12.85546875" style="1" hidden="1" customWidth="1"/>
    <col min="296" max="296" width="14.28515625" style="1" customWidth="1"/>
    <col min="297" max="297" width="9.85546875" style="1" customWidth="1"/>
    <col min="298" max="298" width="13.28515625" style="1" customWidth="1"/>
    <col min="299" max="299" width="9.85546875" style="1" customWidth="1"/>
    <col min="300" max="301" width="13.28515625" style="1" customWidth="1"/>
    <col min="302" max="302" width="15.5703125" style="1" customWidth="1"/>
    <col min="303" max="335" width="12.7109375" style="1" customWidth="1"/>
    <col min="336" max="339" width="12.7109375" style="1" hidden="1" customWidth="1"/>
    <col min="340" max="341" width="12.7109375" style="1" customWidth="1"/>
    <col min="342" max="342" width="14.5703125" style="1" customWidth="1"/>
    <col min="343" max="348" width="12.7109375" style="1" customWidth="1"/>
    <col min="349" max="350" width="12.7109375" style="1" hidden="1" customWidth="1"/>
    <col min="351" max="351" width="14.140625" style="1" customWidth="1"/>
    <col min="352" max="365" width="12.7109375" style="1" customWidth="1"/>
    <col min="366" max="366" width="14.85546875" style="1" customWidth="1"/>
    <col min="367" max="370" width="12.7109375" style="1" customWidth="1"/>
    <col min="371" max="374" width="12.7109375" style="1" hidden="1" customWidth="1"/>
    <col min="375" max="378" width="12.7109375" style="1" customWidth="1"/>
    <col min="379" max="379" width="14.28515625" style="1" customWidth="1"/>
    <col min="380" max="381" width="12.7109375" style="1" hidden="1" customWidth="1"/>
    <col min="382" max="383" width="12.7109375" style="1" customWidth="1"/>
    <col min="384" max="385" width="12.7109375" style="1" hidden="1" customWidth="1"/>
    <col min="386" max="386" width="13.42578125" style="1" customWidth="1"/>
    <col min="387" max="397" width="12.7109375" style="1" hidden="1" customWidth="1"/>
    <col min="398" max="398" width="12.7109375" style="1" customWidth="1"/>
    <col min="399" max="399" width="13.28515625" style="1" customWidth="1"/>
    <col min="400" max="401" width="12.7109375" style="1" hidden="1" customWidth="1"/>
    <col min="402" max="403" width="12.7109375" style="1" customWidth="1"/>
    <col min="404" max="404" width="14" style="1" customWidth="1"/>
    <col min="405" max="407" width="12.7109375" style="1" customWidth="1"/>
    <col min="408" max="408" width="14" style="1" customWidth="1"/>
    <col min="409" max="412" width="12.7109375" style="1" customWidth="1"/>
    <col min="413" max="414" width="12.7109375" style="1" hidden="1" customWidth="1"/>
    <col min="415" max="416" width="12.7109375" style="1" customWidth="1"/>
    <col min="417" max="417" width="15.28515625" style="1" customWidth="1"/>
    <col min="418" max="418" width="12.7109375" style="1" customWidth="1"/>
    <col min="419" max="419" width="14.85546875" style="1" customWidth="1"/>
    <col min="420" max="420" width="12.7109375" style="1" customWidth="1"/>
    <col min="421" max="421" width="14.5703125" style="1" customWidth="1"/>
    <col min="422" max="425" width="12.7109375" style="1" customWidth="1"/>
    <col min="426" max="429" width="12.7109375" style="1" hidden="1" customWidth="1"/>
    <col min="430" max="430" width="15.85546875" style="1" customWidth="1"/>
    <col min="431" max="431" width="12.7109375" style="1" customWidth="1"/>
    <col min="432" max="432" width="14.85546875" style="1" customWidth="1"/>
    <col min="433" max="438" width="12.7109375" style="1" customWidth="1"/>
    <col min="439" max="439" width="13.85546875" style="1" customWidth="1"/>
    <col min="440" max="440" width="16.5703125" style="1" customWidth="1"/>
    <col min="441" max="441" width="16.7109375" style="1" hidden="1" customWidth="1"/>
    <col min="442" max="442" width="20.7109375" style="1" customWidth="1"/>
    <col min="443" max="443" width="12.7109375" style="1" customWidth="1"/>
    <col min="444" max="444" width="16.28515625" style="1" customWidth="1"/>
    <col min="445" max="445" width="12.7109375" style="1" customWidth="1"/>
    <col min="446" max="446" width="15" style="1" customWidth="1"/>
    <col min="447" max="447" width="16.7109375" style="1" customWidth="1"/>
    <col min="448" max="448" width="12.7109375" style="1" customWidth="1"/>
    <col min="449" max="449" width="14.85546875" style="1" customWidth="1"/>
    <col min="450" max="450" width="12.7109375" style="1" customWidth="1"/>
    <col min="451" max="451" width="18" style="1" customWidth="1"/>
    <col min="452" max="452" width="16.7109375" style="1" customWidth="1"/>
    <col min="453" max="453" width="18.140625" style="1" customWidth="1"/>
    <col min="454" max="454" width="9.85546875" style="1" hidden="1" customWidth="1"/>
    <col min="455" max="455" width="17.85546875" style="1" customWidth="1"/>
    <col min="457" max="457" width="19.7109375" style="72" customWidth="1"/>
    <col min="458" max="458" width="9.140625" style="72"/>
    <col min="459" max="459" width="20" style="72" customWidth="1"/>
    <col min="460" max="460" width="13.42578125" style="72" customWidth="1"/>
    <col min="461" max="461" width="9.140625" style="72"/>
  </cols>
  <sheetData>
    <row r="1" spans="1:461" ht="44.25" customHeight="1">
      <c r="C1" s="70"/>
      <c r="D1" s="70"/>
      <c r="E1" s="261" t="s">
        <v>1344</v>
      </c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</row>
    <row r="2" spans="1:461">
      <c r="B2" s="2" t="s">
        <v>717</v>
      </c>
    </row>
    <row r="3" spans="1:461" s="6" customFormat="1" ht="15.75">
      <c r="A3" s="253" t="s">
        <v>1</v>
      </c>
      <c r="B3" s="253"/>
      <c r="C3" s="253"/>
      <c r="D3" s="36"/>
      <c r="E3" s="327" t="s">
        <v>718</v>
      </c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7"/>
      <c r="AR3" s="327"/>
      <c r="AS3" s="327"/>
      <c r="AT3" s="327"/>
      <c r="AU3" s="327"/>
      <c r="AV3" s="327"/>
      <c r="AW3" s="327"/>
      <c r="AX3" s="327"/>
      <c r="AY3" s="327"/>
      <c r="AZ3" s="327"/>
      <c r="BA3" s="327"/>
      <c r="BB3" s="327"/>
      <c r="BC3" s="327"/>
      <c r="BD3" s="327"/>
      <c r="BE3" s="327"/>
      <c r="BF3" s="327"/>
      <c r="BG3" s="327"/>
      <c r="BH3" s="327"/>
      <c r="BI3" s="327"/>
      <c r="BJ3" s="327"/>
      <c r="BK3" s="327"/>
      <c r="BL3" s="327"/>
      <c r="BM3" s="327"/>
      <c r="BN3" s="327"/>
      <c r="BO3" s="327"/>
      <c r="BP3" s="327"/>
      <c r="BQ3" s="327"/>
      <c r="BR3" s="327"/>
      <c r="BS3" s="327"/>
      <c r="BT3" s="327"/>
      <c r="BU3" s="327"/>
      <c r="BV3" s="327"/>
      <c r="BW3" s="327"/>
      <c r="BX3" s="327"/>
      <c r="BY3" s="327"/>
      <c r="BZ3" s="327"/>
      <c r="CA3" s="327"/>
      <c r="CB3" s="327"/>
      <c r="CC3" s="327"/>
      <c r="CD3" s="327"/>
      <c r="CE3" s="327"/>
      <c r="CF3" s="327"/>
      <c r="CG3" s="327"/>
      <c r="CH3" s="327"/>
      <c r="CI3" s="327"/>
      <c r="CJ3" s="327"/>
      <c r="CK3" s="327"/>
      <c r="CL3" s="327"/>
      <c r="CM3" s="327"/>
      <c r="CN3" s="327"/>
      <c r="CO3" s="327"/>
      <c r="CP3" s="327"/>
      <c r="CQ3" s="327"/>
      <c r="CR3" s="327"/>
      <c r="CS3" s="327"/>
      <c r="CT3" s="327"/>
      <c r="CU3" s="327"/>
      <c r="CV3" s="327"/>
      <c r="CW3" s="327"/>
      <c r="CX3" s="327"/>
      <c r="CY3" s="327"/>
      <c r="CZ3" s="327"/>
      <c r="DA3" s="327"/>
      <c r="DB3" s="327"/>
      <c r="DC3" s="327"/>
      <c r="DD3" s="327"/>
      <c r="DE3" s="327"/>
      <c r="DF3" s="327"/>
      <c r="DG3" s="327"/>
      <c r="DH3" s="327"/>
      <c r="DI3" s="327"/>
      <c r="DJ3" s="327"/>
      <c r="DK3" s="327"/>
      <c r="DL3" s="327"/>
      <c r="DM3" s="327"/>
      <c r="DN3" s="327"/>
      <c r="DO3" s="327"/>
      <c r="DP3" s="327"/>
      <c r="DQ3" s="327"/>
      <c r="DR3" s="327"/>
      <c r="DS3" s="327"/>
      <c r="DT3" s="327"/>
      <c r="DU3" s="327"/>
      <c r="DV3" s="327"/>
      <c r="DW3" s="327"/>
      <c r="DX3" s="327"/>
      <c r="DY3" s="327"/>
      <c r="DZ3" s="327"/>
      <c r="EA3" s="327"/>
      <c r="EB3" s="327"/>
      <c r="EC3" s="327"/>
      <c r="ED3" s="327"/>
      <c r="EE3" s="327"/>
      <c r="EF3" s="327"/>
      <c r="EG3" s="327"/>
      <c r="EH3" s="327"/>
      <c r="EI3" s="327"/>
      <c r="EJ3" s="327"/>
      <c r="EK3" s="327"/>
      <c r="EL3" s="327"/>
      <c r="EM3" s="327"/>
      <c r="EN3" s="327"/>
      <c r="EO3" s="327"/>
      <c r="EP3" s="327"/>
      <c r="EQ3" s="327"/>
      <c r="ER3" s="327"/>
      <c r="ES3" s="327"/>
      <c r="ET3" s="327"/>
      <c r="EU3" s="327"/>
      <c r="EV3" s="327"/>
      <c r="EW3" s="327"/>
      <c r="EX3" s="327"/>
      <c r="EY3" s="327"/>
      <c r="EZ3" s="327"/>
      <c r="FA3" s="327"/>
      <c r="FB3" s="327"/>
      <c r="FC3" s="327"/>
      <c r="FD3" s="327"/>
      <c r="FE3" s="327"/>
      <c r="FF3" s="327"/>
      <c r="FG3" s="327"/>
      <c r="FH3" s="327"/>
      <c r="FI3" s="327"/>
      <c r="FJ3" s="327"/>
      <c r="FK3" s="327"/>
      <c r="FL3" s="327"/>
      <c r="FM3" s="327"/>
      <c r="FN3" s="327"/>
      <c r="FO3" s="327"/>
      <c r="FP3" s="327"/>
      <c r="FQ3" s="327"/>
      <c r="FR3" s="327"/>
      <c r="FS3" s="327"/>
      <c r="FT3" s="327"/>
      <c r="FU3" s="327"/>
      <c r="FV3" s="327"/>
      <c r="FW3" s="327"/>
      <c r="FX3" s="305" t="s">
        <v>719</v>
      </c>
      <c r="FY3" s="310" t="s">
        <v>720</v>
      </c>
      <c r="FZ3" s="311"/>
      <c r="GA3" s="311"/>
      <c r="GB3" s="311"/>
      <c r="GC3" s="311"/>
      <c r="GD3" s="311"/>
      <c r="GE3" s="311"/>
      <c r="GF3" s="311"/>
      <c r="GG3" s="311"/>
      <c r="GH3" s="311"/>
      <c r="GI3" s="311"/>
      <c r="GJ3" s="311"/>
      <c r="GK3" s="311"/>
      <c r="GL3" s="311"/>
      <c r="GM3" s="311"/>
      <c r="GN3" s="311"/>
      <c r="GO3" s="311"/>
      <c r="GP3" s="311"/>
      <c r="GQ3" s="311"/>
      <c r="GR3" s="311"/>
      <c r="GS3" s="311"/>
      <c r="GT3" s="311"/>
      <c r="GU3" s="311"/>
      <c r="GV3" s="311"/>
      <c r="GW3" s="311"/>
      <c r="GX3" s="311"/>
      <c r="GY3" s="311"/>
      <c r="GZ3" s="311"/>
      <c r="HA3" s="311"/>
      <c r="HB3" s="311"/>
      <c r="HC3" s="311"/>
      <c r="HD3" s="311"/>
      <c r="HE3" s="311"/>
      <c r="HF3" s="311"/>
      <c r="HG3" s="311"/>
      <c r="HH3" s="311"/>
      <c r="HI3" s="311"/>
      <c r="HJ3" s="311"/>
      <c r="HK3" s="311"/>
      <c r="HL3" s="311"/>
      <c r="HM3" s="311"/>
      <c r="HN3" s="311"/>
      <c r="HO3" s="311"/>
      <c r="HP3" s="311"/>
      <c r="HQ3" s="311"/>
      <c r="HR3" s="311"/>
      <c r="HS3" s="311"/>
      <c r="HT3" s="311"/>
      <c r="HU3" s="311"/>
      <c r="HV3" s="311"/>
      <c r="HW3" s="311"/>
      <c r="HX3" s="311"/>
      <c r="HY3" s="311"/>
      <c r="HZ3" s="311"/>
      <c r="IA3" s="311"/>
      <c r="IB3" s="311"/>
      <c r="IC3" s="311"/>
      <c r="ID3" s="312"/>
      <c r="IE3" s="316" t="s">
        <v>721</v>
      </c>
      <c r="IF3" s="310" t="s">
        <v>722</v>
      </c>
      <c r="IG3" s="311"/>
      <c r="IH3" s="311"/>
      <c r="II3" s="311"/>
      <c r="IJ3" s="311"/>
      <c r="IK3" s="311"/>
      <c r="IL3" s="311"/>
      <c r="IM3" s="311"/>
      <c r="IN3" s="311"/>
      <c r="IO3" s="311"/>
      <c r="IP3" s="311"/>
      <c r="IQ3" s="311"/>
      <c r="IR3" s="311"/>
      <c r="IS3" s="311"/>
      <c r="IT3" s="311"/>
      <c r="IU3" s="311"/>
      <c r="IV3" s="311"/>
      <c r="IW3" s="311"/>
      <c r="IX3" s="311"/>
      <c r="IY3" s="311"/>
      <c r="IZ3" s="311"/>
      <c r="JA3" s="311"/>
      <c r="JB3" s="311"/>
      <c r="JC3" s="311"/>
      <c r="JD3" s="311"/>
      <c r="JE3" s="311"/>
      <c r="JF3" s="311"/>
      <c r="JG3" s="311"/>
      <c r="JH3" s="311"/>
      <c r="JI3" s="311"/>
      <c r="JJ3" s="311"/>
      <c r="JK3" s="311"/>
      <c r="JL3" s="311"/>
      <c r="JM3" s="311"/>
      <c r="JN3" s="311"/>
      <c r="JO3" s="311"/>
      <c r="JP3" s="311"/>
      <c r="JQ3" s="311"/>
      <c r="JR3" s="311"/>
      <c r="JS3" s="311"/>
      <c r="JT3" s="311"/>
      <c r="JU3" s="311"/>
      <c r="JV3" s="311"/>
      <c r="JW3" s="311"/>
      <c r="JX3" s="311"/>
      <c r="JY3" s="311"/>
      <c r="JZ3" s="311"/>
      <c r="KA3" s="311"/>
      <c r="KB3" s="311"/>
      <c r="KC3" s="311"/>
      <c r="KD3" s="311"/>
      <c r="KE3" s="311"/>
      <c r="KF3" s="311"/>
      <c r="KG3" s="311"/>
      <c r="KH3" s="311"/>
      <c r="KI3" s="311"/>
      <c r="KJ3" s="311"/>
      <c r="KK3" s="311"/>
      <c r="KL3" s="311"/>
      <c r="KM3" s="311"/>
      <c r="KN3" s="311"/>
      <c r="KO3" s="312"/>
      <c r="KP3" s="314" t="s">
        <v>723</v>
      </c>
      <c r="KQ3" s="309" t="s">
        <v>724</v>
      </c>
      <c r="KR3" s="309"/>
      <c r="KS3" s="309"/>
      <c r="KT3" s="309"/>
      <c r="KU3" s="309"/>
      <c r="KV3" s="309"/>
      <c r="KW3" s="309"/>
      <c r="KX3" s="309"/>
      <c r="KY3" s="309"/>
      <c r="KZ3" s="309"/>
      <c r="LA3" s="309"/>
      <c r="LB3" s="309"/>
      <c r="LC3" s="309"/>
      <c r="LD3" s="309"/>
      <c r="LE3" s="309"/>
      <c r="LF3" s="309"/>
      <c r="LG3" s="309"/>
      <c r="LH3" s="309"/>
      <c r="LI3" s="309"/>
      <c r="LJ3" s="309"/>
      <c r="LK3" s="309"/>
      <c r="LL3" s="309"/>
      <c r="LM3" s="309"/>
      <c r="LN3" s="309"/>
      <c r="LO3" s="309"/>
      <c r="LP3" s="309"/>
      <c r="LQ3" s="309"/>
      <c r="LR3" s="309"/>
      <c r="LS3" s="309"/>
      <c r="LT3" s="309"/>
      <c r="LU3" s="309"/>
      <c r="LV3" s="309"/>
      <c r="LW3" s="309"/>
      <c r="LX3" s="309"/>
      <c r="LY3" s="309"/>
      <c r="LZ3" s="309"/>
      <c r="MA3" s="309"/>
      <c r="MB3" s="309"/>
      <c r="MC3" s="309"/>
      <c r="MD3" s="309"/>
      <c r="ME3" s="309"/>
      <c r="MF3" s="309"/>
      <c r="MG3" s="309"/>
      <c r="MH3" s="309"/>
      <c r="MI3" s="309"/>
      <c r="MJ3" s="309"/>
      <c r="MK3" s="309"/>
      <c r="ML3" s="309"/>
      <c r="MM3" s="309"/>
      <c r="MN3" s="309"/>
      <c r="MO3" s="309"/>
      <c r="MP3" s="309"/>
      <c r="MQ3" s="309"/>
      <c r="MR3" s="309"/>
      <c r="MS3" s="309"/>
      <c r="MT3" s="309"/>
      <c r="MU3" s="309"/>
      <c r="MV3" s="309"/>
      <c r="MW3" s="309"/>
      <c r="MX3" s="309"/>
      <c r="MY3" s="309"/>
      <c r="MZ3" s="309"/>
      <c r="NA3" s="309"/>
      <c r="NB3" s="305" t="s">
        <v>725</v>
      </c>
      <c r="NC3" s="308" t="s">
        <v>726</v>
      </c>
      <c r="ND3" s="308"/>
      <c r="NE3" s="308"/>
      <c r="NF3" s="308"/>
      <c r="NG3" s="308"/>
      <c r="NH3" s="308"/>
      <c r="NI3" s="308"/>
      <c r="NJ3" s="308"/>
      <c r="NK3" s="308"/>
      <c r="NL3" s="308"/>
      <c r="NM3" s="308"/>
      <c r="NN3" s="308"/>
      <c r="NO3" s="308"/>
      <c r="NP3" s="308"/>
      <c r="NQ3" s="308"/>
      <c r="NR3" s="308"/>
      <c r="NS3" s="308"/>
      <c r="NT3" s="308"/>
      <c r="NU3" s="308"/>
      <c r="NV3" s="308"/>
      <c r="NW3" s="308"/>
      <c r="NX3" s="308"/>
      <c r="NY3" s="308"/>
      <c r="NZ3" s="308"/>
      <c r="OA3" s="308"/>
      <c r="OB3" s="308"/>
      <c r="OC3" s="308"/>
      <c r="OD3" s="308"/>
      <c r="OE3" s="308"/>
      <c r="OF3" s="308"/>
      <c r="OG3" s="308"/>
      <c r="OH3" s="308"/>
      <c r="OI3" s="308"/>
      <c r="OJ3" s="308"/>
      <c r="OK3" s="308"/>
      <c r="OL3" s="308"/>
      <c r="OM3" s="308"/>
      <c r="ON3" s="308"/>
      <c r="OO3" s="308"/>
      <c r="OP3" s="308"/>
      <c r="OQ3" s="308"/>
      <c r="OR3" s="308"/>
      <c r="OS3" s="308"/>
      <c r="OT3" s="308"/>
      <c r="OU3" s="308"/>
      <c r="OV3" s="308"/>
      <c r="OW3" s="308"/>
      <c r="OX3" s="308"/>
      <c r="OY3" s="308"/>
      <c r="OZ3" s="308"/>
      <c r="PA3" s="308"/>
      <c r="PB3" s="308"/>
      <c r="PC3" s="308"/>
      <c r="PD3" s="308"/>
      <c r="PE3" s="308"/>
      <c r="PF3" s="308"/>
      <c r="PG3" s="308"/>
      <c r="PH3" s="308"/>
      <c r="PI3" s="308"/>
      <c r="PJ3" s="308"/>
      <c r="PK3" s="308"/>
      <c r="PL3" s="308"/>
      <c r="PM3" s="308"/>
      <c r="PN3" s="308"/>
      <c r="PO3" s="308"/>
      <c r="PP3" s="308"/>
      <c r="PQ3" s="308"/>
      <c r="PR3" s="308"/>
      <c r="PS3" s="308"/>
      <c r="PT3" s="308"/>
      <c r="PU3" s="308"/>
      <c r="PV3" s="308"/>
      <c r="PW3" s="308"/>
      <c r="PX3" s="308"/>
      <c r="PY3" s="304" t="s">
        <v>584</v>
      </c>
      <c r="PZ3" s="303" t="s">
        <v>727</v>
      </c>
      <c r="QA3" s="302"/>
      <c r="QB3" s="302"/>
      <c r="QC3" s="302"/>
      <c r="QD3" s="302"/>
      <c r="QE3" s="302"/>
      <c r="QF3" s="302"/>
      <c r="QG3" s="302"/>
      <c r="QH3" s="302"/>
      <c r="QI3" s="302"/>
      <c r="QJ3" s="302"/>
      <c r="QK3" s="306" t="str">
        <f>CONCATENATE("Всего расходы на ","2020" + 2," год, рублей - 4 часть субвенции")</f>
        <v>Всего расходы на 2022 год, рублей - 4 часть субвенции</v>
      </c>
      <c r="QL3" s="283" t="s">
        <v>589</v>
      </c>
      <c r="QM3" s="283" t="str">
        <f>CONCATENATE("Всего расходы на ","2020" +2," год, рублей - 4 часть субвенции")</f>
        <v>Всего расходы на 2022 год, рублей - 4 часть субвенции</v>
      </c>
      <c r="QO3" s="73"/>
      <c r="QP3" s="73"/>
      <c r="QQ3" s="73"/>
      <c r="QR3" s="73"/>
      <c r="QS3" s="73"/>
    </row>
    <row r="4" spans="1:461" s="6" customFormat="1">
      <c r="A4" s="253"/>
      <c r="B4" s="253"/>
      <c r="C4" s="253"/>
      <c r="D4" s="36"/>
      <c r="E4" s="299" t="s">
        <v>728</v>
      </c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326" t="s">
        <v>45</v>
      </c>
      <c r="T4" s="320" t="s">
        <v>729</v>
      </c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6" t="s">
        <v>45</v>
      </c>
      <c r="AQ4" s="320" t="s">
        <v>730</v>
      </c>
      <c r="AR4" s="320"/>
      <c r="AS4" s="320"/>
      <c r="AT4" s="320"/>
      <c r="AU4" s="320"/>
      <c r="AV4" s="320"/>
      <c r="AW4" s="320"/>
      <c r="AX4" s="320"/>
      <c r="AY4" s="320"/>
      <c r="AZ4" s="320"/>
      <c r="BA4" s="320"/>
      <c r="BB4" s="320"/>
      <c r="BC4" s="320"/>
      <c r="BD4" s="320"/>
      <c r="BE4" s="320"/>
      <c r="BF4" s="320"/>
      <c r="BG4" s="320"/>
      <c r="BH4" s="320"/>
      <c r="BI4" s="320"/>
      <c r="BJ4" s="320"/>
      <c r="BK4" s="326" t="s">
        <v>45</v>
      </c>
      <c r="BL4" s="320" t="s">
        <v>731</v>
      </c>
      <c r="BM4" s="320"/>
      <c r="BN4" s="320"/>
      <c r="BO4" s="320"/>
      <c r="BP4" s="320"/>
      <c r="BQ4" s="320"/>
      <c r="BR4" s="320"/>
      <c r="BS4" s="320"/>
      <c r="BT4" s="320"/>
      <c r="BU4" s="320"/>
      <c r="BV4" s="320"/>
      <c r="BW4" s="320"/>
      <c r="BX4" s="320"/>
      <c r="BY4" s="320"/>
      <c r="BZ4" s="320"/>
      <c r="CA4" s="320"/>
      <c r="CB4" s="320"/>
      <c r="CC4" s="320"/>
      <c r="CD4" s="320"/>
      <c r="CE4" s="320"/>
      <c r="CF4" s="326" t="s">
        <v>45</v>
      </c>
      <c r="CG4" s="320" t="s">
        <v>732</v>
      </c>
      <c r="CH4" s="320"/>
      <c r="CI4" s="320"/>
      <c r="CJ4" s="320"/>
      <c r="CK4" s="320"/>
      <c r="CL4" s="320"/>
      <c r="CM4" s="320"/>
      <c r="CN4" s="320"/>
      <c r="CO4" s="320"/>
      <c r="CP4" s="320"/>
      <c r="CQ4" s="320"/>
      <c r="CR4" s="320"/>
      <c r="CS4" s="320"/>
      <c r="CT4" s="320"/>
      <c r="CU4" s="320"/>
      <c r="CV4" s="320"/>
      <c r="CW4" s="320"/>
      <c r="CX4" s="320"/>
      <c r="CY4" s="320"/>
      <c r="CZ4" s="320"/>
      <c r="DA4" s="320"/>
      <c r="DB4" s="320"/>
      <c r="DC4" s="320"/>
      <c r="DD4" s="320"/>
      <c r="DE4" s="320"/>
      <c r="DF4" s="320"/>
      <c r="DG4" s="320"/>
      <c r="DH4" s="320"/>
      <c r="DI4" s="320"/>
      <c r="DJ4" s="320"/>
      <c r="DK4" s="320" t="s">
        <v>16</v>
      </c>
      <c r="DL4" s="320" t="s">
        <v>733</v>
      </c>
      <c r="DM4" s="320"/>
      <c r="DN4" s="320"/>
      <c r="DO4" s="320"/>
      <c r="DP4" s="320"/>
      <c r="DQ4" s="320"/>
      <c r="DR4" s="320"/>
      <c r="DS4" s="320"/>
      <c r="DT4" s="320"/>
      <c r="DU4" s="320"/>
      <c r="DV4" s="320"/>
      <c r="DW4" s="320"/>
      <c r="DX4" s="320"/>
      <c r="DY4" s="320"/>
      <c r="DZ4" s="320"/>
      <c r="EA4" s="320"/>
      <c r="EB4" s="320"/>
      <c r="EC4" s="320"/>
      <c r="ED4" s="320"/>
      <c r="EE4" s="320"/>
      <c r="EF4" s="320"/>
      <c r="EG4" s="320"/>
      <c r="EH4" s="320"/>
      <c r="EI4" s="320"/>
      <c r="EJ4" s="320"/>
      <c r="EK4" s="320"/>
      <c r="EL4" s="320"/>
      <c r="EM4" s="320"/>
      <c r="EN4" s="320" t="s">
        <v>16</v>
      </c>
      <c r="EO4" s="328" t="s">
        <v>734</v>
      </c>
      <c r="EP4" s="328"/>
      <c r="EQ4" s="328"/>
      <c r="ER4" s="328"/>
      <c r="ES4" s="328"/>
      <c r="ET4" s="328"/>
      <c r="EU4" s="328"/>
      <c r="EV4" s="328"/>
      <c r="EW4" s="328"/>
      <c r="EX4" s="328"/>
      <c r="EY4" s="328"/>
      <c r="EZ4" s="328"/>
      <c r="FA4" s="328"/>
      <c r="FB4" s="328"/>
      <c r="FC4" s="328"/>
      <c r="FD4" s="328"/>
      <c r="FE4" s="328"/>
      <c r="FF4" s="328"/>
      <c r="FG4" s="328"/>
      <c r="FH4" s="328"/>
      <c r="FI4" s="328"/>
      <c r="FJ4" s="328"/>
      <c r="FK4" s="328"/>
      <c r="FL4" s="328"/>
      <c r="FM4" s="328"/>
      <c r="FN4" s="322" t="s">
        <v>16</v>
      </c>
      <c r="FO4" s="322" t="s">
        <v>735</v>
      </c>
      <c r="FP4" s="322"/>
      <c r="FQ4" s="322"/>
      <c r="FR4" s="322"/>
      <c r="FS4" s="322"/>
      <c r="FT4" s="322"/>
      <c r="FU4" s="322"/>
      <c r="FV4" s="322"/>
      <c r="FW4" s="322" t="s">
        <v>16</v>
      </c>
      <c r="FX4" s="305"/>
      <c r="FY4" s="299" t="s">
        <v>736</v>
      </c>
      <c r="FZ4" s="299"/>
      <c r="GA4" s="299"/>
      <c r="GB4" s="299"/>
      <c r="GC4" s="299"/>
      <c r="GD4" s="299"/>
      <c r="GE4" s="299"/>
      <c r="GF4" s="299"/>
      <c r="GG4" s="299"/>
      <c r="GH4" s="299"/>
      <c r="GI4" s="325" t="s">
        <v>16</v>
      </c>
      <c r="GJ4" s="324" t="s">
        <v>737</v>
      </c>
      <c r="GK4" s="324"/>
      <c r="GL4" s="317" t="s">
        <v>16</v>
      </c>
      <c r="GM4" s="299" t="s">
        <v>738</v>
      </c>
      <c r="GN4" s="299"/>
      <c r="GO4" s="299"/>
      <c r="GP4" s="299"/>
      <c r="GQ4" s="299"/>
      <c r="GR4" s="299"/>
      <c r="GS4" s="299"/>
      <c r="GT4" s="299"/>
      <c r="GU4" s="299" t="s">
        <v>16</v>
      </c>
      <c r="GV4" s="299" t="s">
        <v>739</v>
      </c>
      <c r="GW4" s="299"/>
      <c r="GX4" s="299"/>
      <c r="GY4" s="299"/>
      <c r="GZ4" s="299"/>
      <c r="HA4" s="299"/>
      <c r="HB4" s="299"/>
      <c r="HC4" s="299"/>
      <c r="HD4" s="299"/>
      <c r="HE4" s="299"/>
      <c r="HF4" s="299"/>
      <c r="HG4" s="299"/>
      <c r="HH4" s="299" t="s">
        <v>16</v>
      </c>
      <c r="HI4" s="299" t="s">
        <v>740</v>
      </c>
      <c r="HJ4" s="299"/>
      <c r="HK4" s="299"/>
      <c r="HL4" s="299"/>
      <c r="HM4" s="299"/>
      <c r="HN4" s="299"/>
      <c r="HO4" s="299"/>
      <c r="HP4" s="299"/>
      <c r="HQ4" s="299"/>
      <c r="HR4" s="299"/>
      <c r="HS4" s="299"/>
      <c r="HT4" s="299"/>
      <c r="HU4" s="299" t="s">
        <v>16</v>
      </c>
      <c r="HV4" s="299" t="s">
        <v>741</v>
      </c>
      <c r="HW4" s="299"/>
      <c r="HX4" s="299"/>
      <c r="HY4" s="299"/>
      <c r="HZ4" s="299"/>
      <c r="IA4" s="299"/>
      <c r="IB4" s="299"/>
      <c r="IC4" s="299"/>
      <c r="ID4" s="299" t="s">
        <v>16</v>
      </c>
      <c r="IE4" s="305"/>
      <c r="IF4" s="315" t="s">
        <v>742</v>
      </c>
      <c r="IG4" s="315"/>
      <c r="IH4" s="315"/>
      <c r="II4" s="315"/>
      <c r="IJ4" s="313" t="s">
        <v>16</v>
      </c>
      <c r="IK4" s="313" t="s">
        <v>743</v>
      </c>
      <c r="IL4" s="313"/>
      <c r="IM4" s="313"/>
      <c r="IN4" s="313"/>
      <c r="IO4" s="313"/>
      <c r="IP4" s="313"/>
      <c r="IQ4" s="313"/>
      <c r="IR4" s="313"/>
      <c r="IS4" s="313" t="s">
        <v>16</v>
      </c>
      <c r="IT4" s="315" t="s">
        <v>737</v>
      </c>
      <c r="IU4" s="315"/>
      <c r="IV4" s="313" t="s">
        <v>16</v>
      </c>
      <c r="IW4" s="313" t="s">
        <v>738</v>
      </c>
      <c r="IX4" s="313"/>
      <c r="IY4" s="313"/>
      <c r="IZ4" s="313"/>
      <c r="JA4" s="313"/>
      <c r="JB4" s="313"/>
      <c r="JC4" s="313"/>
      <c r="JD4" s="313"/>
      <c r="JE4" s="313" t="s">
        <v>16</v>
      </c>
      <c r="JF4" s="313" t="s">
        <v>739</v>
      </c>
      <c r="JG4" s="313"/>
      <c r="JH4" s="313"/>
      <c r="JI4" s="313"/>
      <c r="JJ4" s="313"/>
      <c r="JK4" s="313"/>
      <c r="JL4" s="313"/>
      <c r="JM4" s="313"/>
      <c r="JN4" s="313"/>
      <c r="JO4" s="313"/>
      <c r="JP4" s="313" t="s">
        <v>16</v>
      </c>
      <c r="JQ4" s="313" t="s">
        <v>740</v>
      </c>
      <c r="JR4" s="313"/>
      <c r="JS4" s="313"/>
      <c r="JT4" s="313"/>
      <c r="JU4" s="313"/>
      <c r="JV4" s="313"/>
      <c r="JW4" s="313"/>
      <c r="JX4" s="313"/>
      <c r="JY4" s="313"/>
      <c r="JZ4" s="313"/>
      <c r="KA4" s="313" t="s">
        <v>16</v>
      </c>
      <c r="KB4" s="313" t="s">
        <v>744</v>
      </c>
      <c r="KC4" s="313"/>
      <c r="KD4" s="313"/>
      <c r="KE4" s="313"/>
      <c r="KF4" s="313"/>
      <c r="KG4" s="313"/>
      <c r="KH4" s="313"/>
      <c r="KI4" s="313"/>
      <c r="KJ4" s="313" t="s">
        <v>16</v>
      </c>
      <c r="KK4" s="313" t="s">
        <v>745</v>
      </c>
      <c r="KL4" s="313"/>
      <c r="KM4" s="313"/>
      <c r="KN4" s="313"/>
      <c r="KO4" s="313" t="s">
        <v>16</v>
      </c>
      <c r="KP4" s="305"/>
      <c r="KQ4" s="299" t="s">
        <v>728</v>
      </c>
      <c r="KR4" s="299"/>
      <c r="KS4" s="299"/>
      <c r="KT4" s="299"/>
      <c r="KU4" s="299"/>
      <c r="KV4" s="299"/>
      <c r="KW4" s="299"/>
      <c r="KX4" s="299"/>
      <c r="KY4" s="299" t="s">
        <v>16</v>
      </c>
      <c r="KZ4" s="299" t="s">
        <v>729</v>
      </c>
      <c r="LA4" s="299"/>
      <c r="LB4" s="299"/>
      <c r="LC4" s="299"/>
      <c r="LD4" s="299"/>
      <c r="LE4" s="299"/>
      <c r="LF4" s="299" t="s">
        <v>16</v>
      </c>
      <c r="LG4" s="299" t="s">
        <v>746</v>
      </c>
      <c r="LH4" s="299"/>
      <c r="LI4" s="299"/>
      <c r="LJ4" s="299"/>
      <c r="LK4" s="299"/>
      <c r="LL4" s="299"/>
      <c r="LM4" s="299"/>
      <c r="LN4" s="299"/>
      <c r="LO4" s="299" t="s">
        <v>16</v>
      </c>
      <c r="LP4" s="299" t="s">
        <v>739</v>
      </c>
      <c r="LQ4" s="299"/>
      <c r="LR4" s="299"/>
      <c r="LS4" s="299"/>
      <c r="LT4" s="299"/>
      <c r="LU4" s="299"/>
      <c r="LV4" s="299"/>
      <c r="LW4" s="299"/>
      <c r="LX4" s="299"/>
      <c r="LY4" s="299"/>
      <c r="LZ4" s="299"/>
      <c r="MA4" s="299"/>
      <c r="MB4" s="299" t="s">
        <v>16</v>
      </c>
      <c r="MC4" s="299" t="s">
        <v>740</v>
      </c>
      <c r="MD4" s="299"/>
      <c r="ME4" s="299"/>
      <c r="MF4" s="299"/>
      <c r="MG4" s="299"/>
      <c r="MH4" s="299"/>
      <c r="MI4" s="299"/>
      <c r="MJ4" s="299"/>
      <c r="MK4" s="299"/>
      <c r="ML4" s="299"/>
      <c r="MM4" s="299" t="s">
        <v>16</v>
      </c>
      <c r="MN4" s="299" t="s">
        <v>747</v>
      </c>
      <c r="MO4" s="299"/>
      <c r="MP4" s="299"/>
      <c r="MQ4" s="299"/>
      <c r="MR4" s="299"/>
      <c r="MS4" s="299"/>
      <c r="MT4" s="299"/>
      <c r="MU4" s="299"/>
      <c r="MV4" s="299" t="s">
        <v>16</v>
      </c>
      <c r="MW4" s="299" t="s">
        <v>745</v>
      </c>
      <c r="MX4" s="299"/>
      <c r="MY4" s="299"/>
      <c r="MZ4" s="299"/>
      <c r="NA4" s="299" t="s">
        <v>16</v>
      </c>
      <c r="NB4" s="305"/>
      <c r="NC4" s="299" t="s">
        <v>728</v>
      </c>
      <c r="ND4" s="299"/>
      <c r="NE4" s="299"/>
      <c r="NF4" s="299"/>
      <c r="NG4" s="299"/>
      <c r="NH4" s="299"/>
      <c r="NI4" s="299"/>
      <c r="NJ4" s="299"/>
      <c r="NK4" s="299" t="s">
        <v>16</v>
      </c>
      <c r="NL4" s="299" t="s">
        <v>729</v>
      </c>
      <c r="NM4" s="299"/>
      <c r="NN4" s="299"/>
      <c r="NO4" s="299"/>
      <c r="NP4" s="299"/>
      <c r="NQ4" s="299"/>
      <c r="NR4" s="299"/>
      <c r="NS4" s="299"/>
      <c r="NT4" s="299"/>
      <c r="NU4" s="299"/>
      <c r="NV4" s="299" t="s">
        <v>16</v>
      </c>
      <c r="NW4" s="299" t="s">
        <v>748</v>
      </c>
      <c r="NX4" s="299"/>
      <c r="NY4" s="299"/>
      <c r="NZ4" s="299"/>
      <c r="OA4" s="299"/>
      <c r="OB4" s="299"/>
      <c r="OC4" s="299"/>
      <c r="OD4" s="299"/>
      <c r="OE4" s="299" t="s">
        <v>16</v>
      </c>
      <c r="OF4" s="299" t="s">
        <v>746</v>
      </c>
      <c r="OG4" s="299"/>
      <c r="OH4" s="299"/>
      <c r="OI4" s="299"/>
      <c r="OJ4" s="299"/>
      <c r="OK4" s="299"/>
      <c r="OL4" s="299"/>
      <c r="OM4" s="299"/>
      <c r="ON4" s="299" t="s">
        <v>16</v>
      </c>
      <c r="OO4" s="299" t="s">
        <v>739</v>
      </c>
      <c r="OP4" s="299"/>
      <c r="OQ4" s="299"/>
      <c r="OR4" s="299"/>
      <c r="OS4" s="299"/>
      <c r="OT4" s="299"/>
      <c r="OU4" s="299"/>
      <c r="OV4" s="299"/>
      <c r="OW4" s="299"/>
      <c r="OX4" s="299"/>
      <c r="OY4" s="299"/>
      <c r="OZ4" s="299"/>
      <c r="PA4" s="299" t="s">
        <v>16</v>
      </c>
      <c r="PB4" s="299" t="s">
        <v>749</v>
      </c>
      <c r="PC4" s="299"/>
      <c r="PD4" s="299"/>
      <c r="PE4" s="299"/>
      <c r="PF4" s="299"/>
      <c r="PG4" s="299"/>
      <c r="PH4" s="299"/>
      <c r="PI4" s="299"/>
      <c r="PJ4" s="299"/>
      <c r="PK4" s="299"/>
      <c r="PL4" s="299"/>
      <c r="PM4" s="299"/>
      <c r="PN4" s="299" t="s">
        <v>16</v>
      </c>
      <c r="PO4" s="299" t="s">
        <v>750</v>
      </c>
      <c r="PP4" s="299"/>
      <c r="PQ4" s="299"/>
      <c r="PR4" s="299"/>
      <c r="PS4" s="299"/>
      <c r="PT4" s="299"/>
      <c r="PU4" s="299"/>
      <c r="PV4" s="299"/>
      <c r="PW4" s="299" t="s">
        <v>16</v>
      </c>
      <c r="PX4" s="305" t="s">
        <v>751</v>
      </c>
      <c r="PY4" s="304"/>
      <c r="PZ4" s="303"/>
      <c r="QA4" s="301" t="s">
        <v>752</v>
      </c>
      <c r="QB4" s="301"/>
      <c r="QC4" s="301"/>
      <c r="QD4" s="301"/>
      <c r="QE4" s="303" t="s">
        <v>16</v>
      </c>
      <c r="QF4" s="307" t="s">
        <v>753</v>
      </c>
      <c r="QG4" s="307"/>
      <c r="QH4" s="307"/>
      <c r="QI4" s="307"/>
      <c r="QJ4" s="303" t="s">
        <v>16</v>
      </c>
      <c r="QK4" s="306"/>
      <c r="QL4" s="284"/>
      <c r="QM4" s="284"/>
      <c r="QO4" s="73"/>
      <c r="QP4" s="73"/>
      <c r="QQ4" s="73"/>
      <c r="QR4" s="73"/>
      <c r="QS4" s="73"/>
    </row>
    <row r="5" spans="1:461" s="6" customFormat="1" ht="30.75" customHeight="1">
      <c r="A5" s="253"/>
      <c r="B5" s="253"/>
      <c r="C5" s="253"/>
      <c r="D5" s="36"/>
      <c r="E5" s="320" t="s">
        <v>754</v>
      </c>
      <c r="F5" s="320"/>
      <c r="G5" s="320" t="s">
        <v>755</v>
      </c>
      <c r="H5" s="320"/>
      <c r="I5" s="320" t="s">
        <v>756</v>
      </c>
      <c r="J5" s="320"/>
      <c r="K5" s="319" t="s">
        <v>757</v>
      </c>
      <c r="L5" s="319"/>
      <c r="M5" s="319"/>
      <c r="N5" s="319"/>
      <c r="O5" s="319" t="s">
        <v>758</v>
      </c>
      <c r="P5" s="319"/>
      <c r="Q5" s="319" t="s">
        <v>759</v>
      </c>
      <c r="R5" s="319"/>
      <c r="S5" s="326"/>
      <c r="T5" s="320" t="s">
        <v>760</v>
      </c>
      <c r="U5" s="320"/>
      <c r="V5" s="320"/>
      <c r="W5" s="320"/>
      <c r="X5" s="320" t="s">
        <v>761</v>
      </c>
      <c r="Y5" s="320"/>
      <c r="Z5" s="320"/>
      <c r="AA5" s="320"/>
      <c r="AB5" s="319" t="s">
        <v>759</v>
      </c>
      <c r="AC5" s="319"/>
      <c r="AD5" s="319"/>
      <c r="AE5" s="319"/>
      <c r="AF5" s="319"/>
      <c r="AG5" s="319"/>
      <c r="AH5" s="319"/>
      <c r="AI5" s="319"/>
      <c r="AJ5" s="319" t="s">
        <v>758</v>
      </c>
      <c r="AK5" s="319"/>
      <c r="AL5" s="319" t="s">
        <v>759</v>
      </c>
      <c r="AM5" s="319"/>
      <c r="AN5" s="319" t="s">
        <v>762</v>
      </c>
      <c r="AO5" s="319"/>
      <c r="AP5" s="326"/>
      <c r="AQ5" s="320" t="s">
        <v>760</v>
      </c>
      <c r="AR5" s="320"/>
      <c r="AS5" s="320"/>
      <c r="AT5" s="320"/>
      <c r="AU5" s="320" t="s">
        <v>761</v>
      </c>
      <c r="AV5" s="320"/>
      <c r="AW5" s="320"/>
      <c r="AX5" s="320"/>
      <c r="AY5" s="319" t="s">
        <v>759</v>
      </c>
      <c r="AZ5" s="319"/>
      <c r="BA5" s="319"/>
      <c r="BB5" s="319"/>
      <c r="BC5" s="319"/>
      <c r="BD5" s="319"/>
      <c r="BE5" s="319"/>
      <c r="BF5" s="319"/>
      <c r="BG5" s="319" t="s">
        <v>758</v>
      </c>
      <c r="BH5" s="319"/>
      <c r="BI5" s="319" t="s">
        <v>759</v>
      </c>
      <c r="BJ5" s="319"/>
      <c r="BK5" s="326"/>
      <c r="BL5" s="320" t="s">
        <v>760</v>
      </c>
      <c r="BM5" s="320"/>
      <c r="BN5" s="320"/>
      <c r="BO5" s="320"/>
      <c r="BP5" s="320" t="s">
        <v>761</v>
      </c>
      <c r="BQ5" s="320"/>
      <c r="BR5" s="320"/>
      <c r="BS5" s="320"/>
      <c r="BT5" s="319" t="s">
        <v>759</v>
      </c>
      <c r="BU5" s="319"/>
      <c r="BV5" s="319"/>
      <c r="BW5" s="319"/>
      <c r="BX5" s="319"/>
      <c r="BY5" s="319"/>
      <c r="BZ5" s="319"/>
      <c r="CA5" s="319"/>
      <c r="CB5" s="319" t="s">
        <v>758</v>
      </c>
      <c r="CC5" s="319"/>
      <c r="CD5" s="319" t="s">
        <v>759</v>
      </c>
      <c r="CE5" s="319"/>
      <c r="CF5" s="326"/>
      <c r="CG5" s="320" t="s">
        <v>760</v>
      </c>
      <c r="CH5" s="320"/>
      <c r="CI5" s="320"/>
      <c r="CJ5" s="320"/>
      <c r="CK5" s="320" t="s">
        <v>761</v>
      </c>
      <c r="CL5" s="320"/>
      <c r="CM5" s="320"/>
      <c r="CN5" s="320"/>
      <c r="CO5" s="319" t="s">
        <v>759</v>
      </c>
      <c r="CP5" s="319"/>
      <c r="CQ5" s="319"/>
      <c r="CR5" s="319"/>
      <c r="CS5" s="319"/>
      <c r="CT5" s="319"/>
      <c r="CU5" s="319"/>
      <c r="CV5" s="319"/>
      <c r="CW5" s="319" t="s">
        <v>763</v>
      </c>
      <c r="CX5" s="319"/>
      <c r="CY5" s="319"/>
      <c r="CZ5" s="319"/>
      <c r="DA5" s="319"/>
      <c r="DB5" s="319"/>
      <c r="DC5" s="319"/>
      <c r="DD5" s="319"/>
      <c r="DE5" s="319" t="s">
        <v>758</v>
      </c>
      <c r="DF5" s="319"/>
      <c r="DG5" s="319" t="s">
        <v>759</v>
      </c>
      <c r="DH5" s="319"/>
      <c r="DI5" s="319" t="s">
        <v>763</v>
      </c>
      <c r="DJ5" s="319"/>
      <c r="DK5" s="320"/>
      <c r="DL5" s="320" t="s">
        <v>760</v>
      </c>
      <c r="DM5" s="320"/>
      <c r="DN5" s="320"/>
      <c r="DO5" s="320"/>
      <c r="DP5" s="320" t="s">
        <v>761</v>
      </c>
      <c r="DQ5" s="320"/>
      <c r="DR5" s="320"/>
      <c r="DS5" s="320"/>
      <c r="DT5" s="319" t="s">
        <v>759</v>
      </c>
      <c r="DU5" s="319"/>
      <c r="DV5" s="319"/>
      <c r="DW5" s="319"/>
      <c r="DX5" s="319"/>
      <c r="DY5" s="319"/>
      <c r="DZ5" s="319"/>
      <c r="EA5" s="319"/>
      <c r="EB5" s="319" t="s">
        <v>763</v>
      </c>
      <c r="EC5" s="319"/>
      <c r="ED5" s="319"/>
      <c r="EE5" s="319"/>
      <c r="EF5" s="319"/>
      <c r="EG5" s="319"/>
      <c r="EH5" s="319"/>
      <c r="EI5" s="319"/>
      <c r="EJ5" s="319" t="s">
        <v>758</v>
      </c>
      <c r="EK5" s="319"/>
      <c r="EL5" s="319" t="s">
        <v>757</v>
      </c>
      <c r="EM5" s="319"/>
      <c r="EN5" s="320"/>
      <c r="EO5" s="323" t="s">
        <v>764</v>
      </c>
      <c r="EP5" s="323"/>
      <c r="EQ5" s="323"/>
      <c r="ER5" s="323"/>
      <c r="ES5" s="323"/>
      <c r="ET5" s="323"/>
      <c r="EU5" s="323"/>
      <c r="EV5" s="323"/>
      <c r="EW5" s="323" t="s">
        <v>765</v>
      </c>
      <c r="EX5" s="323"/>
      <c r="EY5" s="323"/>
      <c r="EZ5" s="323"/>
      <c r="FA5" s="323"/>
      <c r="FB5" s="323"/>
      <c r="FC5" s="323"/>
      <c r="FD5" s="323"/>
      <c r="FE5" s="323" t="s">
        <v>733</v>
      </c>
      <c r="FF5" s="323"/>
      <c r="FG5" s="323"/>
      <c r="FH5" s="323"/>
      <c r="FI5" s="323"/>
      <c r="FJ5" s="323"/>
      <c r="FK5" s="323"/>
      <c r="FL5" s="323"/>
      <c r="FM5" s="322" t="s">
        <v>16</v>
      </c>
      <c r="FN5" s="322"/>
      <c r="FO5" s="322" t="s">
        <v>761</v>
      </c>
      <c r="FP5" s="322"/>
      <c r="FQ5" s="322"/>
      <c r="FR5" s="322"/>
      <c r="FS5" s="323" t="s">
        <v>759</v>
      </c>
      <c r="FT5" s="323"/>
      <c r="FU5" s="323"/>
      <c r="FV5" s="323"/>
      <c r="FW5" s="322"/>
      <c r="FX5" s="305"/>
      <c r="FY5" s="299" t="s">
        <v>60</v>
      </c>
      <c r="FZ5" s="299"/>
      <c r="GA5" s="299" t="s">
        <v>61</v>
      </c>
      <c r="GB5" s="299"/>
      <c r="GC5" s="300" t="s">
        <v>766</v>
      </c>
      <c r="GD5" s="300"/>
      <c r="GE5" s="300"/>
      <c r="GF5" s="300"/>
      <c r="GG5" s="300" t="s">
        <v>763</v>
      </c>
      <c r="GH5" s="300"/>
      <c r="GI5" s="299"/>
      <c r="GJ5" s="313" t="s">
        <v>61</v>
      </c>
      <c r="GK5" s="313"/>
      <c r="GL5" s="318"/>
      <c r="GM5" s="299" t="s">
        <v>60</v>
      </c>
      <c r="GN5" s="299"/>
      <c r="GO5" s="299" t="s">
        <v>61</v>
      </c>
      <c r="GP5" s="299"/>
      <c r="GQ5" s="300" t="s">
        <v>766</v>
      </c>
      <c r="GR5" s="300"/>
      <c r="GS5" s="300"/>
      <c r="GT5" s="300"/>
      <c r="GU5" s="299"/>
      <c r="GV5" s="299" t="s">
        <v>60</v>
      </c>
      <c r="GW5" s="299"/>
      <c r="GX5" s="299" t="s">
        <v>61</v>
      </c>
      <c r="GY5" s="299"/>
      <c r="GZ5" s="300" t="s">
        <v>757</v>
      </c>
      <c r="HA5" s="300"/>
      <c r="HB5" s="300"/>
      <c r="HC5" s="300"/>
      <c r="HD5" s="300" t="s">
        <v>763</v>
      </c>
      <c r="HE5" s="300"/>
      <c r="HF5" s="300"/>
      <c r="HG5" s="300"/>
      <c r="HH5" s="299"/>
      <c r="HI5" s="299" t="s">
        <v>60</v>
      </c>
      <c r="HJ5" s="299"/>
      <c r="HK5" s="299" t="s">
        <v>61</v>
      </c>
      <c r="HL5" s="299"/>
      <c r="HM5" s="300" t="s">
        <v>766</v>
      </c>
      <c r="HN5" s="300"/>
      <c r="HO5" s="300"/>
      <c r="HP5" s="300"/>
      <c r="HQ5" s="300" t="s">
        <v>763</v>
      </c>
      <c r="HR5" s="300"/>
      <c r="HS5" s="300"/>
      <c r="HT5" s="300"/>
      <c r="HU5" s="299"/>
      <c r="HV5" s="299" t="s">
        <v>60</v>
      </c>
      <c r="HW5" s="299"/>
      <c r="HX5" s="299" t="s">
        <v>61</v>
      </c>
      <c r="HY5" s="299"/>
      <c r="HZ5" s="300" t="s">
        <v>766</v>
      </c>
      <c r="IA5" s="300"/>
      <c r="IB5" s="300"/>
      <c r="IC5" s="300"/>
      <c r="ID5" s="299"/>
      <c r="IE5" s="305"/>
      <c r="IF5" s="299" t="s">
        <v>60</v>
      </c>
      <c r="IG5" s="299"/>
      <c r="IH5" s="299" t="s">
        <v>61</v>
      </c>
      <c r="II5" s="299"/>
      <c r="IJ5" s="299"/>
      <c r="IK5" s="299" t="s">
        <v>60</v>
      </c>
      <c r="IL5" s="299"/>
      <c r="IM5" s="299" t="s">
        <v>61</v>
      </c>
      <c r="IN5" s="299"/>
      <c r="IO5" s="300" t="s">
        <v>757</v>
      </c>
      <c r="IP5" s="300"/>
      <c r="IQ5" s="300" t="s">
        <v>763</v>
      </c>
      <c r="IR5" s="300"/>
      <c r="IS5" s="299"/>
      <c r="IT5" s="299" t="s">
        <v>36</v>
      </c>
      <c r="IU5" s="299"/>
      <c r="IV5" s="299"/>
      <c r="IW5" s="299" t="s">
        <v>60</v>
      </c>
      <c r="IX5" s="299"/>
      <c r="IY5" s="299" t="s">
        <v>61</v>
      </c>
      <c r="IZ5" s="299"/>
      <c r="JA5" s="300" t="s">
        <v>766</v>
      </c>
      <c r="JB5" s="300"/>
      <c r="JC5" s="300"/>
      <c r="JD5" s="300"/>
      <c r="JE5" s="299"/>
      <c r="JF5" s="299" t="s">
        <v>60</v>
      </c>
      <c r="JG5" s="299"/>
      <c r="JH5" s="299" t="s">
        <v>61</v>
      </c>
      <c r="JI5" s="299"/>
      <c r="JJ5" s="300" t="s">
        <v>757</v>
      </c>
      <c r="JK5" s="300"/>
      <c r="JL5" s="300"/>
      <c r="JM5" s="300"/>
      <c r="JN5" s="300" t="s">
        <v>763</v>
      </c>
      <c r="JO5" s="300"/>
      <c r="JP5" s="299"/>
      <c r="JQ5" s="299" t="s">
        <v>60</v>
      </c>
      <c r="JR5" s="299"/>
      <c r="JS5" s="299" t="s">
        <v>61</v>
      </c>
      <c r="JT5" s="299"/>
      <c r="JU5" s="300" t="s">
        <v>757</v>
      </c>
      <c r="JV5" s="300"/>
      <c r="JW5" s="300"/>
      <c r="JX5" s="300"/>
      <c r="JY5" s="300" t="s">
        <v>763</v>
      </c>
      <c r="JZ5" s="300"/>
      <c r="KA5" s="299"/>
      <c r="KB5" s="299" t="s">
        <v>60</v>
      </c>
      <c r="KC5" s="299"/>
      <c r="KD5" s="299" t="s">
        <v>61</v>
      </c>
      <c r="KE5" s="299"/>
      <c r="KF5" s="300" t="s">
        <v>757</v>
      </c>
      <c r="KG5" s="300"/>
      <c r="KH5" s="300"/>
      <c r="KI5" s="300"/>
      <c r="KJ5" s="299"/>
      <c r="KK5" s="299" t="s">
        <v>60</v>
      </c>
      <c r="KL5" s="299"/>
      <c r="KM5" s="300" t="s">
        <v>757</v>
      </c>
      <c r="KN5" s="300"/>
      <c r="KO5" s="299"/>
      <c r="KP5" s="305"/>
      <c r="KQ5" s="299" t="s">
        <v>60</v>
      </c>
      <c r="KR5" s="299"/>
      <c r="KS5" s="299" t="s">
        <v>61</v>
      </c>
      <c r="KT5" s="299"/>
      <c r="KU5" s="300" t="s">
        <v>766</v>
      </c>
      <c r="KV5" s="300"/>
      <c r="KW5" s="300"/>
      <c r="KX5" s="300"/>
      <c r="KY5" s="299"/>
      <c r="KZ5" s="299" t="s">
        <v>61</v>
      </c>
      <c r="LA5" s="299"/>
      <c r="LB5" s="300" t="s">
        <v>757</v>
      </c>
      <c r="LC5" s="300"/>
      <c r="LD5" s="300" t="s">
        <v>763</v>
      </c>
      <c r="LE5" s="300"/>
      <c r="LF5" s="299"/>
      <c r="LG5" s="299" t="s">
        <v>60</v>
      </c>
      <c r="LH5" s="299"/>
      <c r="LI5" s="299" t="s">
        <v>61</v>
      </c>
      <c r="LJ5" s="299"/>
      <c r="LK5" s="300" t="s">
        <v>766</v>
      </c>
      <c r="LL5" s="300"/>
      <c r="LM5" s="300"/>
      <c r="LN5" s="300"/>
      <c r="LO5" s="299"/>
      <c r="LP5" s="299" t="s">
        <v>60</v>
      </c>
      <c r="LQ5" s="299"/>
      <c r="LR5" s="299" t="s">
        <v>61</v>
      </c>
      <c r="LS5" s="299"/>
      <c r="LT5" s="300" t="s">
        <v>757</v>
      </c>
      <c r="LU5" s="300"/>
      <c r="LV5" s="300"/>
      <c r="LW5" s="300"/>
      <c r="LX5" s="300" t="s">
        <v>763</v>
      </c>
      <c r="LY5" s="300"/>
      <c r="LZ5" s="300"/>
      <c r="MA5" s="300"/>
      <c r="MB5" s="299"/>
      <c r="MC5" s="299" t="s">
        <v>60</v>
      </c>
      <c r="MD5" s="299"/>
      <c r="ME5" s="299" t="s">
        <v>61</v>
      </c>
      <c r="MF5" s="299"/>
      <c r="MG5" s="300" t="s">
        <v>757</v>
      </c>
      <c r="MH5" s="300"/>
      <c r="MI5" s="300"/>
      <c r="MJ5" s="300"/>
      <c r="MK5" s="300" t="s">
        <v>763</v>
      </c>
      <c r="ML5" s="300"/>
      <c r="MM5" s="299"/>
      <c r="MN5" s="299" t="s">
        <v>60</v>
      </c>
      <c r="MO5" s="299"/>
      <c r="MP5" s="299" t="s">
        <v>61</v>
      </c>
      <c r="MQ5" s="299"/>
      <c r="MR5" s="300" t="s">
        <v>766</v>
      </c>
      <c r="MS5" s="300"/>
      <c r="MT5" s="300"/>
      <c r="MU5" s="300"/>
      <c r="MV5" s="299"/>
      <c r="MW5" s="299" t="s">
        <v>60</v>
      </c>
      <c r="MX5" s="299"/>
      <c r="MY5" s="300" t="s">
        <v>757</v>
      </c>
      <c r="MZ5" s="300"/>
      <c r="NA5" s="299"/>
      <c r="NB5" s="305"/>
      <c r="NC5" s="299" t="s">
        <v>60</v>
      </c>
      <c r="ND5" s="299"/>
      <c r="NE5" s="299" t="s">
        <v>61</v>
      </c>
      <c r="NF5" s="299"/>
      <c r="NG5" s="300" t="s">
        <v>766</v>
      </c>
      <c r="NH5" s="300"/>
      <c r="NI5" s="300"/>
      <c r="NJ5" s="300"/>
      <c r="NK5" s="299"/>
      <c r="NL5" s="299" t="s">
        <v>60</v>
      </c>
      <c r="NM5" s="299"/>
      <c r="NN5" s="299" t="s">
        <v>61</v>
      </c>
      <c r="NO5" s="299"/>
      <c r="NP5" s="300" t="s">
        <v>766</v>
      </c>
      <c r="NQ5" s="300"/>
      <c r="NR5" s="300"/>
      <c r="NS5" s="300"/>
      <c r="NT5" s="300" t="s">
        <v>766</v>
      </c>
      <c r="NU5" s="300"/>
      <c r="NV5" s="299"/>
      <c r="NW5" s="299" t="s">
        <v>60</v>
      </c>
      <c r="NX5" s="299"/>
      <c r="NY5" s="299" t="s">
        <v>61</v>
      </c>
      <c r="NZ5" s="299"/>
      <c r="OA5" s="300" t="s">
        <v>766</v>
      </c>
      <c r="OB5" s="300"/>
      <c r="OC5" s="300"/>
      <c r="OD5" s="300"/>
      <c r="OE5" s="299"/>
      <c r="OF5" s="299" t="s">
        <v>60</v>
      </c>
      <c r="OG5" s="299"/>
      <c r="OH5" s="299" t="s">
        <v>61</v>
      </c>
      <c r="OI5" s="299"/>
      <c r="OJ5" s="300" t="s">
        <v>766</v>
      </c>
      <c r="OK5" s="300"/>
      <c r="OL5" s="300"/>
      <c r="OM5" s="300"/>
      <c r="ON5" s="299"/>
      <c r="OO5" s="299" t="s">
        <v>60</v>
      </c>
      <c r="OP5" s="299"/>
      <c r="OQ5" s="299" t="s">
        <v>61</v>
      </c>
      <c r="OR5" s="299"/>
      <c r="OS5" s="300" t="s">
        <v>757</v>
      </c>
      <c r="OT5" s="300"/>
      <c r="OU5" s="300"/>
      <c r="OV5" s="300"/>
      <c r="OW5" s="300" t="s">
        <v>763</v>
      </c>
      <c r="OX5" s="300"/>
      <c r="OY5" s="300"/>
      <c r="OZ5" s="300"/>
      <c r="PA5" s="299"/>
      <c r="PB5" s="299" t="s">
        <v>60</v>
      </c>
      <c r="PC5" s="299"/>
      <c r="PD5" s="299" t="s">
        <v>61</v>
      </c>
      <c r="PE5" s="299"/>
      <c r="PF5" s="300" t="s">
        <v>757</v>
      </c>
      <c r="PG5" s="300"/>
      <c r="PH5" s="300"/>
      <c r="PI5" s="300"/>
      <c r="PJ5" s="300" t="s">
        <v>763</v>
      </c>
      <c r="PK5" s="300"/>
      <c r="PL5" s="300"/>
      <c r="PM5" s="300"/>
      <c r="PN5" s="299"/>
      <c r="PO5" s="299" t="s">
        <v>60</v>
      </c>
      <c r="PP5" s="299"/>
      <c r="PQ5" s="299" t="s">
        <v>61</v>
      </c>
      <c r="PR5" s="299"/>
      <c r="PS5" s="300" t="s">
        <v>766</v>
      </c>
      <c r="PT5" s="300"/>
      <c r="PU5" s="300"/>
      <c r="PV5" s="300"/>
      <c r="PW5" s="299"/>
      <c r="PX5" s="305"/>
      <c r="PY5" s="304"/>
      <c r="PZ5" s="303"/>
      <c r="QA5" s="301"/>
      <c r="QB5" s="301"/>
      <c r="QC5" s="301"/>
      <c r="QD5" s="301"/>
      <c r="QE5" s="303"/>
      <c r="QF5" s="307"/>
      <c r="QG5" s="307"/>
      <c r="QH5" s="307"/>
      <c r="QI5" s="307"/>
      <c r="QJ5" s="303"/>
      <c r="QK5" s="306"/>
      <c r="QL5" s="284"/>
      <c r="QM5" s="284"/>
      <c r="QO5" s="73"/>
      <c r="QP5" s="73"/>
      <c r="QQ5" s="73"/>
      <c r="QR5" s="73"/>
      <c r="QS5" s="73"/>
    </row>
    <row r="6" spans="1:461" s="6" customFormat="1" ht="21.75" customHeight="1">
      <c r="A6" s="253"/>
      <c r="B6" s="253"/>
      <c r="C6" s="253"/>
      <c r="D6" s="36"/>
      <c r="E6" s="320"/>
      <c r="F6" s="320"/>
      <c r="G6" s="320"/>
      <c r="H6" s="320"/>
      <c r="I6" s="320"/>
      <c r="J6" s="320"/>
      <c r="K6" s="319"/>
      <c r="L6" s="319"/>
      <c r="M6" s="319"/>
      <c r="N6" s="319"/>
      <c r="O6" s="319"/>
      <c r="P6" s="319"/>
      <c r="Q6" s="319"/>
      <c r="R6" s="319"/>
      <c r="S6" s="326"/>
      <c r="T6" s="320"/>
      <c r="U6" s="320"/>
      <c r="V6" s="320"/>
      <c r="W6" s="320"/>
      <c r="X6" s="320"/>
      <c r="Y6" s="320"/>
      <c r="Z6" s="320"/>
      <c r="AA6" s="320"/>
      <c r="AB6" s="320" t="s">
        <v>760</v>
      </c>
      <c r="AC6" s="320"/>
      <c r="AD6" s="320"/>
      <c r="AE6" s="320"/>
      <c r="AF6" s="320" t="s">
        <v>761</v>
      </c>
      <c r="AG6" s="320"/>
      <c r="AH6" s="320"/>
      <c r="AI6" s="320"/>
      <c r="AJ6" s="319"/>
      <c r="AK6" s="319"/>
      <c r="AL6" s="319"/>
      <c r="AM6" s="319"/>
      <c r="AN6" s="319"/>
      <c r="AO6" s="319"/>
      <c r="AP6" s="326"/>
      <c r="AQ6" s="320"/>
      <c r="AR6" s="320"/>
      <c r="AS6" s="320"/>
      <c r="AT6" s="320"/>
      <c r="AU6" s="320"/>
      <c r="AV6" s="320"/>
      <c r="AW6" s="320"/>
      <c r="AX6" s="320"/>
      <c r="AY6" s="320" t="s">
        <v>760</v>
      </c>
      <c r="AZ6" s="320"/>
      <c r="BA6" s="320"/>
      <c r="BB6" s="320"/>
      <c r="BC6" s="320" t="s">
        <v>761</v>
      </c>
      <c r="BD6" s="320"/>
      <c r="BE6" s="320"/>
      <c r="BF6" s="320"/>
      <c r="BG6" s="319"/>
      <c r="BH6" s="319"/>
      <c r="BI6" s="319"/>
      <c r="BJ6" s="319"/>
      <c r="BK6" s="326"/>
      <c r="BL6" s="320"/>
      <c r="BM6" s="320"/>
      <c r="BN6" s="320"/>
      <c r="BO6" s="320"/>
      <c r="BP6" s="320"/>
      <c r="BQ6" s="320"/>
      <c r="BR6" s="320"/>
      <c r="BS6" s="320"/>
      <c r="BT6" s="320" t="s">
        <v>760</v>
      </c>
      <c r="BU6" s="320"/>
      <c r="BV6" s="320"/>
      <c r="BW6" s="320"/>
      <c r="BX6" s="320" t="s">
        <v>761</v>
      </c>
      <c r="BY6" s="320"/>
      <c r="BZ6" s="320"/>
      <c r="CA6" s="320"/>
      <c r="CB6" s="319"/>
      <c r="CC6" s="319"/>
      <c r="CD6" s="319"/>
      <c r="CE6" s="319"/>
      <c r="CF6" s="326"/>
      <c r="CG6" s="320"/>
      <c r="CH6" s="320"/>
      <c r="CI6" s="320"/>
      <c r="CJ6" s="320"/>
      <c r="CK6" s="320"/>
      <c r="CL6" s="320"/>
      <c r="CM6" s="320"/>
      <c r="CN6" s="320"/>
      <c r="CO6" s="320" t="s">
        <v>760</v>
      </c>
      <c r="CP6" s="320"/>
      <c r="CQ6" s="320"/>
      <c r="CR6" s="320"/>
      <c r="CS6" s="320" t="s">
        <v>761</v>
      </c>
      <c r="CT6" s="320"/>
      <c r="CU6" s="320"/>
      <c r="CV6" s="320"/>
      <c r="CW6" s="320" t="s">
        <v>760</v>
      </c>
      <c r="CX6" s="320"/>
      <c r="CY6" s="320"/>
      <c r="CZ6" s="320"/>
      <c r="DA6" s="320" t="s">
        <v>761</v>
      </c>
      <c r="DB6" s="320"/>
      <c r="DC6" s="320"/>
      <c r="DD6" s="320"/>
      <c r="DE6" s="319"/>
      <c r="DF6" s="319"/>
      <c r="DG6" s="319"/>
      <c r="DH6" s="319"/>
      <c r="DI6" s="319"/>
      <c r="DJ6" s="319"/>
      <c r="DK6" s="320"/>
      <c r="DL6" s="320"/>
      <c r="DM6" s="320"/>
      <c r="DN6" s="320"/>
      <c r="DO6" s="320"/>
      <c r="DP6" s="320"/>
      <c r="DQ6" s="320"/>
      <c r="DR6" s="320"/>
      <c r="DS6" s="320"/>
      <c r="DT6" s="320" t="s">
        <v>760</v>
      </c>
      <c r="DU6" s="320"/>
      <c r="DV6" s="320"/>
      <c r="DW6" s="320"/>
      <c r="DX6" s="320" t="s">
        <v>761</v>
      </c>
      <c r="DY6" s="320"/>
      <c r="DZ6" s="320"/>
      <c r="EA6" s="320"/>
      <c r="EB6" s="320" t="s">
        <v>760</v>
      </c>
      <c r="EC6" s="320"/>
      <c r="ED6" s="320"/>
      <c r="EE6" s="320"/>
      <c r="EF6" s="320" t="s">
        <v>761</v>
      </c>
      <c r="EG6" s="320"/>
      <c r="EH6" s="320"/>
      <c r="EI6" s="320"/>
      <c r="EJ6" s="319"/>
      <c r="EK6" s="319"/>
      <c r="EL6" s="319"/>
      <c r="EM6" s="319"/>
      <c r="EN6" s="320"/>
      <c r="EO6" s="322" t="s">
        <v>760</v>
      </c>
      <c r="EP6" s="322"/>
      <c r="EQ6" s="322" t="s">
        <v>761</v>
      </c>
      <c r="ER6" s="322"/>
      <c r="ES6" s="322" t="s">
        <v>757</v>
      </c>
      <c r="ET6" s="322"/>
      <c r="EU6" s="322"/>
      <c r="EV6" s="322"/>
      <c r="EW6" s="322" t="s">
        <v>760</v>
      </c>
      <c r="EX6" s="322"/>
      <c r="EY6" s="322" t="s">
        <v>761</v>
      </c>
      <c r="EZ6" s="322"/>
      <c r="FA6" s="322" t="s">
        <v>757</v>
      </c>
      <c r="FB6" s="322"/>
      <c r="FC6" s="322"/>
      <c r="FD6" s="322"/>
      <c r="FE6" s="323" t="s">
        <v>760</v>
      </c>
      <c r="FF6" s="323"/>
      <c r="FG6" s="323" t="s">
        <v>761</v>
      </c>
      <c r="FH6" s="323"/>
      <c r="FI6" s="323" t="s">
        <v>757</v>
      </c>
      <c r="FJ6" s="323"/>
      <c r="FK6" s="323"/>
      <c r="FL6" s="323"/>
      <c r="FM6" s="322"/>
      <c r="FN6" s="322"/>
      <c r="FO6" s="322"/>
      <c r="FP6" s="322"/>
      <c r="FQ6" s="322"/>
      <c r="FR6" s="322"/>
      <c r="FS6" s="322" t="s">
        <v>761</v>
      </c>
      <c r="FT6" s="322"/>
      <c r="FU6" s="322"/>
      <c r="FV6" s="322"/>
      <c r="FW6" s="322"/>
      <c r="FX6" s="305"/>
      <c r="FY6" s="299"/>
      <c r="FZ6" s="299"/>
      <c r="GA6" s="299"/>
      <c r="GB6" s="299"/>
      <c r="GC6" s="300"/>
      <c r="GD6" s="300"/>
      <c r="GE6" s="300"/>
      <c r="GF6" s="300"/>
      <c r="GG6" s="300"/>
      <c r="GH6" s="300"/>
      <c r="GI6" s="299"/>
      <c r="GJ6" s="299"/>
      <c r="GK6" s="299"/>
      <c r="GL6" s="318"/>
      <c r="GM6" s="299"/>
      <c r="GN6" s="299"/>
      <c r="GO6" s="299"/>
      <c r="GP6" s="299"/>
      <c r="GQ6" s="300"/>
      <c r="GR6" s="300"/>
      <c r="GS6" s="300"/>
      <c r="GT6" s="300"/>
      <c r="GU6" s="299"/>
      <c r="GV6" s="299"/>
      <c r="GW6" s="299"/>
      <c r="GX6" s="299"/>
      <c r="GY6" s="299"/>
      <c r="GZ6" s="300"/>
      <c r="HA6" s="300"/>
      <c r="HB6" s="300"/>
      <c r="HC6" s="300"/>
      <c r="HD6" s="300"/>
      <c r="HE6" s="300"/>
      <c r="HF6" s="300"/>
      <c r="HG6" s="300"/>
      <c r="HH6" s="299"/>
      <c r="HI6" s="299"/>
      <c r="HJ6" s="299"/>
      <c r="HK6" s="299"/>
      <c r="HL6" s="299"/>
      <c r="HM6" s="300"/>
      <c r="HN6" s="300"/>
      <c r="HO6" s="300"/>
      <c r="HP6" s="300"/>
      <c r="HQ6" s="300"/>
      <c r="HR6" s="300"/>
      <c r="HS6" s="300"/>
      <c r="HT6" s="300"/>
      <c r="HU6" s="299"/>
      <c r="HV6" s="299"/>
      <c r="HW6" s="299"/>
      <c r="HX6" s="299"/>
      <c r="HY6" s="299"/>
      <c r="HZ6" s="300"/>
      <c r="IA6" s="300"/>
      <c r="IB6" s="300"/>
      <c r="IC6" s="300"/>
      <c r="ID6" s="299"/>
      <c r="IE6" s="305"/>
      <c r="IF6" s="299"/>
      <c r="IG6" s="299"/>
      <c r="IH6" s="299"/>
      <c r="II6" s="299"/>
      <c r="IJ6" s="299"/>
      <c r="IK6" s="299"/>
      <c r="IL6" s="299"/>
      <c r="IM6" s="299"/>
      <c r="IN6" s="299"/>
      <c r="IO6" s="300"/>
      <c r="IP6" s="300"/>
      <c r="IQ6" s="300"/>
      <c r="IR6" s="300"/>
      <c r="IS6" s="299"/>
      <c r="IT6" s="299"/>
      <c r="IU6" s="299"/>
      <c r="IV6" s="299"/>
      <c r="IW6" s="299"/>
      <c r="IX6" s="299"/>
      <c r="IY6" s="299"/>
      <c r="IZ6" s="299"/>
      <c r="JA6" s="300"/>
      <c r="JB6" s="300"/>
      <c r="JC6" s="300"/>
      <c r="JD6" s="300"/>
      <c r="JE6" s="299"/>
      <c r="JF6" s="299"/>
      <c r="JG6" s="299"/>
      <c r="JH6" s="299"/>
      <c r="JI6" s="299"/>
      <c r="JJ6" s="300"/>
      <c r="JK6" s="300"/>
      <c r="JL6" s="300"/>
      <c r="JM6" s="300"/>
      <c r="JN6" s="300"/>
      <c r="JO6" s="300"/>
      <c r="JP6" s="299"/>
      <c r="JQ6" s="299"/>
      <c r="JR6" s="299"/>
      <c r="JS6" s="299"/>
      <c r="JT6" s="299"/>
      <c r="JU6" s="300"/>
      <c r="JV6" s="300"/>
      <c r="JW6" s="300"/>
      <c r="JX6" s="300"/>
      <c r="JY6" s="300"/>
      <c r="JZ6" s="300"/>
      <c r="KA6" s="299"/>
      <c r="KB6" s="299"/>
      <c r="KC6" s="299"/>
      <c r="KD6" s="299"/>
      <c r="KE6" s="299"/>
      <c r="KF6" s="300"/>
      <c r="KG6" s="300"/>
      <c r="KH6" s="300"/>
      <c r="KI6" s="300"/>
      <c r="KJ6" s="299"/>
      <c r="KK6" s="299"/>
      <c r="KL6" s="299"/>
      <c r="KM6" s="300"/>
      <c r="KN6" s="300"/>
      <c r="KO6" s="299"/>
      <c r="KP6" s="305"/>
      <c r="KQ6" s="299"/>
      <c r="KR6" s="299"/>
      <c r="KS6" s="299"/>
      <c r="KT6" s="299"/>
      <c r="KU6" s="300"/>
      <c r="KV6" s="300"/>
      <c r="KW6" s="300"/>
      <c r="KX6" s="300"/>
      <c r="KY6" s="299"/>
      <c r="KZ6" s="299"/>
      <c r="LA6" s="299"/>
      <c r="LB6" s="300"/>
      <c r="LC6" s="300"/>
      <c r="LD6" s="300"/>
      <c r="LE6" s="300"/>
      <c r="LF6" s="299"/>
      <c r="LG6" s="299"/>
      <c r="LH6" s="299"/>
      <c r="LI6" s="299"/>
      <c r="LJ6" s="299"/>
      <c r="LK6" s="300"/>
      <c r="LL6" s="300"/>
      <c r="LM6" s="300"/>
      <c r="LN6" s="300"/>
      <c r="LO6" s="299"/>
      <c r="LP6" s="299"/>
      <c r="LQ6" s="299"/>
      <c r="LR6" s="299"/>
      <c r="LS6" s="299"/>
      <c r="LT6" s="300"/>
      <c r="LU6" s="300"/>
      <c r="LV6" s="300"/>
      <c r="LW6" s="300"/>
      <c r="LX6" s="300"/>
      <c r="LY6" s="300"/>
      <c r="LZ6" s="300"/>
      <c r="MA6" s="300"/>
      <c r="MB6" s="299"/>
      <c r="MC6" s="299"/>
      <c r="MD6" s="299"/>
      <c r="ME6" s="299"/>
      <c r="MF6" s="299"/>
      <c r="MG6" s="300"/>
      <c r="MH6" s="300"/>
      <c r="MI6" s="300"/>
      <c r="MJ6" s="300"/>
      <c r="MK6" s="300"/>
      <c r="ML6" s="300"/>
      <c r="MM6" s="299"/>
      <c r="MN6" s="299"/>
      <c r="MO6" s="299"/>
      <c r="MP6" s="299"/>
      <c r="MQ6" s="299"/>
      <c r="MR6" s="300"/>
      <c r="MS6" s="300"/>
      <c r="MT6" s="300"/>
      <c r="MU6" s="300"/>
      <c r="MV6" s="299"/>
      <c r="MW6" s="299"/>
      <c r="MX6" s="299"/>
      <c r="MY6" s="300"/>
      <c r="MZ6" s="300"/>
      <c r="NA6" s="299"/>
      <c r="NB6" s="305"/>
      <c r="NC6" s="299"/>
      <c r="ND6" s="299"/>
      <c r="NE6" s="299"/>
      <c r="NF6" s="299"/>
      <c r="NG6" s="300"/>
      <c r="NH6" s="300"/>
      <c r="NI6" s="300"/>
      <c r="NJ6" s="300"/>
      <c r="NK6" s="299"/>
      <c r="NL6" s="299"/>
      <c r="NM6" s="299"/>
      <c r="NN6" s="299"/>
      <c r="NO6" s="299"/>
      <c r="NP6" s="300"/>
      <c r="NQ6" s="300"/>
      <c r="NR6" s="300"/>
      <c r="NS6" s="300"/>
      <c r="NT6" s="300"/>
      <c r="NU6" s="300"/>
      <c r="NV6" s="299"/>
      <c r="NW6" s="299"/>
      <c r="NX6" s="299"/>
      <c r="NY6" s="299"/>
      <c r="NZ6" s="299"/>
      <c r="OA6" s="300"/>
      <c r="OB6" s="300"/>
      <c r="OC6" s="300"/>
      <c r="OD6" s="300"/>
      <c r="OE6" s="299"/>
      <c r="OF6" s="299"/>
      <c r="OG6" s="299"/>
      <c r="OH6" s="299"/>
      <c r="OI6" s="299"/>
      <c r="OJ6" s="300"/>
      <c r="OK6" s="300"/>
      <c r="OL6" s="300"/>
      <c r="OM6" s="300"/>
      <c r="ON6" s="299"/>
      <c r="OO6" s="299"/>
      <c r="OP6" s="299"/>
      <c r="OQ6" s="299"/>
      <c r="OR6" s="299"/>
      <c r="OS6" s="300"/>
      <c r="OT6" s="300"/>
      <c r="OU6" s="300"/>
      <c r="OV6" s="300"/>
      <c r="OW6" s="300"/>
      <c r="OX6" s="300"/>
      <c r="OY6" s="300"/>
      <c r="OZ6" s="300"/>
      <c r="PA6" s="299"/>
      <c r="PB6" s="299"/>
      <c r="PC6" s="299"/>
      <c r="PD6" s="299"/>
      <c r="PE6" s="299"/>
      <c r="PF6" s="300"/>
      <c r="PG6" s="300"/>
      <c r="PH6" s="300"/>
      <c r="PI6" s="300"/>
      <c r="PJ6" s="300"/>
      <c r="PK6" s="300"/>
      <c r="PL6" s="300"/>
      <c r="PM6" s="300"/>
      <c r="PN6" s="299"/>
      <c r="PO6" s="299"/>
      <c r="PP6" s="299"/>
      <c r="PQ6" s="299"/>
      <c r="PR6" s="299"/>
      <c r="PS6" s="300"/>
      <c r="PT6" s="300"/>
      <c r="PU6" s="300"/>
      <c r="PV6" s="300"/>
      <c r="PW6" s="299"/>
      <c r="PX6" s="305"/>
      <c r="PY6" s="304"/>
      <c r="PZ6" s="303"/>
      <c r="QA6" s="301"/>
      <c r="QB6" s="301"/>
      <c r="QC6" s="301"/>
      <c r="QD6" s="301"/>
      <c r="QE6" s="303"/>
      <c r="QF6" s="307"/>
      <c r="QG6" s="307"/>
      <c r="QH6" s="307"/>
      <c r="QI6" s="307"/>
      <c r="QJ6" s="303"/>
      <c r="QK6" s="306"/>
      <c r="QL6" s="284"/>
      <c r="QM6" s="284"/>
      <c r="QO6" s="73"/>
      <c r="QP6" s="73"/>
      <c r="QQ6" s="73"/>
      <c r="QR6" s="73"/>
      <c r="QS6" s="73"/>
    </row>
    <row r="7" spans="1:461" s="6" customFormat="1" ht="12.75" customHeight="1">
      <c r="A7" s="253"/>
      <c r="B7" s="253"/>
      <c r="C7" s="253"/>
      <c r="D7" s="36"/>
      <c r="E7" s="320"/>
      <c r="F7" s="320"/>
      <c r="G7" s="320"/>
      <c r="H7" s="320"/>
      <c r="I7" s="320"/>
      <c r="J7" s="320"/>
      <c r="K7" s="320" t="s">
        <v>755</v>
      </c>
      <c r="L7" s="320"/>
      <c r="M7" s="320" t="s">
        <v>767</v>
      </c>
      <c r="N7" s="320"/>
      <c r="O7" s="319"/>
      <c r="P7" s="319"/>
      <c r="Q7" s="320" t="s">
        <v>768</v>
      </c>
      <c r="R7" s="320"/>
      <c r="S7" s="326"/>
      <c r="T7" s="320" t="s">
        <v>34</v>
      </c>
      <c r="U7" s="320"/>
      <c r="V7" s="320" t="s">
        <v>36</v>
      </c>
      <c r="W7" s="320"/>
      <c r="X7" s="320" t="s">
        <v>34</v>
      </c>
      <c r="Y7" s="320"/>
      <c r="Z7" s="320" t="s">
        <v>36</v>
      </c>
      <c r="AA7" s="320"/>
      <c r="AB7" s="320" t="s">
        <v>34</v>
      </c>
      <c r="AC7" s="320"/>
      <c r="AD7" s="320" t="s">
        <v>36</v>
      </c>
      <c r="AE7" s="320"/>
      <c r="AF7" s="320" t="s">
        <v>34</v>
      </c>
      <c r="AG7" s="320"/>
      <c r="AH7" s="320" t="s">
        <v>36</v>
      </c>
      <c r="AI7" s="320"/>
      <c r="AJ7" s="319"/>
      <c r="AK7" s="319"/>
      <c r="AL7" s="320" t="s">
        <v>36</v>
      </c>
      <c r="AM7" s="320"/>
      <c r="AN7" s="320" t="s">
        <v>36</v>
      </c>
      <c r="AO7" s="320"/>
      <c r="AP7" s="326"/>
      <c r="AQ7" s="320" t="s">
        <v>34</v>
      </c>
      <c r="AR7" s="320"/>
      <c r="AS7" s="320" t="s">
        <v>36</v>
      </c>
      <c r="AT7" s="320"/>
      <c r="AU7" s="320" t="s">
        <v>34</v>
      </c>
      <c r="AV7" s="320"/>
      <c r="AW7" s="320" t="s">
        <v>36</v>
      </c>
      <c r="AX7" s="320"/>
      <c r="AY7" s="320" t="s">
        <v>34</v>
      </c>
      <c r="AZ7" s="320"/>
      <c r="BA7" s="320" t="s">
        <v>36</v>
      </c>
      <c r="BB7" s="320"/>
      <c r="BC7" s="320" t="s">
        <v>34</v>
      </c>
      <c r="BD7" s="320"/>
      <c r="BE7" s="320" t="s">
        <v>36</v>
      </c>
      <c r="BF7" s="320"/>
      <c r="BG7" s="319"/>
      <c r="BH7" s="319"/>
      <c r="BI7" s="320" t="s">
        <v>36</v>
      </c>
      <c r="BJ7" s="320"/>
      <c r="BK7" s="326"/>
      <c r="BL7" s="320" t="s">
        <v>34</v>
      </c>
      <c r="BM7" s="320"/>
      <c r="BN7" s="320" t="s">
        <v>36</v>
      </c>
      <c r="BO7" s="320"/>
      <c r="BP7" s="320" t="s">
        <v>34</v>
      </c>
      <c r="BQ7" s="320"/>
      <c r="BR7" s="320" t="s">
        <v>36</v>
      </c>
      <c r="BS7" s="320"/>
      <c r="BT7" s="320" t="s">
        <v>34</v>
      </c>
      <c r="BU7" s="320"/>
      <c r="BV7" s="320" t="s">
        <v>36</v>
      </c>
      <c r="BW7" s="320"/>
      <c r="BX7" s="320" t="s">
        <v>34</v>
      </c>
      <c r="BY7" s="320"/>
      <c r="BZ7" s="320" t="s">
        <v>36</v>
      </c>
      <c r="CA7" s="320"/>
      <c r="CB7" s="319"/>
      <c r="CC7" s="319"/>
      <c r="CD7" s="320" t="s">
        <v>36</v>
      </c>
      <c r="CE7" s="320"/>
      <c r="CF7" s="326"/>
      <c r="CG7" s="320" t="s">
        <v>34</v>
      </c>
      <c r="CH7" s="320"/>
      <c r="CI7" s="320" t="s">
        <v>36</v>
      </c>
      <c r="CJ7" s="320"/>
      <c r="CK7" s="320" t="s">
        <v>34</v>
      </c>
      <c r="CL7" s="320"/>
      <c r="CM7" s="320" t="s">
        <v>36</v>
      </c>
      <c r="CN7" s="320"/>
      <c r="CO7" s="320" t="s">
        <v>34</v>
      </c>
      <c r="CP7" s="320"/>
      <c r="CQ7" s="320" t="s">
        <v>36</v>
      </c>
      <c r="CR7" s="320"/>
      <c r="CS7" s="320" t="s">
        <v>34</v>
      </c>
      <c r="CT7" s="320"/>
      <c r="CU7" s="320" t="s">
        <v>36</v>
      </c>
      <c r="CV7" s="320"/>
      <c r="CW7" s="320" t="s">
        <v>34</v>
      </c>
      <c r="CX7" s="320"/>
      <c r="CY7" s="320" t="s">
        <v>36</v>
      </c>
      <c r="CZ7" s="320"/>
      <c r="DA7" s="320" t="s">
        <v>34</v>
      </c>
      <c r="DB7" s="320"/>
      <c r="DC7" s="320" t="s">
        <v>36</v>
      </c>
      <c r="DD7" s="320"/>
      <c r="DE7" s="319"/>
      <c r="DF7" s="319"/>
      <c r="DG7" s="320" t="s">
        <v>36</v>
      </c>
      <c r="DH7" s="320"/>
      <c r="DI7" s="320" t="s">
        <v>36</v>
      </c>
      <c r="DJ7" s="320"/>
      <c r="DK7" s="320"/>
      <c r="DL7" s="320" t="s">
        <v>34</v>
      </c>
      <c r="DM7" s="320"/>
      <c r="DN7" s="320" t="s">
        <v>36</v>
      </c>
      <c r="DO7" s="320"/>
      <c r="DP7" s="320" t="s">
        <v>34</v>
      </c>
      <c r="DQ7" s="320"/>
      <c r="DR7" s="320" t="s">
        <v>36</v>
      </c>
      <c r="DS7" s="320"/>
      <c r="DT7" s="320" t="s">
        <v>34</v>
      </c>
      <c r="DU7" s="320"/>
      <c r="DV7" s="320" t="s">
        <v>36</v>
      </c>
      <c r="DW7" s="320"/>
      <c r="DX7" s="320" t="s">
        <v>34</v>
      </c>
      <c r="DY7" s="320"/>
      <c r="DZ7" s="320" t="s">
        <v>36</v>
      </c>
      <c r="EA7" s="320"/>
      <c r="EB7" s="320" t="s">
        <v>34</v>
      </c>
      <c r="EC7" s="320"/>
      <c r="ED7" s="320" t="s">
        <v>36</v>
      </c>
      <c r="EE7" s="320"/>
      <c r="EF7" s="320" t="s">
        <v>34</v>
      </c>
      <c r="EG7" s="320"/>
      <c r="EH7" s="320" t="s">
        <v>36</v>
      </c>
      <c r="EI7" s="320"/>
      <c r="EJ7" s="319"/>
      <c r="EK7" s="319"/>
      <c r="EL7" s="320" t="s">
        <v>36</v>
      </c>
      <c r="EM7" s="320"/>
      <c r="EN7" s="320"/>
      <c r="EO7" s="322"/>
      <c r="EP7" s="322"/>
      <c r="EQ7" s="322"/>
      <c r="ER7" s="322"/>
      <c r="ES7" s="322" t="s">
        <v>760</v>
      </c>
      <c r="ET7" s="322"/>
      <c r="EU7" s="322" t="s">
        <v>761</v>
      </c>
      <c r="EV7" s="322"/>
      <c r="EW7" s="322"/>
      <c r="EX7" s="322"/>
      <c r="EY7" s="322"/>
      <c r="EZ7" s="322"/>
      <c r="FA7" s="322" t="s">
        <v>760</v>
      </c>
      <c r="FB7" s="322"/>
      <c r="FC7" s="322" t="s">
        <v>761</v>
      </c>
      <c r="FD7" s="322"/>
      <c r="FE7" s="323"/>
      <c r="FF7" s="323"/>
      <c r="FG7" s="323"/>
      <c r="FH7" s="323"/>
      <c r="FI7" s="322" t="s">
        <v>760</v>
      </c>
      <c r="FJ7" s="322"/>
      <c r="FK7" s="322" t="s">
        <v>761</v>
      </c>
      <c r="FL7" s="322"/>
      <c r="FM7" s="322"/>
      <c r="FN7" s="322"/>
      <c r="FO7" s="322" t="s">
        <v>34</v>
      </c>
      <c r="FP7" s="322"/>
      <c r="FQ7" s="322" t="s">
        <v>36</v>
      </c>
      <c r="FR7" s="322"/>
      <c r="FS7" s="322" t="s">
        <v>34</v>
      </c>
      <c r="FT7" s="322"/>
      <c r="FU7" s="322" t="s">
        <v>36</v>
      </c>
      <c r="FV7" s="322"/>
      <c r="FW7" s="322"/>
      <c r="FX7" s="305"/>
      <c r="FY7" s="299"/>
      <c r="FZ7" s="299"/>
      <c r="GA7" s="299"/>
      <c r="GB7" s="299"/>
      <c r="GC7" s="299" t="s">
        <v>60</v>
      </c>
      <c r="GD7" s="299"/>
      <c r="GE7" s="299" t="s">
        <v>61</v>
      </c>
      <c r="GF7" s="299"/>
      <c r="GG7" s="299" t="s">
        <v>61</v>
      </c>
      <c r="GH7" s="299"/>
      <c r="GI7" s="299"/>
      <c r="GJ7" s="299"/>
      <c r="GK7" s="299"/>
      <c r="GL7" s="318"/>
      <c r="GM7" s="299"/>
      <c r="GN7" s="299"/>
      <c r="GO7" s="299"/>
      <c r="GP7" s="299"/>
      <c r="GQ7" s="299" t="s">
        <v>60</v>
      </c>
      <c r="GR7" s="299"/>
      <c r="GS7" s="299" t="s">
        <v>61</v>
      </c>
      <c r="GT7" s="299"/>
      <c r="GU7" s="299"/>
      <c r="GV7" s="299"/>
      <c r="GW7" s="299"/>
      <c r="GX7" s="299"/>
      <c r="GY7" s="299"/>
      <c r="GZ7" s="299" t="s">
        <v>60</v>
      </c>
      <c r="HA7" s="299"/>
      <c r="HB7" s="299" t="s">
        <v>61</v>
      </c>
      <c r="HC7" s="299"/>
      <c r="HD7" s="299" t="s">
        <v>60</v>
      </c>
      <c r="HE7" s="299"/>
      <c r="HF7" s="299" t="s">
        <v>61</v>
      </c>
      <c r="HG7" s="299"/>
      <c r="HH7" s="299"/>
      <c r="HI7" s="299"/>
      <c r="HJ7" s="299"/>
      <c r="HK7" s="299"/>
      <c r="HL7" s="299"/>
      <c r="HM7" s="299" t="s">
        <v>60</v>
      </c>
      <c r="HN7" s="299"/>
      <c r="HO7" s="299" t="s">
        <v>61</v>
      </c>
      <c r="HP7" s="299"/>
      <c r="HQ7" s="299" t="s">
        <v>60</v>
      </c>
      <c r="HR7" s="299"/>
      <c r="HS7" s="299" t="s">
        <v>61</v>
      </c>
      <c r="HT7" s="299"/>
      <c r="HU7" s="299"/>
      <c r="HV7" s="299"/>
      <c r="HW7" s="299"/>
      <c r="HX7" s="299"/>
      <c r="HY7" s="299"/>
      <c r="HZ7" s="299" t="s">
        <v>60</v>
      </c>
      <c r="IA7" s="299"/>
      <c r="IB7" s="299" t="s">
        <v>61</v>
      </c>
      <c r="IC7" s="299"/>
      <c r="ID7" s="299"/>
      <c r="IE7" s="305"/>
      <c r="IF7" s="299"/>
      <c r="IG7" s="299"/>
      <c r="IH7" s="299"/>
      <c r="II7" s="299"/>
      <c r="IJ7" s="299"/>
      <c r="IK7" s="299"/>
      <c r="IL7" s="299"/>
      <c r="IM7" s="299"/>
      <c r="IN7" s="299"/>
      <c r="IO7" s="300" t="s">
        <v>61</v>
      </c>
      <c r="IP7" s="300"/>
      <c r="IQ7" s="300" t="s">
        <v>61</v>
      </c>
      <c r="IR7" s="300"/>
      <c r="IS7" s="299"/>
      <c r="IT7" s="299"/>
      <c r="IU7" s="299"/>
      <c r="IV7" s="299"/>
      <c r="IW7" s="299"/>
      <c r="IX7" s="299"/>
      <c r="IY7" s="299"/>
      <c r="IZ7" s="299"/>
      <c r="JA7" s="299" t="s">
        <v>60</v>
      </c>
      <c r="JB7" s="299"/>
      <c r="JC7" s="299" t="s">
        <v>61</v>
      </c>
      <c r="JD7" s="299"/>
      <c r="JE7" s="299"/>
      <c r="JF7" s="299"/>
      <c r="JG7" s="299"/>
      <c r="JH7" s="299"/>
      <c r="JI7" s="299"/>
      <c r="JJ7" s="299" t="s">
        <v>60</v>
      </c>
      <c r="JK7" s="299"/>
      <c r="JL7" s="299" t="s">
        <v>61</v>
      </c>
      <c r="JM7" s="299"/>
      <c r="JN7" s="299" t="s">
        <v>61</v>
      </c>
      <c r="JO7" s="299"/>
      <c r="JP7" s="299"/>
      <c r="JQ7" s="299"/>
      <c r="JR7" s="299"/>
      <c r="JS7" s="299"/>
      <c r="JT7" s="299"/>
      <c r="JU7" s="299" t="s">
        <v>60</v>
      </c>
      <c r="JV7" s="299"/>
      <c r="JW7" s="299" t="s">
        <v>61</v>
      </c>
      <c r="JX7" s="299"/>
      <c r="JY7" s="299" t="s">
        <v>60</v>
      </c>
      <c r="JZ7" s="299"/>
      <c r="KA7" s="299"/>
      <c r="KB7" s="299"/>
      <c r="KC7" s="299"/>
      <c r="KD7" s="299"/>
      <c r="KE7" s="299"/>
      <c r="KF7" s="299" t="s">
        <v>60</v>
      </c>
      <c r="KG7" s="299"/>
      <c r="KH7" s="299" t="s">
        <v>61</v>
      </c>
      <c r="KI7" s="299"/>
      <c r="KJ7" s="299"/>
      <c r="KK7" s="299"/>
      <c r="KL7" s="299"/>
      <c r="KM7" s="299" t="s">
        <v>60</v>
      </c>
      <c r="KN7" s="299"/>
      <c r="KO7" s="299"/>
      <c r="KP7" s="305"/>
      <c r="KQ7" s="299"/>
      <c r="KR7" s="299"/>
      <c r="KS7" s="299"/>
      <c r="KT7" s="299"/>
      <c r="KU7" s="299" t="s">
        <v>60</v>
      </c>
      <c r="KV7" s="299"/>
      <c r="KW7" s="299" t="s">
        <v>61</v>
      </c>
      <c r="KX7" s="299"/>
      <c r="KY7" s="299"/>
      <c r="KZ7" s="299"/>
      <c r="LA7" s="299"/>
      <c r="LB7" s="299" t="s">
        <v>61</v>
      </c>
      <c r="LC7" s="299"/>
      <c r="LD7" s="299" t="s">
        <v>61</v>
      </c>
      <c r="LE7" s="299"/>
      <c r="LF7" s="299"/>
      <c r="LG7" s="299"/>
      <c r="LH7" s="299"/>
      <c r="LI7" s="299"/>
      <c r="LJ7" s="299"/>
      <c r="LK7" s="299" t="s">
        <v>60</v>
      </c>
      <c r="LL7" s="299"/>
      <c r="LM7" s="299" t="s">
        <v>61</v>
      </c>
      <c r="LN7" s="299"/>
      <c r="LO7" s="299"/>
      <c r="LP7" s="299"/>
      <c r="LQ7" s="299"/>
      <c r="LR7" s="299"/>
      <c r="LS7" s="299"/>
      <c r="LT7" s="299" t="s">
        <v>60</v>
      </c>
      <c r="LU7" s="299"/>
      <c r="LV7" s="299" t="s">
        <v>61</v>
      </c>
      <c r="LW7" s="299"/>
      <c r="LX7" s="299" t="s">
        <v>60</v>
      </c>
      <c r="LY7" s="299"/>
      <c r="LZ7" s="299" t="s">
        <v>61</v>
      </c>
      <c r="MA7" s="299"/>
      <c r="MB7" s="299"/>
      <c r="MC7" s="299"/>
      <c r="MD7" s="299"/>
      <c r="ME7" s="299"/>
      <c r="MF7" s="299"/>
      <c r="MG7" s="299" t="s">
        <v>60</v>
      </c>
      <c r="MH7" s="299"/>
      <c r="MI7" s="299" t="s">
        <v>61</v>
      </c>
      <c r="MJ7" s="299"/>
      <c r="MK7" s="299" t="s">
        <v>60</v>
      </c>
      <c r="ML7" s="299"/>
      <c r="MM7" s="299"/>
      <c r="MN7" s="299"/>
      <c r="MO7" s="299"/>
      <c r="MP7" s="299"/>
      <c r="MQ7" s="299"/>
      <c r="MR7" s="299" t="s">
        <v>60</v>
      </c>
      <c r="MS7" s="299"/>
      <c r="MT7" s="299" t="s">
        <v>61</v>
      </c>
      <c r="MU7" s="299"/>
      <c r="MV7" s="299"/>
      <c r="MW7" s="299"/>
      <c r="MX7" s="299"/>
      <c r="MY7" s="299" t="s">
        <v>60</v>
      </c>
      <c r="MZ7" s="299"/>
      <c r="NA7" s="299"/>
      <c r="NB7" s="305"/>
      <c r="NC7" s="299"/>
      <c r="ND7" s="299"/>
      <c r="NE7" s="299"/>
      <c r="NF7" s="299"/>
      <c r="NG7" s="299" t="s">
        <v>60</v>
      </c>
      <c r="NH7" s="299"/>
      <c r="NI7" s="299" t="s">
        <v>61</v>
      </c>
      <c r="NJ7" s="299"/>
      <c r="NK7" s="299"/>
      <c r="NL7" s="299"/>
      <c r="NM7" s="299"/>
      <c r="NN7" s="299"/>
      <c r="NO7" s="299"/>
      <c r="NP7" s="299" t="s">
        <v>60</v>
      </c>
      <c r="NQ7" s="299"/>
      <c r="NR7" s="299" t="s">
        <v>61</v>
      </c>
      <c r="NS7" s="299"/>
      <c r="NT7" s="299" t="s">
        <v>61</v>
      </c>
      <c r="NU7" s="299"/>
      <c r="NV7" s="299"/>
      <c r="NW7" s="299"/>
      <c r="NX7" s="299"/>
      <c r="NY7" s="299"/>
      <c r="NZ7" s="299"/>
      <c r="OA7" s="299" t="s">
        <v>60</v>
      </c>
      <c r="OB7" s="299"/>
      <c r="OC7" s="299" t="s">
        <v>61</v>
      </c>
      <c r="OD7" s="299"/>
      <c r="OE7" s="299"/>
      <c r="OF7" s="299"/>
      <c r="OG7" s="299"/>
      <c r="OH7" s="299"/>
      <c r="OI7" s="299"/>
      <c r="OJ7" s="299" t="s">
        <v>60</v>
      </c>
      <c r="OK7" s="299"/>
      <c r="OL7" s="299" t="s">
        <v>61</v>
      </c>
      <c r="OM7" s="299"/>
      <c r="ON7" s="299"/>
      <c r="OO7" s="299"/>
      <c r="OP7" s="299"/>
      <c r="OQ7" s="299"/>
      <c r="OR7" s="299"/>
      <c r="OS7" s="299" t="s">
        <v>60</v>
      </c>
      <c r="OT7" s="299"/>
      <c r="OU7" s="299" t="s">
        <v>61</v>
      </c>
      <c r="OV7" s="299"/>
      <c r="OW7" s="299" t="s">
        <v>60</v>
      </c>
      <c r="OX7" s="299"/>
      <c r="OY7" s="299" t="s">
        <v>61</v>
      </c>
      <c r="OZ7" s="299"/>
      <c r="PA7" s="299"/>
      <c r="PB7" s="299"/>
      <c r="PC7" s="299"/>
      <c r="PD7" s="299"/>
      <c r="PE7" s="299"/>
      <c r="PF7" s="299" t="s">
        <v>60</v>
      </c>
      <c r="PG7" s="299"/>
      <c r="PH7" s="299" t="s">
        <v>61</v>
      </c>
      <c r="PI7" s="299"/>
      <c r="PJ7" s="299" t="s">
        <v>60</v>
      </c>
      <c r="PK7" s="299"/>
      <c r="PL7" s="299" t="s">
        <v>61</v>
      </c>
      <c r="PM7" s="299"/>
      <c r="PN7" s="299"/>
      <c r="PO7" s="299"/>
      <c r="PP7" s="299"/>
      <c r="PQ7" s="299"/>
      <c r="PR7" s="299"/>
      <c r="PS7" s="299" t="s">
        <v>60</v>
      </c>
      <c r="PT7" s="299"/>
      <c r="PU7" s="299" t="s">
        <v>61</v>
      </c>
      <c r="PV7" s="299"/>
      <c r="PW7" s="299"/>
      <c r="PX7" s="305"/>
      <c r="PY7" s="304"/>
      <c r="PZ7" s="303"/>
      <c r="QA7" s="299" t="s">
        <v>769</v>
      </c>
      <c r="QB7" s="299"/>
      <c r="QC7" s="299" t="s">
        <v>770</v>
      </c>
      <c r="QD7" s="299"/>
      <c r="QE7" s="303"/>
      <c r="QF7" s="299" t="s">
        <v>769</v>
      </c>
      <c r="QG7" s="299"/>
      <c r="QH7" s="299" t="s">
        <v>770</v>
      </c>
      <c r="QI7" s="299"/>
      <c r="QJ7" s="303"/>
      <c r="QK7" s="306"/>
      <c r="QL7" s="285"/>
      <c r="QM7" s="285"/>
      <c r="QO7" s="73"/>
      <c r="QP7" s="73"/>
      <c r="QQ7" s="73"/>
      <c r="QR7" s="73"/>
      <c r="QS7" s="73"/>
    </row>
    <row r="8" spans="1:461" s="6" customFormat="1" ht="33.75">
      <c r="A8" s="254">
        <v>1</v>
      </c>
      <c r="B8" s="254"/>
      <c r="C8" s="254"/>
      <c r="D8" s="36"/>
      <c r="E8" s="37" t="s">
        <v>686</v>
      </c>
      <c r="F8" s="37" t="s">
        <v>66</v>
      </c>
      <c r="G8" s="37">
        <v>4</v>
      </c>
      <c r="H8" s="37" t="s">
        <v>67</v>
      </c>
      <c r="I8" s="37">
        <v>6</v>
      </c>
      <c r="J8" s="37" t="s">
        <v>68</v>
      </c>
      <c r="K8" s="37">
        <v>8</v>
      </c>
      <c r="L8" s="37" t="s">
        <v>69</v>
      </c>
      <c r="M8" s="37">
        <v>10</v>
      </c>
      <c r="N8" s="37" t="s">
        <v>687</v>
      </c>
      <c r="O8" s="37">
        <v>12</v>
      </c>
      <c r="P8" s="37" t="s">
        <v>71</v>
      </c>
      <c r="Q8" s="37">
        <v>14</v>
      </c>
      <c r="R8" s="37" t="s">
        <v>72</v>
      </c>
      <c r="S8" s="37">
        <v>16</v>
      </c>
      <c r="T8" s="37">
        <v>17</v>
      </c>
      <c r="U8" s="37" t="s">
        <v>596</v>
      </c>
      <c r="V8" s="37">
        <v>19</v>
      </c>
      <c r="W8" s="37" t="s">
        <v>597</v>
      </c>
      <c r="X8" s="37">
        <v>21</v>
      </c>
      <c r="Y8" s="37" t="s">
        <v>771</v>
      </c>
      <c r="Z8" s="37">
        <v>23</v>
      </c>
      <c r="AA8" s="37" t="s">
        <v>772</v>
      </c>
      <c r="AB8" s="37">
        <v>25</v>
      </c>
      <c r="AC8" s="37" t="s">
        <v>773</v>
      </c>
      <c r="AD8" s="37">
        <v>27</v>
      </c>
      <c r="AE8" s="37" t="s">
        <v>774</v>
      </c>
      <c r="AF8" s="37">
        <v>29</v>
      </c>
      <c r="AG8" s="37" t="s">
        <v>598</v>
      </c>
      <c r="AH8" s="37">
        <v>31</v>
      </c>
      <c r="AI8" s="37" t="s">
        <v>599</v>
      </c>
      <c r="AJ8" s="37">
        <v>33</v>
      </c>
      <c r="AK8" s="37" t="s">
        <v>600</v>
      </c>
      <c r="AL8" s="37">
        <v>35</v>
      </c>
      <c r="AM8" s="37" t="s">
        <v>601</v>
      </c>
      <c r="AN8" s="37">
        <v>37</v>
      </c>
      <c r="AO8" s="37" t="s">
        <v>602</v>
      </c>
      <c r="AP8" s="37">
        <v>39</v>
      </c>
      <c r="AQ8" s="37">
        <v>40</v>
      </c>
      <c r="AR8" s="37" t="s">
        <v>775</v>
      </c>
      <c r="AS8" s="37">
        <v>42</v>
      </c>
      <c r="AT8" s="37" t="s">
        <v>86</v>
      </c>
      <c r="AU8" s="37">
        <v>44</v>
      </c>
      <c r="AV8" s="37" t="s">
        <v>87</v>
      </c>
      <c r="AW8" s="37">
        <v>46</v>
      </c>
      <c r="AX8" s="37" t="s">
        <v>88</v>
      </c>
      <c r="AY8" s="37">
        <v>48</v>
      </c>
      <c r="AZ8" s="37" t="s">
        <v>89</v>
      </c>
      <c r="BA8" s="37">
        <v>50</v>
      </c>
      <c r="BB8" s="37" t="s">
        <v>603</v>
      </c>
      <c r="BC8" s="37">
        <v>52</v>
      </c>
      <c r="BD8" s="37" t="s">
        <v>604</v>
      </c>
      <c r="BE8" s="37">
        <v>54</v>
      </c>
      <c r="BF8" s="37" t="s">
        <v>776</v>
      </c>
      <c r="BG8" s="37">
        <v>56</v>
      </c>
      <c r="BH8" s="37" t="s">
        <v>777</v>
      </c>
      <c r="BI8" s="37">
        <v>58</v>
      </c>
      <c r="BJ8" s="37" t="s">
        <v>778</v>
      </c>
      <c r="BK8" s="37">
        <v>60</v>
      </c>
      <c r="BL8" s="37">
        <v>61</v>
      </c>
      <c r="BM8" s="37" t="s">
        <v>95</v>
      </c>
      <c r="BN8" s="37">
        <v>63</v>
      </c>
      <c r="BO8" s="37" t="s">
        <v>96</v>
      </c>
      <c r="BP8" s="37">
        <v>65</v>
      </c>
      <c r="BQ8" s="37" t="s">
        <v>97</v>
      </c>
      <c r="BR8" s="37">
        <v>67</v>
      </c>
      <c r="BS8" s="37" t="s">
        <v>98</v>
      </c>
      <c r="BT8" s="37">
        <v>69</v>
      </c>
      <c r="BU8" s="37" t="s">
        <v>99</v>
      </c>
      <c r="BV8" s="37">
        <v>71</v>
      </c>
      <c r="BW8" s="37" t="s">
        <v>100</v>
      </c>
      <c r="BX8" s="37">
        <v>73</v>
      </c>
      <c r="BY8" s="37" t="s">
        <v>101</v>
      </c>
      <c r="BZ8" s="37">
        <v>75</v>
      </c>
      <c r="CA8" s="37" t="s">
        <v>102</v>
      </c>
      <c r="CB8" s="37">
        <v>77</v>
      </c>
      <c r="CC8" s="37" t="s">
        <v>103</v>
      </c>
      <c r="CD8" s="37">
        <v>79</v>
      </c>
      <c r="CE8" s="37" t="s">
        <v>104</v>
      </c>
      <c r="CF8" s="37">
        <v>81</v>
      </c>
      <c r="CG8" s="37">
        <v>82</v>
      </c>
      <c r="CH8" s="37" t="s">
        <v>779</v>
      </c>
      <c r="CI8" s="37">
        <v>84</v>
      </c>
      <c r="CJ8" s="37" t="s">
        <v>780</v>
      </c>
      <c r="CK8" s="37">
        <v>86</v>
      </c>
      <c r="CL8" s="37" t="s">
        <v>781</v>
      </c>
      <c r="CM8" s="37">
        <v>88</v>
      </c>
      <c r="CN8" s="37" t="s">
        <v>782</v>
      </c>
      <c r="CO8" s="37">
        <v>90</v>
      </c>
      <c r="CP8" s="37" t="s">
        <v>783</v>
      </c>
      <c r="CQ8" s="37">
        <v>92</v>
      </c>
      <c r="CR8" s="37" t="s">
        <v>784</v>
      </c>
      <c r="CS8" s="37">
        <v>94</v>
      </c>
      <c r="CT8" s="37" t="s">
        <v>785</v>
      </c>
      <c r="CU8" s="37">
        <v>96</v>
      </c>
      <c r="CV8" s="37" t="s">
        <v>786</v>
      </c>
      <c r="CW8" s="37">
        <v>98</v>
      </c>
      <c r="CX8" s="37" t="s">
        <v>787</v>
      </c>
      <c r="CY8" s="37">
        <v>100</v>
      </c>
      <c r="CZ8" s="37" t="s">
        <v>788</v>
      </c>
      <c r="DA8" s="37">
        <v>102</v>
      </c>
      <c r="DB8" s="37" t="s">
        <v>789</v>
      </c>
      <c r="DC8" s="37">
        <v>104</v>
      </c>
      <c r="DD8" s="37" t="s">
        <v>116</v>
      </c>
      <c r="DE8" s="37">
        <v>106</v>
      </c>
      <c r="DF8" s="37" t="s">
        <v>117</v>
      </c>
      <c r="DG8" s="37">
        <v>108</v>
      </c>
      <c r="DH8" s="37" t="s">
        <v>118</v>
      </c>
      <c r="DI8" s="38">
        <v>108.1</v>
      </c>
      <c r="DJ8" s="37" t="s">
        <v>790</v>
      </c>
      <c r="DK8" s="37">
        <v>110</v>
      </c>
      <c r="DL8" s="37">
        <v>111</v>
      </c>
      <c r="DM8" s="37" t="s">
        <v>791</v>
      </c>
      <c r="DN8" s="37">
        <v>113</v>
      </c>
      <c r="DO8" s="37" t="s">
        <v>792</v>
      </c>
      <c r="DP8" s="37">
        <v>115</v>
      </c>
      <c r="DQ8" s="37" t="s">
        <v>793</v>
      </c>
      <c r="DR8" s="37">
        <v>117</v>
      </c>
      <c r="DS8" s="37" t="s">
        <v>794</v>
      </c>
      <c r="DT8" s="37">
        <v>119</v>
      </c>
      <c r="DU8" s="37" t="s">
        <v>795</v>
      </c>
      <c r="DV8" s="37">
        <v>121</v>
      </c>
      <c r="DW8" s="37" t="s">
        <v>796</v>
      </c>
      <c r="DX8" s="37">
        <v>123</v>
      </c>
      <c r="DY8" s="37" t="s">
        <v>797</v>
      </c>
      <c r="DZ8" s="37">
        <v>125</v>
      </c>
      <c r="EA8" s="37" t="s">
        <v>798</v>
      </c>
      <c r="EB8" s="38">
        <v>125.1</v>
      </c>
      <c r="EC8" s="38" t="s">
        <v>799</v>
      </c>
      <c r="ED8" s="38" t="s">
        <v>800</v>
      </c>
      <c r="EE8" s="38" t="s">
        <v>801</v>
      </c>
      <c r="EF8" s="38" t="s">
        <v>802</v>
      </c>
      <c r="EG8" s="38" t="s">
        <v>803</v>
      </c>
      <c r="EH8" s="38" t="s">
        <v>804</v>
      </c>
      <c r="EI8" s="38" t="s">
        <v>805</v>
      </c>
      <c r="EJ8" s="37">
        <v>127</v>
      </c>
      <c r="EK8" s="37" t="s">
        <v>806</v>
      </c>
      <c r="EL8" s="37">
        <v>129</v>
      </c>
      <c r="EM8" s="37" t="s">
        <v>807</v>
      </c>
      <c r="EN8" s="37">
        <v>131</v>
      </c>
      <c r="EO8" s="39">
        <v>111</v>
      </c>
      <c r="EP8" s="39" t="s">
        <v>791</v>
      </c>
      <c r="EQ8" s="39">
        <v>113</v>
      </c>
      <c r="ER8" s="39" t="s">
        <v>792</v>
      </c>
      <c r="ES8" s="39">
        <v>115</v>
      </c>
      <c r="ET8" s="39" t="s">
        <v>793</v>
      </c>
      <c r="EU8" s="39">
        <v>117</v>
      </c>
      <c r="EV8" s="39" t="s">
        <v>794</v>
      </c>
      <c r="EW8" s="39">
        <v>119</v>
      </c>
      <c r="EX8" s="39" t="s">
        <v>795</v>
      </c>
      <c r="EY8" s="39">
        <v>121</v>
      </c>
      <c r="EZ8" s="39" t="s">
        <v>796</v>
      </c>
      <c r="FA8" s="39">
        <v>123</v>
      </c>
      <c r="FB8" s="39" t="s">
        <v>797</v>
      </c>
      <c r="FC8" s="39">
        <v>125</v>
      </c>
      <c r="FD8" s="39" t="s">
        <v>798</v>
      </c>
      <c r="FE8" s="39">
        <v>131</v>
      </c>
      <c r="FF8" s="39" t="s">
        <v>808</v>
      </c>
      <c r="FG8" s="39">
        <v>133</v>
      </c>
      <c r="FH8" s="39" t="s">
        <v>809</v>
      </c>
      <c r="FI8" s="40">
        <v>133.1</v>
      </c>
      <c r="FJ8" s="40" t="s">
        <v>810</v>
      </c>
      <c r="FK8" s="40" t="s">
        <v>811</v>
      </c>
      <c r="FL8" s="40" t="s">
        <v>812</v>
      </c>
      <c r="FM8" s="40" t="s">
        <v>813</v>
      </c>
      <c r="FN8" s="39">
        <v>135</v>
      </c>
      <c r="FO8" s="39">
        <v>157</v>
      </c>
      <c r="FP8" s="39" t="s">
        <v>142</v>
      </c>
      <c r="FQ8" s="39">
        <v>159</v>
      </c>
      <c r="FR8" s="39" t="s">
        <v>143</v>
      </c>
      <c r="FS8" s="39">
        <v>161</v>
      </c>
      <c r="FT8" s="39" t="s">
        <v>144</v>
      </c>
      <c r="FU8" s="39">
        <v>163</v>
      </c>
      <c r="FV8" s="39" t="s">
        <v>145</v>
      </c>
      <c r="FW8" s="39">
        <v>165</v>
      </c>
      <c r="FX8" s="39">
        <v>166</v>
      </c>
      <c r="FY8" s="39">
        <v>167</v>
      </c>
      <c r="FZ8" s="39" t="s">
        <v>814</v>
      </c>
      <c r="GA8" s="39">
        <v>169</v>
      </c>
      <c r="GB8" s="39" t="s">
        <v>148</v>
      </c>
      <c r="GC8" s="39">
        <v>171</v>
      </c>
      <c r="GD8" s="39" t="s">
        <v>149</v>
      </c>
      <c r="GE8" s="39">
        <v>173</v>
      </c>
      <c r="GF8" s="39" t="s">
        <v>150</v>
      </c>
      <c r="GG8" s="40" t="s">
        <v>815</v>
      </c>
      <c r="GH8" s="39" t="s">
        <v>816</v>
      </c>
      <c r="GI8" s="39">
        <v>175</v>
      </c>
      <c r="GJ8" s="39" t="s">
        <v>817</v>
      </c>
      <c r="GK8" s="39" t="s">
        <v>818</v>
      </c>
      <c r="GL8" s="39" t="s">
        <v>819</v>
      </c>
      <c r="GM8" s="39">
        <v>176</v>
      </c>
      <c r="GN8" s="39" t="s">
        <v>151</v>
      </c>
      <c r="GO8" s="39">
        <v>178</v>
      </c>
      <c r="GP8" s="39" t="s">
        <v>152</v>
      </c>
      <c r="GQ8" s="39">
        <v>180</v>
      </c>
      <c r="GR8" s="39" t="s">
        <v>153</v>
      </c>
      <c r="GS8" s="39">
        <v>182</v>
      </c>
      <c r="GT8" s="39" t="s">
        <v>154</v>
      </c>
      <c r="GU8" s="39">
        <v>184</v>
      </c>
      <c r="GV8" s="39">
        <v>185</v>
      </c>
      <c r="GW8" s="39" t="s">
        <v>820</v>
      </c>
      <c r="GX8" s="39">
        <v>187</v>
      </c>
      <c r="GY8" s="39" t="s">
        <v>821</v>
      </c>
      <c r="GZ8" s="39">
        <v>189</v>
      </c>
      <c r="HA8" s="39" t="s">
        <v>157</v>
      </c>
      <c r="HB8" s="39">
        <v>191</v>
      </c>
      <c r="HC8" s="39" t="s">
        <v>158</v>
      </c>
      <c r="HD8" s="40" t="s">
        <v>822</v>
      </c>
      <c r="HE8" s="39" t="s">
        <v>823</v>
      </c>
      <c r="HF8" s="40" t="s">
        <v>824</v>
      </c>
      <c r="HG8" s="39" t="s">
        <v>825</v>
      </c>
      <c r="HH8" s="39">
        <v>193</v>
      </c>
      <c r="HI8" s="39">
        <v>194</v>
      </c>
      <c r="HJ8" s="39" t="s">
        <v>826</v>
      </c>
      <c r="HK8" s="39">
        <v>196</v>
      </c>
      <c r="HL8" s="39" t="s">
        <v>827</v>
      </c>
      <c r="HM8" s="39">
        <v>198</v>
      </c>
      <c r="HN8" s="39" t="s">
        <v>828</v>
      </c>
      <c r="HO8" s="39">
        <v>200</v>
      </c>
      <c r="HP8" s="39" t="s">
        <v>829</v>
      </c>
      <c r="HQ8" s="40" t="s">
        <v>830</v>
      </c>
      <c r="HR8" s="39" t="s">
        <v>831</v>
      </c>
      <c r="HS8" s="40" t="s">
        <v>832</v>
      </c>
      <c r="HT8" s="39" t="s">
        <v>833</v>
      </c>
      <c r="HU8" s="39">
        <v>202</v>
      </c>
      <c r="HV8" s="39">
        <v>203</v>
      </c>
      <c r="HW8" s="39" t="s">
        <v>165</v>
      </c>
      <c r="HX8" s="39">
        <v>205</v>
      </c>
      <c r="HY8" s="39" t="s">
        <v>166</v>
      </c>
      <c r="HZ8" s="39">
        <v>207</v>
      </c>
      <c r="IA8" s="39" t="s">
        <v>167</v>
      </c>
      <c r="IB8" s="39">
        <v>209</v>
      </c>
      <c r="IC8" s="39" t="s">
        <v>168</v>
      </c>
      <c r="ID8" s="39">
        <v>211</v>
      </c>
      <c r="IE8" s="39">
        <v>212</v>
      </c>
      <c r="IF8" s="39">
        <v>213</v>
      </c>
      <c r="IG8" s="39" t="s">
        <v>170</v>
      </c>
      <c r="IH8" s="39">
        <v>215</v>
      </c>
      <c r="II8" s="39" t="s">
        <v>171</v>
      </c>
      <c r="IJ8" s="39">
        <v>217</v>
      </c>
      <c r="IK8" s="39">
        <v>218</v>
      </c>
      <c r="IL8" s="39" t="s">
        <v>834</v>
      </c>
      <c r="IM8" s="39">
        <v>220</v>
      </c>
      <c r="IN8" s="39" t="s">
        <v>835</v>
      </c>
      <c r="IO8" s="39">
        <v>222</v>
      </c>
      <c r="IP8" s="39" t="s">
        <v>836</v>
      </c>
      <c r="IQ8" s="40" t="s">
        <v>837</v>
      </c>
      <c r="IR8" s="39" t="s">
        <v>838</v>
      </c>
      <c r="IS8" s="39">
        <v>224</v>
      </c>
      <c r="IT8" s="39">
        <v>225</v>
      </c>
      <c r="IU8" s="39" t="s">
        <v>839</v>
      </c>
      <c r="IV8" s="39">
        <v>227</v>
      </c>
      <c r="IW8" s="39">
        <v>228</v>
      </c>
      <c r="IX8" s="39">
        <f t="shared" ref="IX8:KC8" si="0">IW8 + 1</f>
        <v>229</v>
      </c>
      <c r="IY8" s="39">
        <f t="shared" si="0"/>
        <v>230</v>
      </c>
      <c r="IZ8" s="39">
        <f t="shared" si="0"/>
        <v>231</v>
      </c>
      <c r="JA8" s="39">
        <f t="shared" si="0"/>
        <v>232</v>
      </c>
      <c r="JB8" s="39">
        <f t="shared" si="0"/>
        <v>233</v>
      </c>
      <c r="JC8" s="39">
        <f t="shared" si="0"/>
        <v>234</v>
      </c>
      <c r="JD8" s="39">
        <f t="shared" si="0"/>
        <v>235</v>
      </c>
      <c r="JE8" s="39">
        <f t="shared" si="0"/>
        <v>236</v>
      </c>
      <c r="JF8" s="39">
        <f t="shared" si="0"/>
        <v>237</v>
      </c>
      <c r="JG8" s="39">
        <f t="shared" si="0"/>
        <v>238</v>
      </c>
      <c r="JH8" s="39">
        <f t="shared" si="0"/>
        <v>239</v>
      </c>
      <c r="JI8" s="39">
        <f t="shared" si="0"/>
        <v>240</v>
      </c>
      <c r="JJ8" s="39">
        <f t="shared" si="0"/>
        <v>241</v>
      </c>
      <c r="JK8" s="39">
        <f t="shared" si="0"/>
        <v>242</v>
      </c>
      <c r="JL8" s="39">
        <f t="shared" si="0"/>
        <v>243</v>
      </c>
      <c r="JM8" s="39">
        <f t="shared" si="0"/>
        <v>244</v>
      </c>
      <c r="JN8" s="39">
        <f t="shared" si="0"/>
        <v>245</v>
      </c>
      <c r="JO8" s="39">
        <f t="shared" si="0"/>
        <v>246</v>
      </c>
      <c r="JP8" s="39">
        <f t="shared" si="0"/>
        <v>247</v>
      </c>
      <c r="JQ8" s="39">
        <f t="shared" si="0"/>
        <v>248</v>
      </c>
      <c r="JR8" s="39">
        <f t="shared" si="0"/>
        <v>249</v>
      </c>
      <c r="JS8" s="39">
        <f t="shared" si="0"/>
        <v>250</v>
      </c>
      <c r="JT8" s="39">
        <f t="shared" si="0"/>
        <v>251</v>
      </c>
      <c r="JU8" s="39">
        <f t="shared" si="0"/>
        <v>252</v>
      </c>
      <c r="JV8" s="39">
        <f t="shared" si="0"/>
        <v>253</v>
      </c>
      <c r="JW8" s="39">
        <f t="shared" si="0"/>
        <v>254</v>
      </c>
      <c r="JX8" s="39">
        <f t="shared" si="0"/>
        <v>255</v>
      </c>
      <c r="JY8" s="39">
        <f t="shared" si="0"/>
        <v>256</v>
      </c>
      <c r="JZ8" s="39">
        <f t="shared" si="0"/>
        <v>257</v>
      </c>
      <c r="KA8" s="39">
        <f t="shared" si="0"/>
        <v>258</v>
      </c>
      <c r="KB8" s="39">
        <f t="shared" si="0"/>
        <v>259</v>
      </c>
      <c r="KC8" s="39">
        <f t="shared" si="0"/>
        <v>260</v>
      </c>
      <c r="KD8" s="39">
        <f t="shared" ref="KD8:LI8" si="1">KC8 + 1</f>
        <v>261</v>
      </c>
      <c r="KE8" s="39">
        <f t="shared" si="1"/>
        <v>262</v>
      </c>
      <c r="KF8" s="39">
        <f t="shared" si="1"/>
        <v>263</v>
      </c>
      <c r="KG8" s="39">
        <f t="shared" si="1"/>
        <v>264</v>
      </c>
      <c r="KH8" s="39">
        <f t="shared" si="1"/>
        <v>265</v>
      </c>
      <c r="KI8" s="39">
        <f t="shared" si="1"/>
        <v>266</v>
      </c>
      <c r="KJ8" s="39">
        <f t="shared" si="1"/>
        <v>267</v>
      </c>
      <c r="KK8" s="39">
        <f t="shared" si="1"/>
        <v>268</v>
      </c>
      <c r="KL8" s="39">
        <f t="shared" si="1"/>
        <v>269</v>
      </c>
      <c r="KM8" s="39">
        <f t="shared" si="1"/>
        <v>270</v>
      </c>
      <c r="KN8" s="39">
        <f t="shared" si="1"/>
        <v>271</v>
      </c>
      <c r="KO8" s="39">
        <f t="shared" si="1"/>
        <v>272</v>
      </c>
      <c r="KP8" s="39">
        <f t="shared" si="1"/>
        <v>273</v>
      </c>
      <c r="KQ8" s="39">
        <f t="shared" si="1"/>
        <v>274</v>
      </c>
      <c r="KR8" s="39">
        <f t="shared" si="1"/>
        <v>275</v>
      </c>
      <c r="KS8" s="39">
        <f t="shared" si="1"/>
        <v>276</v>
      </c>
      <c r="KT8" s="39">
        <f t="shared" si="1"/>
        <v>277</v>
      </c>
      <c r="KU8" s="39">
        <f t="shared" si="1"/>
        <v>278</v>
      </c>
      <c r="KV8" s="39">
        <f t="shared" si="1"/>
        <v>279</v>
      </c>
      <c r="KW8" s="39">
        <f t="shared" si="1"/>
        <v>280</v>
      </c>
      <c r="KX8" s="39">
        <f t="shared" si="1"/>
        <v>281</v>
      </c>
      <c r="KY8" s="39">
        <f t="shared" si="1"/>
        <v>282</v>
      </c>
      <c r="KZ8" s="39">
        <f t="shared" si="1"/>
        <v>283</v>
      </c>
      <c r="LA8" s="39">
        <f t="shared" si="1"/>
        <v>284</v>
      </c>
      <c r="LB8" s="39">
        <f t="shared" si="1"/>
        <v>285</v>
      </c>
      <c r="LC8" s="39">
        <f t="shared" si="1"/>
        <v>286</v>
      </c>
      <c r="LD8" s="39">
        <f t="shared" si="1"/>
        <v>287</v>
      </c>
      <c r="LE8" s="39">
        <f t="shared" si="1"/>
        <v>288</v>
      </c>
      <c r="LF8" s="39">
        <f t="shared" si="1"/>
        <v>289</v>
      </c>
      <c r="LG8" s="39">
        <f t="shared" si="1"/>
        <v>290</v>
      </c>
      <c r="LH8" s="39">
        <f t="shared" si="1"/>
        <v>291</v>
      </c>
      <c r="LI8" s="39">
        <f t="shared" si="1"/>
        <v>292</v>
      </c>
      <c r="LJ8" s="39">
        <f t="shared" ref="LJ8:MO8" si="2">LI8 + 1</f>
        <v>293</v>
      </c>
      <c r="LK8" s="39">
        <f t="shared" si="2"/>
        <v>294</v>
      </c>
      <c r="LL8" s="39">
        <f t="shared" si="2"/>
        <v>295</v>
      </c>
      <c r="LM8" s="39">
        <f t="shared" si="2"/>
        <v>296</v>
      </c>
      <c r="LN8" s="39">
        <f t="shared" si="2"/>
        <v>297</v>
      </c>
      <c r="LO8" s="39">
        <f t="shared" si="2"/>
        <v>298</v>
      </c>
      <c r="LP8" s="39">
        <f t="shared" si="2"/>
        <v>299</v>
      </c>
      <c r="LQ8" s="39">
        <f t="shared" si="2"/>
        <v>300</v>
      </c>
      <c r="LR8" s="39">
        <f t="shared" si="2"/>
        <v>301</v>
      </c>
      <c r="LS8" s="39">
        <f t="shared" si="2"/>
        <v>302</v>
      </c>
      <c r="LT8" s="39">
        <f t="shared" si="2"/>
        <v>303</v>
      </c>
      <c r="LU8" s="39">
        <f t="shared" si="2"/>
        <v>304</v>
      </c>
      <c r="LV8" s="39">
        <f t="shared" si="2"/>
        <v>305</v>
      </c>
      <c r="LW8" s="39">
        <f t="shared" si="2"/>
        <v>306</v>
      </c>
      <c r="LX8" s="39">
        <f t="shared" si="2"/>
        <v>307</v>
      </c>
      <c r="LY8" s="39">
        <f t="shared" si="2"/>
        <v>308</v>
      </c>
      <c r="LZ8" s="39">
        <f t="shared" si="2"/>
        <v>309</v>
      </c>
      <c r="MA8" s="39">
        <f t="shared" si="2"/>
        <v>310</v>
      </c>
      <c r="MB8" s="39">
        <f t="shared" si="2"/>
        <v>311</v>
      </c>
      <c r="MC8" s="39">
        <f t="shared" si="2"/>
        <v>312</v>
      </c>
      <c r="MD8" s="39">
        <f t="shared" si="2"/>
        <v>313</v>
      </c>
      <c r="ME8" s="39">
        <f t="shared" si="2"/>
        <v>314</v>
      </c>
      <c r="MF8" s="39">
        <f t="shared" si="2"/>
        <v>315</v>
      </c>
      <c r="MG8" s="39">
        <f t="shared" si="2"/>
        <v>316</v>
      </c>
      <c r="MH8" s="39">
        <f t="shared" si="2"/>
        <v>317</v>
      </c>
      <c r="MI8" s="39">
        <f t="shared" si="2"/>
        <v>318</v>
      </c>
      <c r="MJ8" s="39">
        <f t="shared" si="2"/>
        <v>319</v>
      </c>
      <c r="MK8" s="39">
        <f t="shared" si="2"/>
        <v>320</v>
      </c>
      <c r="ML8" s="39">
        <f t="shared" si="2"/>
        <v>321</v>
      </c>
      <c r="MM8" s="39">
        <f t="shared" si="2"/>
        <v>322</v>
      </c>
      <c r="MN8" s="39">
        <f t="shared" si="2"/>
        <v>323</v>
      </c>
      <c r="MO8" s="39">
        <f t="shared" si="2"/>
        <v>324</v>
      </c>
      <c r="MP8" s="39">
        <f t="shared" ref="MP8:NU8" si="3">MO8 + 1</f>
        <v>325</v>
      </c>
      <c r="MQ8" s="39">
        <f t="shared" si="3"/>
        <v>326</v>
      </c>
      <c r="MR8" s="39">
        <f t="shared" si="3"/>
        <v>327</v>
      </c>
      <c r="MS8" s="39">
        <f t="shared" si="3"/>
        <v>328</v>
      </c>
      <c r="MT8" s="39">
        <f t="shared" si="3"/>
        <v>329</v>
      </c>
      <c r="MU8" s="39">
        <f t="shared" si="3"/>
        <v>330</v>
      </c>
      <c r="MV8" s="39">
        <f t="shared" si="3"/>
        <v>331</v>
      </c>
      <c r="MW8" s="39">
        <f t="shared" si="3"/>
        <v>332</v>
      </c>
      <c r="MX8" s="39">
        <f t="shared" si="3"/>
        <v>333</v>
      </c>
      <c r="MY8" s="39">
        <f t="shared" si="3"/>
        <v>334</v>
      </c>
      <c r="MZ8" s="39">
        <f t="shared" si="3"/>
        <v>335</v>
      </c>
      <c r="NA8" s="39">
        <f t="shared" si="3"/>
        <v>336</v>
      </c>
      <c r="NB8" s="39">
        <f t="shared" si="3"/>
        <v>337</v>
      </c>
      <c r="NC8" s="39">
        <f t="shared" si="3"/>
        <v>338</v>
      </c>
      <c r="ND8" s="39">
        <f t="shared" si="3"/>
        <v>339</v>
      </c>
      <c r="NE8" s="39">
        <f t="shared" si="3"/>
        <v>340</v>
      </c>
      <c r="NF8" s="39">
        <f t="shared" si="3"/>
        <v>341</v>
      </c>
      <c r="NG8" s="39">
        <f t="shared" si="3"/>
        <v>342</v>
      </c>
      <c r="NH8" s="39">
        <f t="shared" si="3"/>
        <v>343</v>
      </c>
      <c r="NI8" s="39">
        <f t="shared" si="3"/>
        <v>344</v>
      </c>
      <c r="NJ8" s="39">
        <f t="shared" si="3"/>
        <v>345</v>
      </c>
      <c r="NK8" s="39">
        <f t="shared" si="3"/>
        <v>346</v>
      </c>
      <c r="NL8" s="39">
        <f t="shared" si="3"/>
        <v>347</v>
      </c>
      <c r="NM8" s="39">
        <f t="shared" si="3"/>
        <v>348</v>
      </c>
      <c r="NN8" s="39">
        <f t="shared" si="3"/>
        <v>349</v>
      </c>
      <c r="NO8" s="39">
        <f t="shared" si="3"/>
        <v>350</v>
      </c>
      <c r="NP8" s="39">
        <f t="shared" si="3"/>
        <v>351</v>
      </c>
      <c r="NQ8" s="39">
        <f t="shared" si="3"/>
        <v>352</v>
      </c>
      <c r="NR8" s="39">
        <f t="shared" si="3"/>
        <v>353</v>
      </c>
      <c r="NS8" s="39">
        <f t="shared" si="3"/>
        <v>354</v>
      </c>
      <c r="NT8" s="39">
        <f t="shared" si="3"/>
        <v>355</v>
      </c>
      <c r="NU8" s="39">
        <f t="shared" si="3"/>
        <v>356</v>
      </c>
      <c r="NV8" s="39">
        <f t="shared" ref="NV8:PA8" si="4">NU8 + 1</f>
        <v>357</v>
      </c>
      <c r="NW8" s="39">
        <f t="shared" si="4"/>
        <v>358</v>
      </c>
      <c r="NX8" s="39">
        <f t="shared" si="4"/>
        <v>359</v>
      </c>
      <c r="NY8" s="39">
        <f t="shared" si="4"/>
        <v>360</v>
      </c>
      <c r="NZ8" s="39">
        <f t="shared" si="4"/>
        <v>361</v>
      </c>
      <c r="OA8" s="39">
        <f t="shared" si="4"/>
        <v>362</v>
      </c>
      <c r="OB8" s="39">
        <f t="shared" si="4"/>
        <v>363</v>
      </c>
      <c r="OC8" s="39">
        <f t="shared" si="4"/>
        <v>364</v>
      </c>
      <c r="OD8" s="39">
        <f t="shared" si="4"/>
        <v>365</v>
      </c>
      <c r="OE8" s="39">
        <f t="shared" si="4"/>
        <v>366</v>
      </c>
      <c r="OF8" s="39">
        <f t="shared" si="4"/>
        <v>367</v>
      </c>
      <c r="OG8" s="39">
        <f t="shared" si="4"/>
        <v>368</v>
      </c>
      <c r="OH8" s="39">
        <f t="shared" si="4"/>
        <v>369</v>
      </c>
      <c r="OI8" s="39">
        <f t="shared" si="4"/>
        <v>370</v>
      </c>
      <c r="OJ8" s="39">
        <f t="shared" si="4"/>
        <v>371</v>
      </c>
      <c r="OK8" s="39">
        <f t="shared" si="4"/>
        <v>372</v>
      </c>
      <c r="OL8" s="39">
        <f t="shared" si="4"/>
        <v>373</v>
      </c>
      <c r="OM8" s="39">
        <f t="shared" si="4"/>
        <v>374</v>
      </c>
      <c r="ON8" s="39">
        <f t="shared" si="4"/>
        <v>375</v>
      </c>
      <c r="OO8" s="39">
        <f t="shared" si="4"/>
        <v>376</v>
      </c>
      <c r="OP8" s="39">
        <f t="shared" si="4"/>
        <v>377</v>
      </c>
      <c r="OQ8" s="39">
        <f t="shared" si="4"/>
        <v>378</v>
      </c>
      <c r="OR8" s="39">
        <f t="shared" si="4"/>
        <v>379</v>
      </c>
      <c r="OS8" s="39">
        <f t="shared" si="4"/>
        <v>380</v>
      </c>
      <c r="OT8" s="39">
        <f t="shared" si="4"/>
        <v>381</v>
      </c>
      <c r="OU8" s="39">
        <f t="shared" si="4"/>
        <v>382</v>
      </c>
      <c r="OV8" s="39">
        <f t="shared" si="4"/>
        <v>383</v>
      </c>
      <c r="OW8" s="39">
        <f t="shared" si="4"/>
        <v>384</v>
      </c>
      <c r="OX8" s="39">
        <f t="shared" si="4"/>
        <v>385</v>
      </c>
      <c r="OY8" s="39">
        <f t="shared" si="4"/>
        <v>386</v>
      </c>
      <c r="OZ8" s="39">
        <f t="shared" si="4"/>
        <v>387</v>
      </c>
      <c r="PA8" s="39">
        <f t="shared" si="4"/>
        <v>388</v>
      </c>
      <c r="PB8" s="39">
        <f t="shared" ref="PB8:QG8" si="5">PA8 + 1</f>
        <v>389</v>
      </c>
      <c r="PC8" s="39">
        <f t="shared" si="5"/>
        <v>390</v>
      </c>
      <c r="PD8" s="39">
        <f t="shared" si="5"/>
        <v>391</v>
      </c>
      <c r="PE8" s="39">
        <f t="shared" si="5"/>
        <v>392</v>
      </c>
      <c r="PF8" s="39">
        <f t="shared" si="5"/>
        <v>393</v>
      </c>
      <c r="PG8" s="39">
        <f t="shared" si="5"/>
        <v>394</v>
      </c>
      <c r="PH8" s="39">
        <f t="shared" si="5"/>
        <v>395</v>
      </c>
      <c r="PI8" s="39">
        <f t="shared" si="5"/>
        <v>396</v>
      </c>
      <c r="PJ8" s="39">
        <f t="shared" si="5"/>
        <v>397</v>
      </c>
      <c r="PK8" s="39">
        <f t="shared" si="5"/>
        <v>398</v>
      </c>
      <c r="PL8" s="39">
        <f t="shared" si="5"/>
        <v>399</v>
      </c>
      <c r="PM8" s="39">
        <f t="shared" si="5"/>
        <v>400</v>
      </c>
      <c r="PN8" s="39">
        <f t="shared" si="5"/>
        <v>401</v>
      </c>
      <c r="PO8" s="39">
        <f t="shared" si="5"/>
        <v>402</v>
      </c>
      <c r="PP8" s="39">
        <f t="shared" si="5"/>
        <v>403</v>
      </c>
      <c r="PQ8" s="39">
        <f t="shared" si="5"/>
        <v>404</v>
      </c>
      <c r="PR8" s="39">
        <f t="shared" si="5"/>
        <v>405</v>
      </c>
      <c r="PS8" s="39">
        <f t="shared" si="5"/>
        <v>406</v>
      </c>
      <c r="PT8" s="39">
        <f t="shared" si="5"/>
        <v>407</v>
      </c>
      <c r="PU8" s="39">
        <f t="shared" si="5"/>
        <v>408</v>
      </c>
      <c r="PV8" s="39">
        <f t="shared" si="5"/>
        <v>409</v>
      </c>
      <c r="PW8" s="39">
        <f t="shared" si="5"/>
        <v>410</v>
      </c>
      <c r="PX8" s="39">
        <f t="shared" si="5"/>
        <v>411</v>
      </c>
      <c r="PY8" s="39">
        <f t="shared" si="5"/>
        <v>412</v>
      </c>
      <c r="PZ8" s="39">
        <f t="shared" si="5"/>
        <v>413</v>
      </c>
      <c r="QA8" s="39">
        <f t="shared" si="5"/>
        <v>414</v>
      </c>
      <c r="QB8" s="39">
        <f t="shared" si="5"/>
        <v>415</v>
      </c>
      <c r="QC8" s="39">
        <f t="shared" si="5"/>
        <v>416</v>
      </c>
      <c r="QD8" s="39">
        <f t="shared" si="5"/>
        <v>417</v>
      </c>
      <c r="QE8" s="39">
        <f t="shared" si="5"/>
        <v>418</v>
      </c>
      <c r="QF8" s="39">
        <f t="shared" si="5"/>
        <v>419</v>
      </c>
      <c r="QG8" s="39">
        <f t="shared" si="5"/>
        <v>420</v>
      </c>
      <c r="QH8" s="39">
        <f t="shared" ref="QH8:QM8" si="6">QG8 + 1</f>
        <v>421</v>
      </c>
      <c r="QI8" s="39">
        <f t="shared" si="6"/>
        <v>422</v>
      </c>
      <c r="QJ8" s="39">
        <f t="shared" si="6"/>
        <v>423</v>
      </c>
      <c r="QK8" s="39">
        <f t="shared" si="6"/>
        <v>424</v>
      </c>
      <c r="QL8" s="39">
        <f t="shared" si="6"/>
        <v>425</v>
      </c>
      <c r="QM8" s="39">
        <f t="shared" si="6"/>
        <v>426</v>
      </c>
      <c r="QO8" s="73"/>
      <c r="QP8" s="73"/>
      <c r="QQ8" s="73"/>
      <c r="QR8" s="73"/>
      <c r="QS8" s="73"/>
    </row>
    <row r="9" spans="1:461" s="6" customFormat="1" ht="33.75">
      <c r="A9" s="255"/>
      <c r="B9" s="255"/>
      <c r="C9" s="255"/>
      <c r="D9" s="36"/>
      <c r="E9" s="41" t="s">
        <v>690</v>
      </c>
      <c r="F9" s="42" t="s">
        <v>173</v>
      </c>
      <c r="G9" s="41" t="s">
        <v>690</v>
      </c>
      <c r="H9" s="42" t="s">
        <v>173</v>
      </c>
      <c r="I9" s="41" t="s">
        <v>690</v>
      </c>
      <c r="J9" s="42" t="s">
        <v>173</v>
      </c>
      <c r="K9" s="41" t="s">
        <v>690</v>
      </c>
      <c r="L9" s="42" t="s">
        <v>173</v>
      </c>
      <c r="M9" s="41" t="s">
        <v>690</v>
      </c>
      <c r="N9" s="42" t="s">
        <v>173</v>
      </c>
      <c r="O9" s="41" t="s">
        <v>840</v>
      </c>
      <c r="P9" s="42" t="s">
        <v>173</v>
      </c>
      <c r="Q9" s="41" t="s">
        <v>840</v>
      </c>
      <c r="R9" s="42" t="s">
        <v>173</v>
      </c>
      <c r="S9" s="42" t="s">
        <v>173</v>
      </c>
      <c r="T9" s="41" t="s">
        <v>690</v>
      </c>
      <c r="U9" s="42" t="s">
        <v>173</v>
      </c>
      <c r="V9" s="41" t="s">
        <v>690</v>
      </c>
      <c r="W9" s="42" t="s">
        <v>173</v>
      </c>
      <c r="X9" s="41" t="s">
        <v>690</v>
      </c>
      <c r="Y9" s="42" t="s">
        <v>173</v>
      </c>
      <c r="Z9" s="41" t="s">
        <v>690</v>
      </c>
      <c r="AA9" s="42" t="s">
        <v>173</v>
      </c>
      <c r="AB9" s="41" t="s">
        <v>690</v>
      </c>
      <c r="AC9" s="42" t="s">
        <v>173</v>
      </c>
      <c r="AD9" s="41" t="s">
        <v>690</v>
      </c>
      <c r="AE9" s="42" t="s">
        <v>173</v>
      </c>
      <c r="AF9" s="41" t="s">
        <v>690</v>
      </c>
      <c r="AG9" s="42" t="s">
        <v>173</v>
      </c>
      <c r="AH9" s="41" t="s">
        <v>690</v>
      </c>
      <c r="AI9" s="42" t="s">
        <v>173</v>
      </c>
      <c r="AJ9" s="41" t="s">
        <v>840</v>
      </c>
      <c r="AK9" s="42" t="s">
        <v>173</v>
      </c>
      <c r="AL9" s="41" t="s">
        <v>690</v>
      </c>
      <c r="AM9" s="42" t="s">
        <v>173</v>
      </c>
      <c r="AN9" s="41" t="s">
        <v>690</v>
      </c>
      <c r="AO9" s="42" t="s">
        <v>173</v>
      </c>
      <c r="AP9" s="42" t="s">
        <v>173</v>
      </c>
      <c r="AQ9" s="41" t="s">
        <v>690</v>
      </c>
      <c r="AR9" s="42" t="s">
        <v>173</v>
      </c>
      <c r="AS9" s="41" t="s">
        <v>690</v>
      </c>
      <c r="AT9" s="42" t="s">
        <v>173</v>
      </c>
      <c r="AU9" s="41" t="s">
        <v>690</v>
      </c>
      <c r="AV9" s="42" t="s">
        <v>173</v>
      </c>
      <c r="AW9" s="41" t="s">
        <v>690</v>
      </c>
      <c r="AX9" s="42" t="s">
        <v>173</v>
      </c>
      <c r="AY9" s="41" t="s">
        <v>690</v>
      </c>
      <c r="AZ9" s="42" t="s">
        <v>173</v>
      </c>
      <c r="BA9" s="41" t="s">
        <v>690</v>
      </c>
      <c r="BB9" s="42" t="s">
        <v>173</v>
      </c>
      <c r="BC9" s="41" t="s">
        <v>690</v>
      </c>
      <c r="BD9" s="42" t="s">
        <v>173</v>
      </c>
      <c r="BE9" s="41" t="s">
        <v>690</v>
      </c>
      <c r="BF9" s="42" t="s">
        <v>173</v>
      </c>
      <c r="BG9" s="41" t="s">
        <v>840</v>
      </c>
      <c r="BH9" s="42" t="s">
        <v>173</v>
      </c>
      <c r="BI9" s="41" t="s">
        <v>690</v>
      </c>
      <c r="BJ9" s="42" t="s">
        <v>173</v>
      </c>
      <c r="BK9" s="42" t="s">
        <v>173</v>
      </c>
      <c r="BL9" s="41" t="s">
        <v>690</v>
      </c>
      <c r="BM9" s="42" t="s">
        <v>173</v>
      </c>
      <c r="BN9" s="41" t="s">
        <v>690</v>
      </c>
      <c r="BO9" s="42" t="s">
        <v>173</v>
      </c>
      <c r="BP9" s="41" t="s">
        <v>690</v>
      </c>
      <c r="BQ9" s="42" t="s">
        <v>173</v>
      </c>
      <c r="BR9" s="41" t="s">
        <v>690</v>
      </c>
      <c r="BS9" s="42" t="s">
        <v>173</v>
      </c>
      <c r="BT9" s="41" t="s">
        <v>690</v>
      </c>
      <c r="BU9" s="42" t="s">
        <v>173</v>
      </c>
      <c r="BV9" s="41" t="s">
        <v>690</v>
      </c>
      <c r="BW9" s="42" t="s">
        <v>173</v>
      </c>
      <c r="BX9" s="41" t="s">
        <v>690</v>
      </c>
      <c r="BY9" s="42" t="s">
        <v>173</v>
      </c>
      <c r="BZ9" s="41" t="s">
        <v>690</v>
      </c>
      <c r="CA9" s="42" t="s">
        <v>173</v>
      </c>
      <c r="CB9" s="41" t="s">
        <v>840</v>
      </c>
      <c r="CC9" s="42" t="s">
        <v>173</v>
      </c>
      <c r="CD9" s="41" t="s">
        <v>690</v>
      </c>
      <c r="CE9" s="42" t="s">
        <v>173</v>
      </c>
      <c r="CF9" s="42" t="s">
        <v>173</v>
      </c>
      <c r="CG9" s="41" t="s">
        <v>690</v>
      </c>
      <c r="CH9" s="42" t="s">
        <v>173</v>
      </c>
      <c r="CI9" s="41" t="s">
        <v>690</v>
      </c>
      <c r="CJ9" s="42" t="s">
        <v>173</v>
      </c>
      <c r="CK9" s="41" t="s">
        <v>690</v>
      </c>
      <c r="CL9" s="42" t="s">
        <v>173</v>
      </c>
      <c r="CM9" s="41" t="s">
        <v>690</v>
      </c>
      <c r="CN9" s="42" t="s">
        <v>173</v>
      </c>
      <c r="CO9" s="41" t="s">
        <v>690</v>
      </c>
      <c r="CP9" s="42" t="s">
        <v>173</v>
      </c>
      <c r="CQ9" s="41" t="s">
        <v>690</v>
      </c>
      <c r="CR9" s="42" t="s">
        <v>173</v>
      </c>
      <c r="CS9" s="41" t="s">
        <v>690</v>
      </c>
      <c r="CT9" s="42" t="s">
        <v>173</v>
      </c>
      <c r="CU9" s="41" t="s">
        <v>690</v>
      </c>
      <c r="CV9" s="42" t="s">
        <v>173</v>
      </c>
      <c r="CW9" s="41" t="s">
        <v>690</v>
      </c>
      <c r="CX9" s="42" t="s">
        <v>173</v>
      </c>
      <c r="CY9" s="41" t="s">
        <v>690</v>
      </c>
      <c r="CZ9" s="42" t="s">
        <v>173</v>
      </c>
      <c r="DA9" s="41" t="s">
        <v>690</v>
      </c>
      <c r="DB9" s="42" t="s">
        <v>173</v>
      </c>
      <c r="DC9" s="41" t="s">
        <v>690</v>
      </c>
      <c r="DD9" s="42" t="s">
        <v>173</v>
      </c>
      <c r="DE9" s="41" t="s">
        <v>840</v>
      </c>
      <c r="DF9" s="42" t="s">
        <v>173</v>
      </c>
      <c r="DG9" s="41" t="s">
        <v>840</v>
      </c>
      <c r="DH9" s="42" t="s">
        <v>173</v>
      </c>
      <c r="DI9" s="41" t="s">
        <v>840</v>
      </c>
      <c r="DJ9" s="42" t="s">
        <v>173</v>
      </c>
      <c r="DK9" s="42" t="s">
        <v>173</v>
      </c>
      <c r="DL9" s="41" t="s">
        <v>690</v>
      </c>
      <c r="DM9" s="42" t="s">
        <v>173</v>
      </c>
      <c r="DN9" s="41" t="s">
        <v>690</v>
      </c>
      <c r="DO9" s="42" t="s">
        <v>173</v>
      </c>
      <c r="DP9" s="41" t="s">
        <v>690</v>
      </c>
      <c r="DQ9" s="42" t="s">
        <v>173</v>
      </c>
      <c r="DR9" s="41" t="s">
        <v>690</v>
      </c>
      <c r="DS9" s="42" t="s">
        <v>173</v>
      </c>
      <c r="DT9" s="41" t="s">
        <v>690</v>
      </c>
      <c r="DU9" s="42" t="s">
        <v>173</v>
      </c>
      <c r="DV9" s="41" t="s">
        <v>690</v>
      </c>
      <c r="DW9" s="42" t="s">
        <v>173</v>
      </c>
      <c r="DX9" s="41" t="s">
        <v>690</v>
      </c>
      <c r="DY9" s="42" t="s">
        <v>173</v>
      </c>
      <c r="DZ9" s="41" t="s">
        <v>690</v>
      </c>
      <c r="EA9" s="42" t="s">
        <v>173</v>
      </c>
      <c r="EB9" s="41" t="s">
        <v>690</v>
      </c>
      <c r="EC9" s="42" t="s">
        <v>173</v>
      </c>
      <c r="ED9" s="41" t="s">
        <v>690</v>
      </c>
      <c r="EE9" s="42" t="s">
        <v>173</v>
      </c>
      <c r="EF9" s="41" t="s">
        <v>690</v>
      </c>
      <c r="EG9" s="42" t="s">
        <v>173</v>
      </c>
      <c r="EH9" s="41" t="s">
        <v>690</v>
      </c>
      <c r="EI9" s="42" t="s">
        <v>173</v>
      </c>
      <c r="EJ9" s="41" t="s">
        <v>840</v>
      </c>
      <c r="EK9" s="42" t="s">
        <v>173</v>
      </c>
      <c r="EL9" s="41" t="s">
        <v>690</v>
      </c>
      <c r="EM9" s="42" t="s">
        <v>173</v>
      </c>
      <c r="EN9" s="42" t="s">
        <v>173</v>
      </c>
      <c r="EO9" s="41" t="s">
        <v>690</v>
      </c>
      <c r="EP9" s="42" t="s">
        <v>173</v>
      </c>
      <c r="EQ9" s="41" t="s">
        <v>690</v>
      </c>
      <c r="ER9" s="42" t="s">
        <v>173</v>
      </c>
      <c r="ES9" s="41" t="s">
        <v>690</v>
      </c>
      <c r="ET9" s="42" t="s">
        <v>173</v>
      </c>
      <c r="EU9" s="41" t="s">
        <v>690</v>
      </c>
      <c r="EV9" s="42" t="s">
        <v>173</v>
      </c>
      <c r="EW9" s="41" t="s">
        <v>690</v>
      </c>
      <c r="EX9" s="42" t="s">
        <v>173</v>
      </c>
      <c r="EY9" s="41" t="s">
        <v>690</v>
      </c>
      <c r="EZ9" s="42" t="s">
        <v>173</v>
      </c>
      <c r="FA9" s="41" t="s">
        <v>690</v>
      </c>
      <c r="FB9" s="42" t="s">
        <v>173</v>
      </c>
      <c r="FC9" s="41" t="s">
        <v>690</v>
      </c>
      <c r="FD9" s="42" t="s">
        <v>173</v>
      </c>
      <c r="FE9" s="41" t="s">
        <v>690</v>
      </c>
      <c r="FF9" s="42" t="s">
        <v>173</v>
      </c>
      <c r="FG9" s="41" t="s">
        <v>690</v>
      </c>
      <c r="FH9" s="42" t="s">
        <v>173</v>
      </c>
      <c r="FI9" s="41" t="s">
        <v>690</v>
      </c>
      <c r="FJ9" s="42" t="s">
        <v>173</v>
      </c>
      <c r="FK9" s="41" t="s">
        <v>690</v>
      </c>
      <c r="FL9" s="42" t="s">
        <v>173</v>
      </c>
      <c r="FM9" s="42" t="s">
        <v>173</v>
      </c>
      <c r="FN9" s="42" t="s">
        <v>173</v>
      </c>
      <c r="FO9" s="41" t="s">
        <v>690</v>
      </c>
      <c r="FP9" s="42" t="s">
        <v>173</v>
      </c>
      <c r="FQ9" s="41" t="s">
        <v>690</v>
      </c>
      <c r="FR9" s="42" t="s">
        <v>173</v>
      </c>
      <c r="FS9" s="41" t="s">
        <v>690</v>
      </c>
      <c r="FT9" s="42" t="s">
        <v>173</v>
      </c>
      <c r="FU9" s="41" t="s">
        <v>690</v>
      </c>
      <c r="FV9" s="42" t="s">
        <v>173</v>
      </c>
      <c r="FW9" s="42" t="s">
        <v>173</v>
      </c>
      <c r="FX9" s="42" t="s">
        <v>173</v>
      </c>
      <c r="FY9" s="41" t="s">
        <v>690</v>
      </c>
      <c r="FZ9" s="42" t="s">
        <v>173</v>
      </c>
      <c r="GA9" s="41" t="s">
        <v>690</v>
      </c>
      <c r="GB9" s="42" t="s">
        <v>173</v>
      </c>
      <c r="GC9" s="41" t="s">
        <v>690</v>
      </c>
      <c r="GD9" s="42" t="s">
        <v>173</v>
      </c>
      <c r="GE9" s="41" t="s">
        <v>690</v>
      </c>
      <c r="GF9" s="42" t="s">
        <v>173</v>
      </c>
      <c r="GG9" s="41" t="s">
        <v>690</v>
      </c>
      <c r="GH9" s="42" t="s">
        <v>173</v>
      </c>
      <c r="GI9" s="42" t="s">
        <v>173</v>
      </c>
      <c r="GJ9" s="41" t="s">
        <v>690</v>
      </c>
      <c r="GK9" s="42" t="s">
        <v>173</v>
      </c>
      <c r="GL9" s="42" t="s">
        <v>173</v>
      </c>
      <c r="GM9" s="41" t="s">
        <v>690</v>
      </c>
      <c r="GN9" s="42" t="s">
        <v>173</v>
      </c>
      <c r="GO9" s="41" t="s">
        <v>690</v>
      </c>
      <c r="GP9" s="42" t="s">
        <v>173</v>
      </c>
      <c r="GQ9" s="41" t="s">
        <v>690</v>
      </c>
      <c r="GR9" s="42" t="s">
        <v>173</v>
      </c>
      <c r="GS9" s="41" t="s">
        <v>690</v>
      </c>
      <c r="GT9" s="42" t="s">
        <v>173</v>
      </c>
      <c r="GU9" s="42" t="s">
        <v>173</v>
      </c>
      <c r="GV9" s="41" t="s">
        <v>690</v>
      </c>
      <c r="GW9" s="42" t="s">
        <v>173</v>
      </c>
      <c r="GX9" s="41" t="s">
        <v>690</v>
      </c>
      <c r="GY9" s="42" t="s">
        <v>173</v>
      </c>
      <c r="GZ9" s="41" t="s">
        <v>690</v>
      </c>
      <c r="HA9" s="42" t="s">
        <v>173</v>
      </c>
      <c r="HB9" s="41" t="s">
        <v>690</v>
      </c>
      <c r="HC9" s="42" t="s">
        <v>173</v>
      </c>
      <c r="HD9" s="41" t="s">
        <v>690</v>
      </c>
      <c r="HE9" s="42" t="s">
        <v>173</v>
      </c>
      <c r="HF9" s="41" t="s">
        <v>690</v>
      </c>
      <c r="HG9" s="42" t="s">
        <v>173</v>
      </c>
      <c r="HH9" s="42" t="s">
        <v>173</v>
      </c>
      <c r="HI9" s="41" t="s">
        <v>690</v>
      </c>
      <c r="HJ9" s="42" t="s">
        <v>173</v>
      </c>
      <c r="HK9" s="41" t="s">
        <v>690</v>
      </c>
      <c r="HL9" s="42" t="s">
        <v>173</v>
      </c>
      <c r="HM9" s="41" t="s">
        <v>690</v>
      </c>
      <c r="HN9" s="42" t="s">
        <v>173</v>
      </c>
      <c r="HO9" s="41" t="s">
        <v>690</v>
      </c>
      <c r="HP9" s="42" t="s">
        <v>173</v>
      </c>
      <c r="HQ9" s="41" t="s">
        <v>690</v>
      </c>
      <c r="HR9" s="42" t="s">
        <v>173</v>
      </c>
      <c r="HS9" s="41" t="s">
        <v>690</v>
      </c>
      <c r="HT9" s="42" t="s">
        <v>173</v>
      </c>
      <c r="HU9" s="42" t="s">
        <v>173</v>
      </c>
      <c r="HV9" s="41" t="s">
        <v>690</v>
      </c>
      <c r="HW9" s="42" t="s">
        <v>173</v>
      </c>
      <c r="HX9" s="41" t="s">
        <v>690</v>
      </c>
      <c r="HY9" s="42" t="s">
        <v>173</v>
      </c>
      <c r="HZ9" s="41" t="s">
        <v>690</v>
      </c>
      <c r="IA9" s="42" t="s">
        <v>173</v>
      </c>
      <c r="IB9" s="41" t="s">
        <v>690</v>
      </c>
      <c r="IC9" s="42" t="s">
        <v>173</v>
      </c>
      <c r="ID9" s="42" t="s">
        <v>173</v>
      </c>
      <c r="IE9" s="42" t="s">
        <v>173</v>
      </c>
      <c r="IF9" s="41" t="s">
        <v>690</v>
      </c>
      <c r="IG9" s="42" t="s">
        <v>173</v>
      </c>
      <c r="IH9" s="41" t="s">
        <v>690</v>
      </c>
      <c r="II9" s="42" t="s">
        <v>173</v>
      </c>
      <c r="IJ9" s="42" t="s">
        <v>173</v>
      </c>
      <c r="IK9" s="41" t="s">
        <v>690</v>
      </c>
      <c r="IL9" s="42" t="s">
        <v>173</v>
      </c>
      <c r="IM9" s="41" t="s">
        <v>690</v>
      </c>
      <c r="IN9" s="42" t="s">
        <v>173</v>
      </c>
      <c r="IO9" s="41" t="s">
        <v>690</v>
      </c>
      <c r="IP9" s="42" t="s">
        <v>173</v>
      </c>
      <c r="IQ9" s="41" t="s">
        <v>690</v>
      </c>
      <c r="IR9" s="42" t="s">
        <v>173</v>
      </c>
      <c r="IS9" s="42" t="s">
        <v>173</v>
      </c>
      <c r="IT9" s="41" t="s">
        <v>690</v>
      </c>
      <c r="IU9" s="42" t="s">
        <v>173</v>
      </c>
      <c r="IV9" s="42" t="s">
        <v>173</v>
      </c>
      <c r="IW9" s="41" t="s">
        <v>690</v>
      </c>
      <c r="IX9" s="42" t="s">
        <v>173</v>
      </c>
      <c r="IY9" s="41" t="s">
        <v>690</v>
      </c>
      <c r="IZ9" s="42" t="s">
        <v>173</v>
      </c>
      <c r="JA9" s="41" t="s">
        <v>690</v>
      </c>
      <c r="JB9" s="42" t="s">
        <v>173</v>
      </c>
      <c r="JC9" s="41" t="s">
        <v>690</v>
      </c>
      <c r="JD9" s="42" t="s">
        <v>173</v>
      </c>
      <c r="JE9" s="42" t="s">
        <v>173</v>
      </c>
      <c r="JF9" s="41" t="s">
        <v>690</v>
      </c>
      <c r="JG9" s="42" t="s">
        <v>173</v>
      </c>
      <c r="JH9" s="41" t="s">
        <v>690</v>
      </c>
      <c r="JI9" s="42" t="s">
        <v>173</v>
      </c>
      <c r="JJ9" s="41" t="s">
        <v>690</v>
      </c>
      <c r="JK9" s="42" t="s">
        <v>173</v>
      </c>
      <c r="JL9" s="41" t="s">
        <v>690</v>
      </c>
      <c r="JM9" s="42" t="s">
        <v>173</v>
      </c>
      <c r="JN9" s="41" t="s">
        <v>690</v>
      </c>
      <c r="JO9" s="42" t="s">
        <v>173</v>
      </c>
      <c r="JP9" s="42" t="s">
        <v>173</v>
      </c>
      <c r="JQ9" s="41" t="s">
        <v>690</v>
      </c>
      <c r="JR9" s="42" t="s">
        <v>173</v>
      </c>
      <c r="JS9" s="41" t="s">
        <v>690</v>
      </c>
      <c r="JT9" s="42" t="s">
        <v>173</v>
      </c>
      <c r="JU9" s="41" t="s">
        <v>690</v>
      </c>
      <c r="JV9" s="42" t="s">
        <v>173</v>
      </c>
      <c r="JW9" s="41" t="s">
        <v>690</v>
      </c>
      <c r="JX9" s="42" t="s">
        <v>173</v>
      </c>
      <c r="JY9" s="41" t="s">
        <v>690</v>
      </c>
      <c r="JZ9" s="42" t="s">
        <v>173</v>
      </c>
      <c r="KA9" s="42" t="s">
        <v>173</v>
      </c>
      <c r="KB9" s="41" t="s">
        <v>690</v>
      </c>
      <c r="KC9" s="42" t="s">
        <v>173</v>
      </c>
      <c r="KD9" s="41" t="s">
        <v>690</v>
      </c>
      <c r="KE9" s="42" t="s">
        <v>173</v>
      </c>
      <c r="KF9" s="41" t="s">
        <v>690</v>
      </c>
      <c r="KG9" s="42" t="s">
        <v>173</v>
      </c>
      <c r="KH9" s="41" t="s">
        <v>690</v>
      </c>
      <c r="KI9" s="42" t="s">
        <v>173</v>
      </c>
      <c r="KJ9" s="42" t="s">
        <v>173</v>
      </c>
      <c r="KK9" s="41" t="s">
        <v>690</v>
      </c>
      <c r="KL9" s="42" t="s">
        <v>173</v>
      </c>
      <c r="KM9" s="41" t="s">
        <v>690</v>
      </c>
      <c r="KN9" s="42" t="s">
        <v>173</v>
      </c>
      <c r="KO9" s="42" t="s">
        <v>173</v>
      </c>
      <c r="KP9" s="42" t="s">
        <v>173</v>
      </c>
      <c r="KQ9" s="41" t="s">
        <v>690</v>
      </c>
      <c r="KR9" s="42" t="s">
        <v>173</v>
      </c>
      <c r="KS9" s="41" t="s">
        <v>690</v>
      </c>
      <c r="KT9" s="42" t="s">
        <v>173</v>
      </c>
      <c r="KU9" s="41" t="s">
        <v>690</v>
      </c>
      <c r="KV9" s="42" t="s">
        <v>173</v>
      </c>
      <c r="KW9" s="41" t="s">
        <v>690</v>
      </c>
      <c r="KX9" s="42" t="s">
        <v>173</v>
      </c>
      <c r="KY9" s="42" t="s">
        <v>173</v>
      </c>
      <c r="KZ9" s="41" t="s">
        <v>690</v>
      </c>
      <c r="LA9" s="42" t="s">
        <v>173</v>
      </c>
      <c r="LB9" s="41" t="s">
        <v>690</v>
      </c>
      <c r="LC9" s="42" t="s">
        <v>173</v>
      </c>
      <c r="LD9" s="41" t="s">
        <v>690</v>
      </c>
      <c r="LE9" s="42" t="s">
        <v>173</v>
      </c>
      <c r="LF9" s="42" t="s">
        <v>173</v>
      </c>
      <c r="LG9" s="41" t="s">
        <v>690</v>
      </c>
      <c r="LH9" s="42" t="s">
        <v>173</v>
      </c>
      <c r="LI9" s="41" t="s">
        <v>690</v>
      </c>
      <c r="LJ9" s="42" t="s">
        <v>173</v>
      </c>
      <c r="LK9" s="41" t="s">
        <v>690</v>
      </c>
      <c r="LL9" s="42" t="s">
        <v>173</v>
      </c>
      <c r="LM9" s="41" t="s">
        <v>690</v>
      </c>
      <c r="LN9" s="42" t="s">
        <v>173</v>
      </c>
      <c r="LO9" s="42" t="s">
        <v>173</v>
      </c>
      <c r="LP9" s="41" t="s">
        <v>690</v>
      </c>
      <c r="LQ9" s="42" t="s">
        <v>173</v>
      </c>
      <c r="LR9" s="41" t="s">
        <v>690</v>
      </c>
      <c r="LS9" s="42" t="s">
        <v>173</v>
      </c>
      <c r="LT9" s="41" t="s">
        <v>690</v>
      </c>
      <c r="LU9" s="42" t="s">
        <v>173</v>
      </c>
      <c r="LV9" s="41" t="s">
        <v>690</v>
      </c>
      <c r="LW9" s="42" t="s">
        <v>173</v>
      </c>
      <c r="LX9" s="41" t="s">
        <v>690</v>
      </c>
      <c r="LY9" s="42" t="s">
        <v>173</v>
      </c>
      <c r="LZ9" s="41" t="s">
        <v>690</v>
      </c>
      <c r="MA9" s="42" t="s">
        <v>173</v>
      </c>
      <c r="MB9" s="42" t="s">
        <v>173</v>
      </c>
      <c r="MC9" s="41" t="s">
        <v>690</v>
      </c>
      <c r="MD9" s="42" t="s">
        <v>173</v>
      </c>
      <c r="ME9" s="41" t="s">
        <v>690</v>
      </c>
      <c r="MF9" s="42" t="s">
        <v>173</v>
      </c>
      <c r="MG9" s="41" t="s">
        <v>690</v>
      </c>
      <c r="MH9" s="42" t="s">
        <v>173</v>
      </c>
      <c r="MI9" s="41" t="s">
        <v>690</v>
      </c>
      <c r="MJ9" s="42" t="s">
        <v>173</v>
      </c>
      <c r="MK9" s="41" t="s">
        <v>690</v>
      </c>
      <c r="ML9" s="42" t="s">
        <v>173</v>
      </c>
      <c r="MM9" s="42" t="s">
        <v>173</v>
      </c>
      <c r="MN9" s="41" t="s">
        <v>690</v>
      </c>
      <c r="MO9" s="42" t="s">
        <v>173</v>
      </c>
      <c r="MP9" s="41" t="s">
        <v>690</v>
      </c>
      <c r="MQ9" s="42" t="s">
        <v>173</v>
      </c>
      <c r="MR9" s="41" t="s">
        <v>690</v>
      </c>
      <c r="MS9" s="42" t="s">
        <v>173</v>
      </c>
      <c r="MT9" s="41" t="s">
        <v>690</v>
      </c>
      <c r="MU9" s="42" t="s">
        <v>173</v>
      </c>
      <c r="MV9" s="42" t="s">
        <v>173</v>
      </c>
      <c r="MW9" s="41" t="s">
        <v>690</v>
      </c>
      <c r="MX9" s="42" t="s">
        <v>173</v>
      </c>
      <c r="MY9" s="41" t="s">
        <v>690</v>
      </c>
      <c r="MZ9" s="42" t="s">
        <v>173</v>
      </c>
      <c r="NA9" s="42" t="s">
        <v>173</v>
      </c>
      <c r="NB9" s="42" t="s">
        <v>173</v>
      </c>
      <c r="NC9" s="41" t="s">
        <v>690</v>
      </c>
      <c r="ND9" s="42" t="s">
        <v>173</v>
      </c>
      <c r="NE9" s="41" t="s">
        <v>690</v>
      </c>
      <c r="NF9" s="42" t="s">
        <v>173</v>
      </c>
      <c r="NG9" s="41" t="s">
        <v>690</v>
      </c>
      <c r="NH9" s="42" t="s">
        <v>173</v>
      </c>
      <c r="NI9" s="41" t="s">
        <v>690</v>
      </c>
      <c r="NJ9" s="42" t="s">
        <v>173</v>
      </c>
      <c r="NK9" s="42" t="s">
        <v>173</v>
      </c>
      <c r="NL9" s="41" t="s">
        <v>690</v>
      </c>
      <c r="NM9" s="42" t="s">
        <v>173</v>
      </c>
      <c r="NN9" s="41" t="s">
        <v>690</v>
      </c>
      <c r="NO9" s="42" t="s">
        <v>173</v>
      </c>
      <c r="NP9" s="41" t="s">
        <v>690</v>
      </c>
      <c r="NQ9" s="42" t="s">
        <v>173</v>
      </c>
      <c r="NR9" s="41" t="s">
        <v>690</v>
      </c>
      <c r="NS9" s="42" t="s">
        <v>173</v>
      </c>
      <c r="NT9" s="41" t="s">
        <v>690</v>
      </c>
      <c r="NU9" s="42" t="s">
        <v>173</v>
      </c>
      <c r="NV9" s="42" t="s">
        <v>173</v>
      </c>
      <c r="NW9" s="41" t="s">
        <v>690</v>
      </c>
      <c r="NX9" s="42" t="s">
        <v>173</v>
      </c>
      <c r="NY9" s="41" t="s">
        <v>690</v>
      </c>
      <c r="NZ9" s="42" t="s">
        <v>173</v>
      </c>
      <c r="OA9" s="41" t="s">
        <v>690</v>
      </c>
      <c r="OB9" s="42" t="s">
        <v>173</v>
      </c>
      <c r="OC9" s="41" t="s">
        <v>690</v>
      </c>
      <c r="OD9" s="42" t="s">
        <v>173</v>
      </c>
      <c r="OE9" s="42" t="s">
        <v>173</v>
      </c>
      <c r="OF9" s="41" t="s">
        <v>690</v>
      </c>
      <c r="OG9" s="42" t="s">
        <v>173</v>
      </c>
      <c r="OH9" s="41" t="s">
        <v>690</v>
      </c>
      <c r="OI9" s="42" t="s">
        <v>173</v>
      </c>
      <c r="OJ9" s="41" t="s">
        <v>690</v>
      </c>
      <c r="OK9" s="42" t="s">
        <v>173</v>
      </c>
      <c r="OL9" s="41" t="s">
        <v>690</v>
      </c>
      <c r="OM9" s="42" t="s">
        <v>173</v>
      </c>
      <c r="ON9" s="42" t="s">
        <v>173</v>
      </c>
      <c r="OO9" s="41" t="s">
        <v>690</v>
      </c>
      <c r="OP9" s="42" t="s">
        <v>173</v>
      </c>
      <c r="OQ9" s="41" t="s">
        <v>690</v>
      </c>
      <c r="OR9" s="42" t="s">
        <v>173</v>
      </c>
      <c r="OS9" s="41" t="s">
        <v>690</v>
      </c>
      <c r="OT9" s="42" t="s">
        <v>173</v>
      </c>
      <c r="OU9" s="41" t="s">
        <v>690</v>
      </c>
      <c r="OV9" s="42" t="s">
        <v>173</v>
      </c>
      <c r="OW9" s="41" t="s">
        <v>690</v>
      </c>
      <c r="OX9" s="42" t="s">
        <v>173</v>
      </c>
      <c r="OY9" s="41" t="s">
        <v>690</v>
      </c>
      <c r="OZ9" s="42" t="s">
        <v>173</v>
      </c>
      <c r="PA9" s="42" t="s">
        <v>173</v>
      </c>
      <c r="PB9" s="41" t="s">
        <v>690</v>
      </c>
      <c r="PC9" s="42" t="s">
        <v>173</v>
      </c>
      <c r="PD9" s="41" t="s">
        <v>690</v>
      </c>
      <c r="PE9" s="42" t="s">
        <v>173</v>
      </c>
      <c r="PF9" s="41" t="s">
        <v>690</v>
      </c>
      <c r="PG9" s="42" t="s">
        <v>173</v>
      </c>
      <c r="PH9" s="41" t="s">
        <v>690</v>
      </c>
      <c r="PI9" s="42" t="s">
        <v>173</v>
      </c>
      <c r="PJ9" s="41" t="s">
        <v>690</v>
      </c>
      <c r="PK9" s="42" t="s">
        <v>173</v>
      </c>
      <c r="PL9" s="41" t="s">
        <v>690</v>
      </c>
      <c r="PM9" s="42" t="s">
        <v>173</v>
      </c>
      <c r="PN9" s="42" t="s">
        <v>173</v>
      </c>
      <c r="PO9" s="41" t="s">
        <v>690</v>
      </c>
      <c r="PP9" s="42" t="s">
        <v>173</v>
      </c>
      <c r="PQ9" s="41" t="s">
        <v>690</v>
      </c>
      <c r="PR9" s="42" t="s">
        <v>173</v>
      </c>
      <c r="PS9" s="41" t="s">
        <v>690</v>
      </c>
      <c r="PT9" s="42" t="s">
        <v>173</v>
      </c>
      <c r="PU9" s="41" t="s">
        <v>690</v>
      </c>
      <c r="PV9" s="42" t="s">
        <v>173</v>
      </c>
      <c r="PW9" s="42" t="s">
        <v>173</v>
      </c>
      <c r="PX9" s="42" t="s">
        <v>173</v>
      </c>
      <c r="PY9" s="42" t="s">
        <v>173</v>
      </c>
      <c r="PZ9" s="42" t="s">
        <v>173</v>
      </c>
      <c r="QA9" s="41" t="s">
        <v>690</v>
      </c>
      <c r="QB9" s="42" t="s">
        <v>173</v>
      </c>
      <c r="QC9" s="41" t="s">
        <v>841</v>
      </c>
      <c r="QD9" s="42" t="s">
        <v>173</v>
      </c>
      <c r="QE9" s="42" t="s">
        <v>173</v>
      </c>
      <c r="QF9" s="41" t="s">
        <v>690</v>
      </c>
      <c r="QG9" s="42" t="s">
        <v>173</v>
      </c>
      <c r="QH9" s="41" t="s">
        <v>841</v>
      </c>
      <c r="QI9" s="42" t="s">
        <v>173</v>
      </c>
      <c r="QJ9" s="42" t="s">
        <v>173</v>
      </c>
      <c r="QK9" s="42" t="s">
        <v>173</v>
      </c>
      <c r="QL9" s="42" t="s">
        <v>173</v>
      </c>
      <c r="QM9" s="42" t="s">
        <v>173</v>
      </c>
      <c r="QO9" s="73"/>
      <c r="QP9" s="73"/>
      <c r="QQ9" s="73"/>
      <c r="QR9" s="73"/>
      <c r="QS9" s="73"/>
    </row>
    <row r="10" spans="1:461" s="6" customFormat="1" ht="34.5" customHeight="1">
      <c r="A10" s="256" t="s">
        <v>177</v>
      </c>
      <c r="B10" s="256"/>
      <c r="C10" s="256"/>
      <c r="D10" s="36"/>
      <c r="E10" s="43"/>
      <c r="F10" s="44">
        <f>E15</f>
        <v>26730</v>
      </c>
      <c r="G10" s="45"/>
      <c r="H10" s="44">
        <f>G15</f>
        <v>41733</v>
      </c>
      <c r="I10" s="45"/>
      <c r="J10" s="44">
        <f>I15</f>
        <v>35816</v>
      </c>
      <c r="K10" s="45"/>
      <c r="L10" s="44">
        <f>K15</f>
        <v>4173</v>
      </c>
      <c r="M10" s="45"/>
      <c r="N10" s="44">
        <f>M15</f>
        <v>3582</v>
      </c>
      <c r="O10" s="45"/>
      <c r="P10" s="44">
        <f>O15</f>
        <v>658675</v>
      </c>
      <c r="Q10" s="45"/>
      <c r="R10" s="44">
        <f>Q15</f>
        <v>65867</v>
      </c>
      <c r="S10" s="45"/>
      <c r="T10" s="44"/>
      <c r="U10" s="44">
        <f>T15</f>
        <v>56737</v>
      </c>
      <c r="V10" s="45"/>
      <c r="W10" s="44">
        <f>V15</f>
        <v>75927</v>
      </c>
      <c r="X10" s="45"/>
      <c r="Y10" s="44">
        <f>X15</f>
        <v>48726</v>
      </c>
      <c r="Z10" s="45"/>
      <c r="AA10" s="44">
        <f>Z15</f>
        <v>64321</v>
      </c>
      <c r="AB10" s="45"/>
      <c r="AC10" s="44">
        <f>AB15</f>
        <v>5605</v>
      </c>
      <c r="AD10" s="45"/>
      <c r="AE10" s="44">
        <f>AD15</f>
        <v>7593</v>
      </c>
      <c r="AF10" s="45"/>
      <c r="AG10" s="44">
        <f>AF15</f>
        <v>4873</v>
      </c>
      <c r="AH10" s="45"/>
      <c r="AI10" s="44">
        <f>AH15</f>
        <v>6432</v>
      </c>
      <c r="AJ10" s="45"/>
      <c r="AK10" s="44">
        <f>AJ15</f>
        <v>1186107</v>
      </c>
      <c r="AL10" s="45"/>
      <c r="AM10" s="44">
        <f>AL15</f>
        <v>118611</v>
      </c>
      <c r="AN10" s="45"/>
      <c r="AO10" s="44">
        <f>AN15</f>
        <v>237221</v>
      </c>
      <c r="AP10" s="45"/>
      <c r="AQ10" s="44"/>
      <c r="AR10" s="44">
        <f>AQ15</f>
        <v>0</v>
      </c>
      <c r="AS10" s="45"/>
      <c r="AT10" s="44">
        <f>AS15</f>
        <v>0</v>
      </c>
      <c r="AU10" s="45"/>
      <c r="AV10" s="44">
        <f>AU15</f>
        <v>0</v>
      </c>
      <c r="AW10" s="45"/>
      <c r="AX10" s="44">
        <f>AW15</f>
        <v>0</v>
      </c>
      <c r="AY10" s="45"/>
      <c r="AZ10" s="44">
        <f>AY15</f>
        <v>0</v>
      </c>
      <c r="BA10" s="45"/>
      <c r="BB10" s="44">
        <f>BA15</f>
        <v>0</v>
      </c>
      <c r="BC10" s="45"/>
      <c r="BD10" s="44">
        <f>BC15</f>
        <v>0</v>
      </c>
      <c r="BE10" s="45"/>
      <c r="BF10" s="44">
        <f>BE15</f>
        <v>0</v>
      </c>
      <c r="BG10" s="45"/>
      <c r="BH10" s="44">
        <f>BG15</f>
        <v>1251615</v>
      </c>
      <c r="BI10" s="45"/>
      <c r="BJ10" s="44">
        <f>BI15</f>
        <v>125161</v>
      </c>
      <c r="BK10" s="45"/>
      <c r="BL10" s="44"/>
      <c r="BM10" s="44">
        <f>BL15</f>
        <v>62597</v>
      </c>
      <c r="BN10" s="45"/>
      <c r="BO10" s="44">
        <f>BN15</f>
        <v>84461</v>
      </c>
      <c r="BP10" s="45"/>
      <c r="BQ10" s="44">
        <f>BP15</f>
        <v>53687</v>
      </c>
      <c r="BR10" s="45"/>
      <c r="BS10" s="44">
        <f>BR15</f>
        <v>70934</v>
      </c>
      <c r="BT10" s="45"/>
      <c r="BU10" s="44">
        <f>BT15</f>
        <v>6260</v>
      </c>
      <c r="BV10" s="45"/>
      <c r="BW10" s="44">
        <f>BV15</f>
        <v>8446</v>
      </c>
      <c r="BX10" s="45"/>
      <c r="BY10" s="44">
        <f>BX15</f>
        <v>5369</v>
      </c>
      <c r="BZ10" s="45"/>
      <c r="CA10" s="44">
        <f>BZ15</f>
        <v>7093</v>
      </c>
      <c r="CB10" s="45"/>
      <c r="CC10" s="44">
        <f>CB15</f>
        <v>1318023</v>
      </c>
      <c r="CD10" s="45"/>
      <c r="CE10" s="44">
        <f>CD15</f>
        <v>131802</v>
      </c>
      <c r="CF10" s="44"/>
      <c r="CG10" s="45"/>
      <c r="CH10" s="44">
        <f>CG15</f>
        <v>65749</v>
      </c>
      <c r="CI10" s="45"/>
      <c r="CJ10" s="44">
        <f>CI15</f>
        <v>88530</v>
      </c>
      <c r="CK10" s="45"/>
      <c r="CL10" s="44">
        <f>CK15</f>
        <v>56054</v>
      </c>
      <c r="CM10" s="45"/>
      <c r="CN10" s="44">
        <f>CM15</f>
        <v>75003</v>
      </c>
      <c r="CO10" s="45"/>
      <c r="CP10" s="44">
        <f>CO15</f>
        <v>6575</v>
      </c>
      <c r="CQ10" s="45"/>
      <c r="CR10" s="44">
        <f>CQ15</f>
        <v>8853</v>
      </c>
      <c r="CS10" s="45"/>
      <c r="CT10" s="44">
        <f>CS15</f>
        <v>5605</v>
      </c>
      <c r="CU10" s="45"/>
      <c r="CV10" s="44">
        <f>CU15</f>
        <v>7500</v>
      </c>
      <c r="CW10" s="45"/>
      <c r="CX10" s="44">
        <f>CW15</f>
        <v>13150</v>
      </c>
      <c r="CY10" s="45"/>
      <c r="CZ10" s="44">
        <f>CY15</f>
        <v>17706</v>
      </c>
      <c r="DA10" s="45"/>
      <c r="DB10" s="44">
        <f>DA15</f>
        <v>11211</v>
      </c>
      <c r="DC10" s="45"/>
      <c r="DD10" s="44">
        <f>DC15</f>
        <v>15001</v>
      </c>
      <c r="DE10" s="45"/>
      <c r="DF10" s="44">
        <f>DE15</f>
        <v>1383530</v>
      </c>
      <c r="DG10" s="45"/>
      <c r="DH10" s="44">
        <f>DG15</f>
        <v>138353</v>
      </c>
      <c r="DI10" s="45"/>
      <c r="DJ10" s="44">
        <f>DI15</f>
        <v>276706</v>
      </c>
      <c r="DK10" s="44"/>
      <c r="DL10" s="45"/>
      <c r="DM10" s="44">
        <f>DL15</f>
        <v>75444</v>
      </c>
      <c r="DN10" s="45"/>
      <c r="DO10" s="44">
        <f>DN15</f>
        <v>101060</v>
      </c>
      <c r="DP10" s="45"/>
      <c r="DQ10" s="44">
        <f>DP15</f>
        <v>64167</v>
      </c>
      <c r="DR10" s="45"/>
      <c r="DS10" s="44">
        <f>DR15</f>
        <v>85685</v>
      </c>
      <c r="DT10" s="45"/>
      <c r="DU10" s="44">
        <f>DT15</f>
        <v>7544</v>
      </c>
      <c r="DV10" s="45"/>
      <c r="DW10" s="44">
        <f>DV15</f>
        <v>10106</v>
      </c>
      <c r="DX10" s="45"/>
      <c r="DY10" s="44">
        <f>DX15</f>
        <v>6417</v>
      </c>
      <c r="DZ10" s="45"/>
      <c r="EA10" s="44">
        <f>DZ15</f>
        <v>8568</v>
      </c>
      <c r="EB10" s="45"/>
      <c r="EC10" s="44">
        <f>EB15</f>
        <v>15089</v>
      </c>
      <c r="ED10" s="45"/>
      <c r="EE10" s="44">
        <f>ED15</f>
        <v>20212</v>
      </c>
      <c r="EF10" s="45"/>
      <c r="EG10" s="44">
        <f>EF15</f>
        <v>12833</v>
      </c>
      <c r="EH10" s="45"/>
      <c r="EI10" s="44">
        <f>EH15</f>
        <v>17137</v>
      </c>
      <c r="EJ10" s="45"/>
      <c r="EK10" s="44">
        <f>EJ15</f>
        <v>1581625</v>
      </c>
      <c r="EL10" s="45"/>
      <c r="EM10" s="44">
        <f>EL15</f>
        <v>158163</v>
      </c>
      <c r="EN10" s="45"/>
      <c r="EO10" s="44"/>
      <c r="EP10" s="44">
        <f>EO15</f>
        <v>62597</v>
      </c>
      <c r="EQ10" s="45"/>
      <c r="ER10" s="44">
        <f>EQ15</f>
        <v>53687</v>
      </c>
      <c r="ES10" s="45"/>
      <c r="ET10" s="44">
        <f>ES15</f>
        <v>6260</v>
      </c>
      <c r="EU10" s="45"/>
      <c r="EV10" s="44">
        <f>EU15</f>
        <v>5369</v>
      </c>
      <c r="EW10" s="46"/>
      <c r="EX10" s="44">
        <f>EW15</f>
        <v>65749</v>
      </c>
      <c r="EY10" s="45"/>
      <c r="EZ10" s="44">
        <f>EY15</f>
        <v>56054</v>
      </c>
      <c r="FA10" s="45"/>
      <c r="FB10" s="44">
        <f>FA15</f>
        <v>6575</v>
      </c>
      <c r="FC10" s="45"/>
      <c r="FD10" s="44">
        <f>FC15</f>
        <v>5605</v>
      </c>
      <c r="FE10" s="46"/>
      <c r="FF10" s="44">
        <f>FE15</f>
        <v>75444</v>
      </c>
      <c r="FG10" s="45"/>
      <c r="FH10" s="44">
        <f>FG15</f>
        <v>64167</v>
      </c>
      <c r="FI10" s="45"/>
      <c r="FJ10" s="44">
        <f>FI15</f>
        <v>7544</v>
      </c>
      <c r="FK10" s="45"/>
      <c r="FL10" s="44">
        <f>FK15</f>
        <v>6417</v>
      </c>
      <c r="FM10" s="47"/>
      <c r="FN10" s="47"/>
      <c r="FO10" s="46"/>
      <c r="FP10" s="44">
        <f>FO15</f>
        <v>0</v>
      </c>
      <c r="FQ10" s="45"/>
      <c r="FR10" s="44">
        <f>FQ15</f>
        <v>0</v>
      </c>
      <c r="FS10" s="45"/>
      <c r="FT10" s="44">
        <f>FS15</f>
        <v>0</v>
      </c>
      <c r="FU10" s="45"/>
      <c r="FV10" s="44">
        <f>FU15</f>
        <v>0</v>
      </c>
      <c r="FW10" s="47"/>
      <c r="FX10" s="47"/>
      <c r="FY10" s="46"/>
      <c r="FZ10" s="44">
        <f>FY15</f>
        <v>115640</v>
      </c>
      <c r="GA10" s="45"/>
      <c r="GB10" s="44">
        <f>GA15</f>
        <v>138199</v>
      </c>
      <c r="GC10" s="45"/>
      <c r="GD10" s="44">
        <f>GC15</f>
        <v>11406</v>
      </c>
      <c r="GE10" s="45"/>
      <c r="GF10" s="44">
        <f>GE15</f>
        <v>13820</v>
      </c>
      <c r="GG10" s="46"/>
      <c r="GH10" s="44">
        <f>GG15</f>
        <v>27640</v>
      </c>
      <c r="GI10" s="47"/>
      <c r="GJ10" s="46"/>
      <c r="GK10" s="44">
        <f>GJ15</f>
        <v>145581</v>
      </c>
      <c r="GL10" s="47"/>
      <c r="GM10" s="46"/>
      <c r="GN10" s="44">
        <f>GM15</f>
        <v>128779</v>
      </c>
      <c r="GO10" s="46"/>
      <c r="GP10" s="44">
        <f>GO15</f>
        <v>153887</v>
      </c>
      <c r="GQ10" s="46"/>
      <c r="GR10" s="44">
        <f>GQ15</f>
        <v>12702</v>
      </c>
      <c r="GS10" s="46"/>
      <c r="GT10" s="44">
        <f>GS15</f>
        <v>15389</v>
      </c>
      <c r="GU10" s="47"/>
      <c r="GV10" s="46"/>
      <c r="GW10" s="44">
        <f>GV15</f>
        <v>133112</v>
      </c>
      <c r="GX10" s="46"/>
      <c r="GY10" s="44">
        <f>GX15</f>
        <v>161270</v>
      </c>
      <c r="GZ10" s="46"/>
      <c r="HA10" s="44">
        <f>GZ15</f>
        <v>13311</v>
      </c>
      <c r="HB10" s="46"/>
      <c r="HC10" s="44">
        <f>HB15</f>
        <v>16127</v>
      </c>
      <c r="HD10" s="46"/>
      <c r="HE10" s="44">
        <f>HD15</f>
        <v>26622</v>
      </c>
      <c r="HF10" s="46"/>
      <c r="HG10" s="44">
        <f>HF15</f>
        <v>32254</v>
      </c>
      <c r="HH10" s="46"/>
      <c r="HI10" s="44"/>
      <c r="HJ10" s="44">
        <f>HI15</f>
        <v>152161</v>
      </c>
      <c r="HK10" s="46"/>
      <c r="HL10" s="44">
        <f>HK15</f>
        <v>184341</v>
      </c>
      <c r="HM10" s="46"/>
      <c r="HN10" s="44">
        <f>HM15</f>
        <v>15216</v>
      </c>
      <c r="HO10" s="46"/>
      <c r="HP10" s="44">
        <f>HO15</f>
        <v>18434</v>
      </c>
      <c r="HQ10" s="46"/>
      <c r="HR10" s="44">
        <f>HQ15</f>
        <v>30432</v>
      </c>
      <c r="HS10" s="46"/>
      <c r="HT10" s="44">
        <f>HS15</f>
        <v>37407</v>
      </c>
      <c r="HU10" s="46"/>
      <c r="HV10" s="44"/>
      <c r="HW10" s="44">
        <f>HV15</f>
        <v>0</v>
      </c>
      <c r="HX10" s="46"/>
      <c r="HY10" s="44">
        <f>HX15</f>
        <v>0</v>
      </c>
      <c r="HZ10" s="46"/>
      <c r="IA10" s="44">
        <f>HZ15</f>
        <v>0</v>
      </c>
      <c r="IB10" s="46"/>
      <c r="IC10" s="44">
        <f>IB15</f>
        <v>0</v>
      </c>
      <c r="ID10" s="47"/>
      <c r="IE10" s="47"/>
      <c r="IF10" s="46"/>
      <c r="IG10" s="44">
        <f>IF15</f>
        <v>77019</v>
      </c>
      <c r="IH10" s="46"/>
      <c r="II10" s="44">
        <f>IH15</f>
        <v>93406</v>
      </c>
      <c r="IJ10" s="47"/>
      <c r="IK10" s="46"/>
      <c r="IL10" s="44">
        <f>IK15</f>
        <v>138951</v>
      </c>
      <c r="IM10" s="46"/>
      <c r="IN10" s="44">
        <f>IM15</f>
        <v>166035</v>
      </c>
      <c r="IO10" s="46"/>
      <c r="IP10" s="44">
        <f>IO15</f>
        <v>16603</v>
      </c>
      <c r="IQ10" s="46"/>
      <c r="IR10" s="44">
        <f>IQ15</f>
        <v>33207</v>
      </c>
      <c r="IS10" s="47"/>
      <c r="IT10" s="46"/>
      <c r="IU10" s="44">
        <f>IT15</f>
        <v>175038</v>
      </c>
      <c r="IV10" s="47"/>
      <c r="IW10" s="47"/>
      <c r="IX10" s="44">
        <f>IW15</f>
        <v>152161</v>
      </c>
      <c r="IY10" s="46"/>
      <c r="IZ10" s="44">
        <f>IY15</f>
        <v>184341</v>
      </c>
      <c r="JA10" s="46"/>
      <c r="JB10" s="44">
        <f>JA15</f>
        <v>15216</v>
      </c>
      <c r="JC10" s="46"/>
      <c r="JD10" s="44">
        <f>JC15</f>
        <v>18434</v>
      </c>
      <c r="JE10" s="47"/>
      <c r="JF10" s="47"/>
      <c r="JG10" s="44">
        <f>JF15</f>
        <v>159831</v>
      </c>
      <c r="JH10" s="46"/>
      <c r="JI10" s="44">
        <f>JH15</f>
        <v>193643</v>
      </c>
      <c r="JJ10" s="46"/>
      <c r="JK10" s="44">
        <f>JJ15</f>
        <v>15983</v>
      </c>
      <c r="JL10" s="46"/>
      <c r="JM10" s="44">
        <f>JL15</f>
        <v>19364</v>
      </c>
      <c r="JN10" s="47"/>
      <c r="JO10" s="44">
        <f>JN15</f>
        <v>31966</v>
      </c>
      <c r="JP10" s="46"/>
      <c r="JQ10" s="44"/>
      <c r="JR10" s="44">
        <f>JQ15</f>
        <v>182361</v>
      </c>
      <c r="JS10" s="46"/>
      <c r="JT10" s="44">
        <f>JS15</f>
        <v>220952</v>
      </c>
      <c r="JU10" s="46"/>
      <c r="JV10" s="44">
        <f>JU15</f>
        <v>18236</v>
      </c>
      <c r="JW10" s="46"/>
      <c r="JX10" s="44">
        <f>JW15</f>
        <v>22095</v>
      </c>
      <c r="JY10" s="47"/>
      <c r="JZ10" s="44">
        <f>JY15</f>
        <v>36472</v>
      </c>
      <c r="KA10" s="46"/>
      <c r="KB10" s="44"/>
      <c r="KC10" s="44">
        <f>KB15</f>
        <v>365189</v>
      </c>
      <c r="KD10" s="46"/>
      <c r="KE10" s="44">
        <f>KD15</f>
        <v>442432</v>
      </c>
      <c r="KF10" s="46"/>
      <c r="KG10" s="44">
        <f>KF15</f>
        <v>36519</v>
      </c>
      <c r="KH10" s="47"/>
      <c r="KI10" s="44">
        <f>KH15</f>
        <v>44243</v>
      </c>
      <c r="KJ10" s="47"/>
      <c r="KK10" s="47"/>
      <c r="KL10" s="44">
        <f>KK15</f>
        <v>182361</v>
      </c>
      <c r="KM10" s="46"/>
      <c r="KN10" s="44">
        <f>KM15</f>
        <v>18236</v>
      </c>
      <c r="KO10" s="46"/>
      <c r="KP10" s="44"/>
      <c r="KQ10" s="47"/>
      <c r="KR10" s="44">
        <f>KQ15</f>
        <v>152161</v>
      </c>
      <c r="KS10" s="47"/>
      <c r="KT10" s="44">
        <f>KS15</f>
        <v>15216</v>
      </c>
      <c r="KU10" s="47"/>
      <c r="KV10" s="44">
        <f>KU15</f>
        <v>15216</v>
      </c>
      <c r="KW10" s="47"/>
      <c r="KX10" s="44">
        <f>KW15</f>
        <v>0</v>
      </c>
      <c r="KY10" s="47"/>
      <c r="KZ10" s="47"/>
      <c r="LA10" s="44">
        <f>KZ15</f>
        <v>331842</v>
      </c>
      <c r="LB10" s="47"/>
      <c r="LC10" s="44">
        <f>LB15</f>
        <v>33184</v>
      </c>
      <c r="LD10" s="47"/>
      <c r="LE10" s="44">
        <f>LD15</f>
        <v>66368</v>
      </c>
      <c r="LF10" s="47"/>
      <c r="LG10" s="44"/>
      <c r="LH10" s="44">
        <f>LG15</f>
        <v>304322</v>
      </c>
      <c r="LI10" s="47"/>
      <c r="LJ10" s="44">
        <f>LI15</f>
        <v>368681</v>
      </c>
      <c r="LK10" s="47"/>
      <c r="LL10" s="44">
        <f>LK15</f>
        <v>30432</v>
      </c>
      <c r="LM10" s="44"/>
      <c r="LN10" s="44">
        <f>LM15</f>
        <v>36868</v>
      </c>
      <c r="LO10" s="47"/>
      <c r="LP10" s="44"/>
      <c r="LQ10" s="44">
        <f>LP15</f>
        <v>319422</v>
      </c>
      <c r="LR10" s="47"/>
      <c r="LS10" s="44">
        <f>LR15</f>
        <v>386987</v>
      </c>
      <c r="LT10" s="44"/>
      <c r="LU10" s="44">
        <f>LT15</f>
        <v>31942</v>
      </c>
      <c r="LV10" s="44"/>
      <c r="LW10" s="44">
        <f>LV15</f>
        <v>38699</v>
      </c>
      <c r="LX10" s="47"/>
      <c r="LY10" s="44">
        <f>LX15</f>
        <v>63884</v>
      </c>
      <c r="LZ10" s="44"/>
      <c r="MA10" s="44">
        <f>LZ15</f>
        <v>77397</v>
      </c>
      <c r="MB10" s="44"/>
      <c r="MC10" s="44"/>
      <c r="MD10" s="44">
        <f>MC15</f>
        <v>365189</v>
      </c>
      <c r="ME10" s="47"/>
      <c r="MF10" s="44">
        <f>ME15</f>
        <v>442432</v>
      </c>
      <c r="MG10" s="44"/>
      <c r="MH10" s="44">
        <f>MG15</f>
        <v>36519</v>
      </c>
      <c r="MI10" s="44"/>
      <c r="MJ10" s="44">
        <f>MI15</f>
        <v>44243</v>
      </c>
      <c r="MK10" s="47"/>
      <c r="ML10" s="44">
        <f>MK15</f>
        <v>73038</v>
      </c>
      <c r="MM10" s="44"/>
      <c r="MN10" s="44"/>
      <c r="MO10" s="44">
        <f>MN15</f>
        <v>730150</v>
      </c>
      <c r="MP10" s="44"/>
      <c r="MQ10" s="44">
        <f>MP15</f>
        <v>884636</v>
      </c>
      <c r="MR10" s="47"/>
      <c r="MS10" s="44">
        <f>MR15</f>
        <v>73015</v>
      </c>
      <c r="MT10" s="44"/>
      <c r="MU10" s="44">
        <f>MT15</f>
        <v>88464</v>
      </c>
      <c r="MV10" s="44"/>
      <c r="MW10" s="44"/>
      <c r="MX10" s="44">
        <f>MW15</f>
        <v>365189</v>
      </c>
      <c r="MY10" s="44"/>
      <c r="MZ10" s="44">
        <f>MY15</f>
        <v>36519</v>
      </c>
      <c r="NA10" s="47"/>
      <c r="NB10" s="44"/>
      <c r="NC10" s="44"/>
      <c r="ND10" s="44">
        <f>NC15</f>
        <v>31691</v>
      </c>
      <c r="NE10" s="44"/>
      <c r="NF10" s="44">
        <f>NE15</f>
        <v>49289</v>
      </c>
      <c r="NG10" s="47"/>
      <c r="NH10" s="44">
        <f>NG15</f>
        <v>3208</v>
      </c>
      <c r="NI10" s="44"/>
      <c r="NJ10" s="44">
        <f>NI15</f>
        <v>4929</v>
      </c>
      <c r="NK10" s="44"/>
      <c r="NL10" s="44"/>
      <c r="NM10" s="44">
        <f>NL15</f>
        <v>56054</v>
      </c>
      <c r="NN10" s="44"/>
      <c r="NO10" s="44">
        <f>NN15</f>
        <v>86609</v>
      </c>
      <c r="NP10" s="47"/>
      <c r="NQ10" s="44">
        <f>NP15</f>
        <v>5605</v>
      </c>
      <c r="NR10" s="44"/>
      <c r="NS10" s="44">
        <f>NR15</f>
        <v>8661</v>
      </c>
      <c r="NT10" s="44"/>
      <c r="NU10" s="44">
        <f>NT15</f>
        <v>17322</v>
      </c>
      <c r="NV10" s="47"/>
      <c r="NW10" s="44"/>
      <c r="NX10" s="44">
        <f>NW15</f>
        <v>0</v>
      </c>
      <c r="NY10" s="44"/>
      <c r="NZ10" s="44">
        <f>NY15</f>
        <v>0</v>
      </c>
      <c r="OA10" s="47"/>
      <c r="OB10" s="44">
        <f>OA15</f>
        <v>0</v>
      </c>
      <c r="OC10" s="44"/>
      <c r="OD10" s="44">
        <f>OC15</f>
        <v>0</v>
      </c>
      <c r="OE10" s="44"/>
      <c r="OF10" s="44"/>
      <c r="OG10" s="44">
        <f>OF15</f>
        <v>63359</v>
      </c>
      <c r="OH10" s="44"/>
      <c r="OI10" s="44">
        <f>OH15</f>
        <v>96367</v>
      </c>
      <c r="OJ10" s="47"/>
      <c r="OK10" s="44">
        <f>OJ15</f>
        <v>6260</v>
      </c>
      <c r="OL10" s="44"/>
      <c r="OM10" s="44">
        <f>OL15</f>
        <v>9637</v>
      </c>
      <c r="ON10" s="44"/>
      <c r="OO10" s="44"/>
      <c r="OP10" s="44">
        <f>OO15</f>
        <v>65749</v>
      </c>
      <c r="OQ10" s="44"/>
      <c r="OR10" s="44">
        <f>OQ15</f>
        <v>101060</v>
      </c>
      <c r="OS10" s="47"/>
      <c r="OT10" s="44">
        <f>OS15</f>
        <v>6575</v>
      </c>
      <c r="OU10" s="44"/>
      <c r="OV10" s="44">
        <f>OU15</f>
        <v>10106</v>
      </c>
      <c r="OW10" s="44"/>
      <c r="OX10" s="44">
        <f>OW15</f>
        <v>13150</v>
      </c>
      <c r="OY10" s="47"/>
      <c r="OZ10" s="44">
        <f>OY15</f>
        <v>20212</v>
      </c>
      <c r="PA10" s="44"/>
      <c r="PB10" s="44"/>
      <c r="PC10" s="44">
        <f>PB15</f>
        <v>75444</v>
      </c>
      <c r="PD10" s="44"/>
      <c r="PE10" s="44">
        <f>PD15</f>
        <v>115811</v>
      </c>
      <c r="PF10" s="47"/>
      <c r="PG10" s="44">
        <f>PF15</f>
        <v>7544</v>
      </c>
      <c r="PH10" s="44"/>
      <c r="PI10" s="44">
        <f>PH15</f>
        <v>11581</v>
      </c>
      <c r="PJ10" s="44"/>
      <c r="PK10" s="44">
        <f>PJ15</f>
        <v>15089</v>
      </c>
      <c r="PL10" s="47"/>
      <c r="PM10" s="44">
        <f>PL15</f>
        <v>23162</v>
      </c>
      <c r="PN10" s="44"/>
      <c r="PO10" s="44"/>
      <c r="PP10" s="44">
        <f>PO15</f>
        <v>150341</v>
      </c>
      <c r="PQ10" s="44"/>
      <c r="PR10" s="44">
        <f>PQ15</f>
        <v>231622</v>
      </c>
      <c r="PS10" s="47"/>
      <c r="PT10" s="44">
        <f>PS15</f>
        <v>15034</v>
      </c>
      <c r="PU10" s="44"/>
      <c r="PV10" s="44">
        <f>PU15</f>
        <v>23162</v>
      </c>
      <c r="PW10" s="44"/>
      <c r="PX10" s="44"/>
      <c r="PY10" s="47"/>
      <c r="PZ10" s="44"/>
      <c r="QA10" s="44"/>
      <c r="QB10" s="44">
        <f>QA15</f>
        <v>775</v>
      </c>
      <c r="QC10" s="44"/>
      <c r="QD10" s="44">
        <f>QC15</f>
        <v>13952</v>
      </c>
      <c r="QE10" s="44"/>
      <c r="QF10" s="44"/>
      <c r="QG10" s="44">
        <f>QF15</f>
        <v>71</v>
      </c>
      <c r="QH10" s="44"/>
      <c r="QI10" s="44">
        <f>QH15</f>
        <v>1285</v>
      </c>
      <c r="QJ10" s="44"/>
      <c r="QK10" s="44"/>
      <c r="QL10" s="44"/>
      <c r="QM10" s="44"/>
      <c r="QO10" s="73"/>
      <c r="QP10" s="73"/>
      <c r="QQ10" s="73"/>
      <c r="QR10" s="73"/>
      <c r="QS10" s="73"/>
    </row>
    <row r="11" spans="1:461" s="6" customFormat="1">
      <c r="A11" s="256" t="s">
        <v>178</v>
      </c>
      <c r="B11" s="256"/>
      <c r="C11" s="256"/>
      <c r="D11" s="36"/>
      <c r="E11" s="43"/>
      <c r="F11" s="44">
        <f>E16</f>
        <v>34591</v>
      </c>
      <c r="G11" s="45"/>
      <c r="H11" s="44">
        <f>G16</f>
        <v>54007</v>
      </c>
      <c r="I11" s="45"/>
      <c r="J11" s="44">
        <f>I16</f>
        <v>46350</v>
      </c>
      <c r="K11" s="45"/>
      <c r="L11" s="44">
        <f>K16</f>
        <v>5401</v>
      </c>
      <c r="M11" s="45"/>
      <c r="N11" s="44">
        <f>M16</f>
        <v>4635</v>
      </c>
      <c r="O11" s="45"/>
      <c r="P11" s="44">
        <f>O16</f>
        <v>852403</v>
      </c>
      <c r="Q11" s="45"/>
      <c r="R11" s="44">
        <f>Q16</f>
        <v>85240</v>
      </c>
      <c r="S11" s="45"/>
      <c r="T11" s="44"/>
      <c r="U11" s="44">
        <f>T16</f>
        <v>73424</v>
      </c>
      <c r="V11" s="45"/>
      <c r="W11" s="44">
        <f>V16</f>
        <v>98259</v>
      </c>
      <c r="X11" s="45"/>
      <c r="Y11" s="44">
        <f>X16</f>
        <v>63057</v>
      </c>
      <c r="Z11" s="45"/>
      <c r="AA11" s="44">
        <f>Z16</f>
        <v>83238</v>
      </c>
      <c r="AB11" s="45"/>
      <c r="AC11" s="44">
        <f>AB16</f>
        <v>7254</v>
      </c>
      <c r="AD11" s="45"/>
      <c r="AE11" s="44">
        <f>AD16</f>
        <v>9826</v>
      </c>
      <c r="AF11" s="45"/>
      <c r="AG11" s="44">
        <f>AF16</f>
        <v>6306</v>
      </c>
      <c r="AH11" s="45"/>
      <c r="AI11" s="44">
        <f>AH16</f>
        <v>8324</v>
      </c>
      <c r="AJ11" s="45"/>
      <c r="AK11" s="44">
        <f>AJ16</f>
        <v>1534963</v>
      </c>
      <c r="AL11" s="45"/>
      <c r="AM11" s="44">
        <f>AL16</f>
        <v>153496</v>
      </c>
      <c r="AN11" s="45"/>
      <c r="AO11" s="44">
        <f>AN16</f>
        <v>306993</v>
      </c>
      <c r="AP11" s="45"/>
      <c r="AQ11" s="44"/>
      <c r="AR11" s="44">
        <f>AQ16</f>
        <v>0</v>
      </c>
      <c r="AS11" s="45"/>
      <c r="AT11" s="44">
        <f>AS16</f>
        <v>0</v>
      </c>
      <c r="AU11" s="45"/>
      <c r="AV11" s="44">
        <f>AU16</f>
        <v>0</v>
      </c>
      <c r="AW11" s="45"/>
      <c r="AX11" s="44">
        <f>AW16</f>
        <v>0</v>
      </c>
      <c r="AY11" s="45"/>
      <c r="AZ11" s="44">
        <f>AY16</f>
        <v>0</v>
      </c>
      <c r="BA11" s="45"/>
      <c r="BB11" s="44">
        <f>BA16</f>
        <v>0</v>
      </c>
      <c r="BC11" s="45"/>
      <c r="BD11" s="44">
        <f>BC16</f>
        <v>0</v>
      </c>
      <c r="BE11" s="45"/>
      <c r="BF11" s="44">
        <f>BE16</f>
        <v>0</v>
      </c>
      <c r="BG11" s="45"/>
      <c r="BH11" s="44">
        <f>BG16</f>
        <v>1619737</v>
      </c>
      <c r="BI11" s="45"/>
      <c r="BJ11" s="44">
        <f>BI16</f>
        <v>161974</v>
      </c>
      <c r="BK11" s="45"/>
      <c r="BL11" s="44"/>
      <c r="BM11" s="44">
        <f>BL16</f>
        <v>81008</v>
      </c>
      <c r="BN11" s="45"/>
      <c r="BO11" s="44">
        <f>BN16</f>
        <v>109303</v>
      </c>
      <c r="BP11" s="45"/>
      <c r="BQ11" s="44">
        <f>BP16</f>
        <v>69477</v>
      </c>
      <c r="BR11" s="45"/>
      <c r="BS11" s="44">
        <f>BR16</f>
        <v>91797</v>
      </c>
      <c r="BT11" s="45"/>
      <c r="BU11" s="44">
        <f>BT16</f>
        <v>8101</v>
      </c>
      <c r="BV11" s="45"/>
      <c r="BW11" s="44">
        <f>BV16</f>
        <v>10930</v>
      </c>
      <c r="BX11" s="45"/>
      <c r="BY11" s="44">
        <f>BX16</f>
        <v>6948</v>
      </c>
      <c r="BZ11" s="45"/>
      <c r="CA11" s="44">
        <f>BZ16</f>
        <v>9180</v>
      </c>
      <c r="CB11" s="45"/>
      <c r="CC11" s="44">
        <f>CB16</f>
        <v>1705676</v>
      </c>
      <c r="CD11" s="45"/>
      <c r="CE11" s="44">
        <f>CD16</f>
        <v>170568</v>
      </c>
      <c r="CF11" s="44"/>
      <c r="CG11" s="45"/>
      <c r="CH11" s="44">
        <f>CG16</f>
        <v>85087</v>
      </c>
      <c r="CI11" s="45"/>
      <c r="CJ11" s="44">
        <f>CI16</f>
        <v>114568</v>
      </c>
      <c r="CK11" s="45"/>
      <c r="CL11" s="44">
        <f>CK16</f>
        <v>72540</v>
      </c>
      <c r="CM11" s="45"/>
      <c r="CN11" s="44">
        <f>CM16</f>
        <v>97062</v>
      </c>
      <c r="CO11" s="45"/>
      <c r="CP11" s="44">
        <f>CO16</f>
        <v>8509</v>
      </c>
      <c r="CQ11" s="45"/>
      <c r="CR11" s="44">
        <f>CQ16</f>
        <v>11457</v>
      </c>
      <c r="CS11" s="45"/>
      <c r="CT11" s="44">
        <f>CS16</f>
        <v>7254</v>
      </c>
      <c r="CU11" s="45"/>
      <c r="CV11" s="44">
        <f>CU16</f>
        <v>9706</v>
      </c>
      <c r="CW11" s="45"/>
      <c r="CX11" s="44">
        <f>CW16</f>
        <v>17017</v>
      </c>
      <c r="CY11" s="45"/>
      <c r="CZ11" s="44">
        <f>CY16</f>
        <v>22914</v>
      </c>
      <c r="DA11" s="45"/>
      <c r="DB11" s="44">
        <f>DA16</f>
        <v>14508</v>
      </c>
      <c r="DC11" s="45"/>
      <c r="DD11" s="44">
        <f>DC16</f>
        <v>19412</v>
      </c>
      <c r="DE11" s="45"/>
      <c r="DF11" s="44">
        <f>DE16</f>
        <v>1790450</v>
      </c>
      <c r="DG11" s="45"/>
      <c r="DH11" s="44">
        <f>DG16</f>
        <v>179045</v>
      </c>
      <c r="DI11" s="45"/>
      <c r="DJ11" s="44">
        <f>DI16</f>
        <v>358090</v>
      </c>
      <c r="DK11" s="44"/>
      <c r="DL11" s="45"/>
      <c r="DM11" s="44">
        <f>DL16</f>
        <v>97633</v>
      </c>
      <c r="DN11" s="45"/>
      <c r="DO11" s="44">
        <f>DN16</f>
        <v>130784</v>
      </c>
      <c r="DP11" s="45"/>
      <c r="DQ11" s="44">
        <f>DP16</f>
        <v>83040</v>
      </c>
      <c r="DR11" s="45"/>
      <c r="DS11" s="44">
        <f>DR16</f>
        <v>110886</v>
      </c>
      <c r="DT11" s="45"/>
      <c r="DU11" s="44">
        <f>DT16</f>
        <v>9763</v>
      </c>
      <c r="DV11" s="45"/>
      <c r="DW11" s="44">
        <f>DV16</f>
        <v>13078</v>
      </c>
      <c r="DX11" s="45"/>
      <c r="DY11" s="44">
        <f>DX16</f>
        <v>8304</v>
      </c>
      <c r="DZ11" s="45"/>
      <c r="EA11" s="44">
        <f>DZ16</f>
        <v>11089</v>
      </c>
      <c r="EB11" s="45"/>
      <c r="EC11" s="44">
        <f>EB16</f>
        <v>19527</v>
      </c>
      <c r="ED11" s="45"/>
      <c r="EE11" s="44">
        <f>ED16</f>
        <v>26157</v>
      </c>
      <c r="EF11" s="45"/>
      <c r="EG11" s="44">
        <f>EF16</f>
        <v>16608</v>
      </c>
      <c r="EH11" s="45"/>
      <c r="EI11" s="44">
        <f>EH16</f>
        <v>22177</v>
      </c>
      <c r="EJ11" s="45"/>
      <c r="EK11" s="44">
        <f>EJ16</f>
        <v>2046809</v>
      </c>
      <c r="EL11" s="45"/>
      <c r="EM11" s="44">
        <f>EL16</f>
        <v>204681</v>
      </c>
      <c r="EN11" s="45"/>
      <c r="EO11" s="44"/>
      <c r="EP11" s="44">
        <f>EO16</f>
        <v>81008</v>
      </c>
      <c r="EQ11" s="45"/>
      <c r="ER11" s="44">
        <f>EQ16</f>
        <v>69477</v>
      </c>
      <c r="ES11" s="45"/>
      <c r="ET11" s="44">
        <f>ES16</f>
        <v>8101</v>
      </c>
      <c r="EU11" s="45"/>
      <c r="EV11" s="44">
        <f>EU16</f>
        <v>6948</v>
      </c>
      <c r="EW11" s="46"/>
      <c r="EX11" s="44">
        <f>EW16</f>
        <v>85087</v>
      </c>
      <c r="EY11" s="45"/>
      <c r="EZ11" s="44">
        <f>EY16</f>
        <v>72540</v>
      </c>
      <c r="FA11" s="45"/>
      <c r="FB11" s="44">
        <f>FA16</f>
        <v>8509</v>
      </c>
      <c r="FC11" s="45"/>
      <c r="FD11" s="44">
        <f>FC16</f>
        <v>7254</v>
      </c>
      <c r="FE11" s="46"/>
      <c r="FF11" s="44">
        <f>FE16</f>
        <v>97633</v>
      </c>
      <c r="FG11" s="45"/>
      <c r="FH11" s="44">
        <f>FG16</f>
        <v>83040</v>
      </c>
      <c r="FI11" s="45"/>
      <c r="FJ11" s="44">
        <f>FI16</f>
        <v>9763</v>
      </c>
      <c r="FK11" s="45"/>
      <c r="FL11" s="44">
        <f>FK16</f>
        <v>8304</v>
      </c>
      <c r="FM11" s="47"/>
      <c r="FN11" s="47"/>
      <c r="FO11" s="46"/>
      <c r="FP11" s="44">
        <f>FO16</f>
        <v>0</v>
      </c>
      <c r="FQ11" s="45"/>
      <c r="FR11" s="44">
        <f>FQ16</f>
        <v>0</v>
      </c>
      <c r="FS11" s="45"/>
      <c r="FT11" s="44">
        <f>FS16</f>
        <v>0</v>
      </c>
      <c r="FU11" s="45"/>
      <c r="FV11" s="44">
        <f>FU16</f>
        <v>0</v>
      </c>
      <c r="FW11" s="47"/>
      <c r="FX11" s="47"/>
      <c r="FY11" s="46"/>
      <c r="FZ11" s="44">
        <f>FY16</f>
        <v>149652</v>
      </c>
      <c r="GA11" s="45"/>
      <c r="GB11" s="44">
        <f>GA16</f>
        <v>178845</v>
      </c>
      <c r="GC11" s="45"/>
      <c r="GD11" s="44">
        <f>GC16</f>
        <v>14761</v>
      </c>
      <c r="GE11" s="45"/>
      <c r="GF11" s="44">
        <f>GE16</f>
        <v>17885</v>
      </c>
      <c r="GG11" s="46"/>
      <c r="GH11" s="44">
        <f>GG16</f>
        <v>35769</v>
      </c>
      <c r="GI11" s="47"/>
      <c r="GJ11" s="46"/>
      <c r="GK11" s="44">
        <f>GJ16</f>
        <v>188399</v>
      </c>
      <c r="GL11" s="47"/>
      <c r="GM11" s="46"/>
      <c r="GN11" s="44">
        <f>GM16</f>
        <v>166655</v>
      </c>
      <c r="GO11" s="46"/>
      <c r="GP11" s="44">
        <f>GO16</f>
        <v>199148</v>
      </c>
      <c r="GQ11" s="46"/>
      <c r="GR11" s="44">
        <f>GQ16</f>
        <v>16438</v>
      </c>
      <c r="GS11" s="46"/>
      <c r="GT11" s="44">
        <f>GS16</f>
        <v>19915</v>
      </c>
      <c r="GU11" s="47"/>
      <c r="GV11" s="46"/>
      <c r="GW11" s="44">
        <f>GV16</f>
        <v>172263</v>
      </c>
      <c r="GX11" s="46"/>
      <c r="GY11" s="44">
        <f>GX16</f>
        <v>208702</v>
      </c>
      <c r="GZ11" s="46"/>
      <c r="HA11" s="44">
        <f>GZ16</f>
        <v>17226</v>
      </c>
      <c r="HB11" s="46"/>
      <c r="HC11" s="44">
        <f>HB16</f>
        <v>20870</v>
      </c>
      <c r="HD11" s="46"/>
      <c r="HE11" s="44">
        <f>HD16</f>
        <v>34453</v>
      </c>
      <c r="HF11" s="46"/>
      <c r="HG11" s="44">
        <f>HF16</f>
        <v>41740</v>
      </c>
      <c r="HH11" s="46"/>
      <c r="HI11" s="44"/>
      <c r="HJ11" s="44">
        <f>HI16</f>
        <v>196914</v>
      </c>
      <c r="HK11" s="46"/>
      <c r="HL11" s="44">
        <f>HK16</f>
        <v>238558</v>
      </c>
      <c r="HM11" s="46"/>
      <c r="HN11" s="44">
        <f>HM16</f>
        <v>19691</v>
      </c>
      <c r="HO11" s="46"/>
      <c r="HP11" s="44">
        <f>HO16</f>
        <v>23856</v>
      </c>
      <c r="HQ11" s="46"/>
      <c r="HR11" s="44">
        <f>HQ16</f>
        <v>39383</v>
      </c>
      <c r="HS11" s="46"/>
      <c r="HT11" s="44">
        <f>HS16</f>
        <v>48409</v>
      </c>
      <c r="HU11" s="46"/>
      <c r="HV11" s="44"/>
      <c r="HW11" s="44">
        <f>HV16</f>
        <v>0</v>
      </c>
      <c r="HX11" s="46"/>
      <c r="HY11" s="44">
        <f>HX16</f>
        <v>0</v>
      </c>
      <c r="HZ11" s="46"/>
      <c r="IA11" s="44">
        <f>HZ16</f>
        <v>0</v>
      </c>
      <c r="IB11" s="46"/>
      <c r="IC11" s="44">
        <f>IB16</f>
        <v>0</v>
      </c>
      <c r="ID11" s="47"/>
      <c r="IE11" s="47"/>
      <c r="IF11" s="46"/>
      <c r="IG11" s="44">
        <f>IF16</f>
        <v>99671</v>
      </c>
      <c r="IH11" s="46"/>
      <c r="II11" s="44">
        <f>IH16</f>
        <v>120878</v>
      </c>
      <c r="IJ11" s="47"/>
      <c r="IK11" s="46"/>
      <c r="IL11" s="44">
        <f>IK16</f>
        <v>179819</v>
      </c>
      <c r="IM11" s="46"/>
      <c r="IN11" s="44">
        <f>IM16</f>
        <v>214868</v>
      </c>
      <c r="IO11" s="46"/>
      <c r="IP11" s="44">
        <f>IO16</f>
        <v>21487</v>
      </c>
      <c r="IQ11" s="46"/>
      <c r="IR11" s="44">
        <f>IQ16</f>
        <v>42974</v>
      </c>
      <c r="IS11" s="47"/>
      <c r="IT11" s="46"/>
      <c r="IU11" s="44">
        <f>IT16</f>
        <v>226520</v>
      </c>
      <c r="IV11" s="47"/>
      <c r="IW11" s="47"/>
      <c r="IX11" s="44">
        <f>IW16</f>
        <v>196914</v>
      </c>
      <c r="IY11" s="46"/>
      <c r="IZ11" s="44">
        <f>IY16</f>
        <v>238558</v>
      </c>
      <c r="JA11" s="46"/>
      <c r="JB11" s="44">
        <f>JA16</f>
        <v>19691</v>
      </c>
      <c r="JC11" s="46"/>
      <c r="JD11" s="44">
        <f>JC16</f>
        <v>23856</v>
      </c>
      <c r="JE11" s="47"/>
      <c r="JF11" s="47"/>
      <c r="JG11" s="44">
        <f>JF16</f>
        <v>206840</v>
      </c>
      <c r="JH11" s="46"/>
      <c r="JI11" s="44">
        <f>JH16</f>
        <v>250597</v>
      </c>
      <c r="JJ11" s="46"/>
      <c r="JK11" s="44">
        <f>JJ16</f>
        <v>20684</v>
      </c>
      <c r="JL11" s="46"/>
      <c r="JM11" s="44">
        <f>JL16</f>
        <v>25060</v>
      </c>
      <c r="JN11" s="47"/>
      <c r="JO11" s="44">
        <f>JN16</f>
        <v>41368</v>
      </c>
      <c r="JP11" s="46"/>
      <c r="JQ11" s="44"/>
      <c r="JR11" s="44">
        <f>JQ16</f>
        <v>235997</v>
      </c>
      <c r="JS11" s="46"/>
      <c r="JT11" s="44">
        <f>JS16</f>
        <v>285938</v>
      </c>
      <c r="JU11" s="46"/>
      <c r="JV11" s="44">
        <f>JU16</f>
        <v>23600</v>
      </c>
      <c r="JW11" s="46"/>
      <c r="JX11" s="44">
        <f>JW16</f>
        <v>28594</v>
      </c>
      <c r="JY11" s="47"/>
      <c r="JZ11" s="44">
        <f>JY16</f>
        <v>47199</v>
      </c>
      <c r="KA11" s="46"/>
      <c r="KB11" s="44"/>
      <c r="KC11" s="44">
        <f>KB16</f>
        <v>472597</v>
      </c>
      <c r="KD11" s="46"/>
      <c r="KE11" s="44">
        <f>KD16</f>
        <v>572559</v>
      </c>
      <c r="KF11" s="46"/>
      <c r="KG11" s="44">
        <f>KF16</f>
        <v>47260</v>
      </c>
      <c r="KH11" s="47"/>
      <c r="KI11" s="44">
        <f>KH16</f>
        <v>57256</v>
      </c>
      <c r="KJ11" s="47"/>
      <c r="KK11" s="47"/>
      <c r="KL11" s="44">
        <f>KK16</f>
        <v>235997</v>
      </c>
      <c r="KM11" s="46"/>
      <c r="KN11" s="44">
        <f>KM16</f>
        <v>23600</v>
      </c>
      <c r="KO11" s="46"/>
      <c r="KP11" s="44"/>
      <c r="KQ11" s="47"/>
      <c r="KR11" s="44">
        <f>KQ16</f>
        <v>196914</v>
      </c>
      <c r="KS11" s="47"/>
      <c r="KT11" s="44">
        <f>KS16</f>
        <v>19691</v>
      </c>
      <c r="KU11" s="47"/>
      <c r="KV11" s="44">
        <f>KU16</f>
        <v>19691</v>
      </c>
      <c r="KW11" s="47"/>
      <c r="KX11" s="44">
        <f>KW16</f>
        <v>0</v>
      </c>
      <c r="KY11" s="47"/>
      <c r="KZ11" s="47"/>
      <c r="LA11" s="44">
        <f>KZ16</f>
        <v>429442</v>
      </c>
      <c r="LB11" s="47"/>
      <c r="LC11" s="44">
        <f>LB16</f>
        <v>42944</v>
      </c>
      <c r="LD11" s="47"/>
      <c r="LE11" s="44">
        <f>LD16</f>
        <v>85888</v>
      </c>
      <c r="LF11" s="47"/>
      <c r="LG11" s="44"/>
      <c r="LH11" s="44">
        <f>LG16</f>
        <v>393829</v>
      </c>
      <c r="LI11" s="47"/>
      <c r="LJ11" s="44">
        <f>LI16</f>
        <v>477117</v>
      </c>
      <c r="LK11" s="47"/>
      <c r="LL11" s="44">
        <f>LK16</f>
        <v>39383</v>
      </c>
      <c r="LM11" s="44"/>
      <c r="LN11" s="44">
        <f>LM16</f>
        <v>47712</v>
      </c>
      <c r="LO11" s="47"/>
      <c r="LP11" s="44"/>
      <c r="LQ11" s="44">
        <f>LP16</f>
        <v>413370</v>
      </c>
      <c r="LR11" s="47"/>
      <c r="LS11" s="44">
        <f>LR16</f>
        <v>500807</v>
      </c>
      <c r="LT11" s="44"/>
      <c r="LU11" s="44">
        <f>LT16</f>
        <v>41337</v>
      </c>
      <c r="LV11" s="44"/>
      <c r="LW11" s="44">
        <f>LV16</f>
        <v>50081</v>
      </c>
      <c r="LX11" s="47"/>
      <c r="LY11" s="44">
        <f>LX16</f>
        <v>82674</v>
      </c>
      <c r="LZ11" s="44"/>
      <c r="MA11" s="44">
        <f>LZ16</f>
        <v>100161</v>
      </c>
      <c r="MB11" s="44"/>
      <c r="MC11" s="44"/>
      <c r="MD11" s="44">
        <f>MC16</f>
        <v>472597</v>
      </c>
      <c r="ME11" s="47"/>
      <c r="MF11" s="44">
        <f>ME16</f>
        <v>572559</v>
      </c>
      <c r="MG11" s="44"/>
      <c r="MH11" s="44">
        <f>MG16</f>
        <v>47260</v>
      </c>
      <c r="MI11" s="44"/>
      <c r="MJ11" s="44">
        <f>MI16</f>
        <v>57256</v>
      </c>
      <c r="MK11" s="47"/>
      <c r="ML11" s="44">
        <f>MK16</f>
        <v>94519</v>
      </c>
      <c r="MM11" s="44"/>
      <c r="MN11" s="44"/>
      <c r="MO11" s="44">
        <f>MN16</f>
        <v>944900</v>
      </c>
      <c r="MP11" s="44"/>
      <c r="MQ11" s="44">
        <f>MP16</f>
        <v>1144823</v>
      </c>
      <c r="MR11" s="47"/>
      <c r="MS11" s="44">
        <f>MR16</f>
        <v>94490</v>
      </c>
      <c r="MT11" s="44"/>
      <c r="MU11" s="44">
        <f>MT16</f>
        <v>114482</v>
      </c>
      <c r="MV11" s="44"/>
      <c r="MW11" s="44"/>
      <c r="MX11" s="44">
        <f>MW16</f>
        <v>0</v>
      </c>
      <c r="MY11" s="44"/>
      <c r="MZ11" s="44">
        <f>MY16</f>
        <v>0</v>
      </c>
      <c r="NA11" s="47"/>
      <c r="NB11" s="44"/>
      <c r="NC11" s="44"/>
      <c r="ND11" s="44">
        <f>NC16</f>
        <v>41012</v>
      </c>
      <c r="NE11" s="44"/>
      <c r="NF11" s="44">
        <f>NE16</f>
        <v>63786</v>
      </c>
      <c r="NG11" s="47"/>
      <c r="NH11" s="44">
        <f>NG16</f>
        <v>4151</v>
      </c>
      <c r="NI11" s="44"/>
      <c r="NJ11" s="44">
        <f>NI16</f>
        <v>6379</v>
      </c>
      <c r="NK11" s="44"/>
      <c r="NL11" s="44"/>
      <c r="NM11" s="44">
        <f>NL16</f>
        <v>72540</v>
      </c>
      <c r="NN11" s="44"/>
      <c r="NO11" s="44">
        <f>NN16</f>
        <v>112083</v>
      </c>
      <c r="NP11" s="47"/>
      <c r="NQ11" s="44">
        <f>NP16</f>
        <v>7254</v>
      </c>
      <c r="NR11" s="44"/>
      <c r="NS11" s="44">
        <f>NR16</f>
        <v>11208</v>
      </c>
      <c r="NT11" s="44"/>
      <c r="NU11" s="44">
        <f>NT16</f>
        <v>22417</v>
      </c>
      <c r="NV11" s="47"/>
      <c r="NW11" s="44"/>
      <c r="NX11" s="44">
        <f>NW16</f>
        <v>0</v>
      </c>
      <c r="NY11" s="44"/>
      <c r="NZ11" s="44">
        <f>NY16</f>
        <v>0</v>
      </c>
      <c r="OA11" s="47"/>
      <c r="OB11" s="44">
        <f>OA16</f>
        <v>0</v>
      </c>
      <c r="OC11" s="44"/>
      <c r="OD11" s="44">
        <f>OC16</f>
        <v>0</v>
      </c>
      <c r="OE11" s="44"/>
      <c r="OF11" s="44"/>
      <c r="OG11" s="44">
        <f>OF16</f>
        <v>81994</v>
      </c>
      <c r="OH11" s="44"/>
      <c r="OI11" s="44">
        <f>OH16</f>
        <v>124710</v>
      </c>
      <c r="OJ11" s="47"/>
      <c r="OK11" s="44">
        <f>OJ16</f>
        <v>8101</v>
      </c>
      <c r="OL11" s="44"/>
      <c r="OM11" s="44">
        <f>OL16</f>
        <v>12471</v>
      </c>
      <c r="ON11" s="44"/>
      <c r="OO11" s="44"/>
      <c r="OP11" s="44">
        <f>OO16</f>
        <v>85087</v>
      </c>
      <c r="OQ11" s="44"/>
      <c r="OR11" s="44">
        <f>OQ16</f>
        <v>130784</v>
      </c>
      <c r="OS11" s="47"/>
      <c r="OT11" s="44">
        <f>OS16</f>
        <v>8509</v>
      </c>
      <c r="OU11" s="44"/>
      <c r="OV11" s="44">
        <f>OU16</f>
        <v>13078</v>
      </c>
      <c r="OW11" s="44"/>
      <c r="OX11" s="44">
        <f>OW16</f>
        <v>17017</v>
      </c>
      <c r="OY11" s="47"/>
      <c r="OZ11" s="44">
        <f>OY16</f>
        <v>26157</v>
      </c>
      <c r="PA11" s="44"/>
      <c r="PB11" s="44"/>
      <c r="PC11" s="44">
        <f>PB16</f>
        <v>97633</v>
      </c>
      <c r="PD11" s="44"/>
      <c r="PE11" s="44">
        <f>PD16</f>
        <v>149873</v>
      </c>
      <c r="PF11" s="47"/>
      <c r="PG11" s="44">
        <f>PF16</f>
        <v>9763</v>
      </c>
      <c r="PH11" s="44"/>
      <c r="PI11" s="44">
        <f>PH16</f>
        <v>14987</v>
      </c>
      <c r="PJ11" s="44"/>
      <c r="PK11" s="44">
        <f>PJ16</f>
        <v>19527</v>
      </c>
      <c r="PL11" s="47"/>
      <c r="PM11" s="44">
        <f>PL16</f>
        <v>29975</v>
      </c>
      <c r="PN11" s="44"/>
      <c r="PO11" s="44"/>
      <c r="PP11" s="44">
        <f>PO16</f>
        <v>194560</v>
      </c>
      <c r="PQ11" s="44"/>
      <c r="PR11" s="44">
        <f>PQ16</f>
        <v>299746</v>
      </c>
      <c r="PS11" s="47"/>
      <c r="PT11" s="44">
        <f>PS16</f>
        <v>19456</v>
      </c>
      <c r="PU11" s="44"/>
      <c r="PV11" s="44">
        <f>PU16</f>
        <v>29975</v>
      </c>
      <c r="PW11" s="44"/>
      <c r="PX11" s="44"/>
      <c r="PY11" s="47"/>
      <c r="PZ11" s="44"/>
      <c r="QA11" s="44"/>
      <c r="QB11" s="44">
        <f>QA16</f>
        <v>775</v>
      </c>
      <c r="QC11" s="44"/>
      <c r="QD11" s="44">
        <f>QC16</f>
        <v>13952</v>
      </c>
      <c r="QE11" s="44"/>
      <c r="QF11" s="44"/>
      <c r="QG11" s="44">
        <f>QF16</f>
        <v>71</v>
      </c>
      <c r="QH11" s="44"/>
      <c r="QI11" s="44">
        <f>QH16</f>
        <v>1285</v>
      </c>
      <c r="QJ11" s="44"/>
      <c r="QK11" s="44"/>
      <c r="QL11" s="44"/>
      <c r="QM11" s="44"/>
      <c r="QO11" s="73"/>
      <c r="QP11" s="73"/>
      <c r="QQ11" s="73"/>
      <c r="QR11" s="73"/>
      <c r="QS11" s="73"/>
    </row>
    <row r="12" spans="1:461" s="6" customFormat="1">
      <c r="A12" s="321" t="s">
        <v>842</v>
      </c>
      <c r="B12" s="321"/>
      <c r="C12" s="321"/>
      <c r="D12" s="48"/>
      <c r="E12" s="49"/>
      <c r="F12" s="44">
        <f>E17</f>
        <v>0</v>
      </c>
      <c r="G12" s="49"/>
      <c r="H12" s="44">
        <f>G17</f>
        <v>0</v>
      </c>
      <c r="I12" s="49"/>
      <c r="J12" s="44">
        <f>I17</f>
        <v>0</v>
      </c>
      <c r="K12" s="49"/>
      <c r="L12" s="44">
        <f>K17</f>
        <v>0</v>
      </c>
      <c r="M12" s="49"/>
      <c r="N12" s="44">
        <f>M17</f>
        <v>0</v>
      </c>
      <c r="O12" s="49"/>
      <c r="P12" s="44">
        <f>O17</f>
        <v>0</v>
      </c>
      <c r="Q12" s="49"/>
      <c r="R12" s="44">
        <f>Q17</f>
        <v>0</v>
      </c>
      <c r="S12" s="49"/>
      <c r="T12" s="44"/>
      <c r="U12" s="44">
        <f>T17</f>
        <v>0</v>
      </c>
      <c r="V12" s="49"/>
      <c r="W12" s="44">
        <f>V17</f>
        <v>98918</v>
      </c>
      <c r="X12" s="49"/>
      <c r="Y12" s="44">
        <f>X17</f>
        <v>0</v>
      </c>
      <c r="Z12" s="49"/>
      <c r="AA12" s="44">
        <f>Z17</f>
        <v>0</v>
      </c>
      <c r="AB12" s="49"/>
      <c r="AC12" s="44">
        <f>AB17</f>
        <v>0</v>
      </c>
      <c r="AD12" s="49"/>
      <c r="AE12" s="44">
        <f>AD17</f>
        <v>0</v>
      </c>
      <c r="AF12" s="49"/>
      <c r="AG12" s="44">
        <f>AF17</f>
        <v>0</v>
      </c>
      <c r="AH12" s="49"/>
      <c r="AI12" s="44">
        <f>AH17</f>
        <v>0</v>
      </c>
      <c r="AJ12" s="49"/>
      <c r="AK12" s="44">
        <f>AJ17</f>
        <v>0</v>
      </c>
      <c r="AL12" s="49"/>
      <c r="AM12" s="44">
        <f>AL17</f>
        <v>0</v>
      </c>
      <c r="AN12" s="49"/>
      <c r="AO12" s="44">
        <f>AN17</f>
        <v>0</v>
      </c>
      <c r="AP12" s="49"/>
      <c r="AQ12" s="44"/>
      <c r="AR12" s="44">
        <f>AQ17</f>
        <v>0</v>
      </c>
      <c r="AS12" s="49"/>
      <c r="AT12" s="44">
        <f>AS17</f>
        <v>0</v>
      </c>
      <c r="AU12" s="49"/>
      <c r="AV12" s="44">
        <f>AU17</f>
        <v>0</v>
      </c>
      <c r="AW12" s="49"/>
      <c r="AX12" s="44">
        <f>AW17</f>
        <v>0</v>
      </c>
      <c r="AY12" s="49"/>
      <c r="AZ12" s="44">
        <f>AY17</f>
        <v>0</v>
      </c>
      <c r="BA12" s="49"/>
      <c r="BB12" s="44">
        <f>BA17</f>
        <v>0</v>
      </c>
      <c r="BC12" s="49"/>
      <c r="BD12" s="44">
        <f>BC17</f>
        <v>0</v>
      </c>
      <c r="BE12" s="49"/>
      <c r="BF12" s="44">
        <f>BE17</f>
        <v>0</v>
      </c>
      <c r="BG12" s="49"/>
      <c r="BH12" s="44">
        <f>BG17</f>
        <v>0</v>
      </c>
      <c r="BI12" s="49"/>
      <c r="BJ12" s="44">
        <f>BI17</f>
        <v>0</v>
      </c>
      <c r="BK12" s="49"/>
      <c r="BL12" s="44"/>
      <c r="BM12" s="44">
        <f>BL17</f>
        <v>110465</v>
      </c>
      <c r="BN12" s="49"/>
      <c r="BO12" s="44">
        <f>BN17</f>
        <v>0</v>
      </c>
      <c r="BP12" s="49"/>
      <c r="BQ12" s="44">
        <f>BP17</f>
        <v>94742</v>
      </c>
      <c r="BR12" s="49"/>
      <c r="BS12" s="44">
        <f>BR17</f>
        <v>0</v>
      </c>
      <c r="BT12" s="49"/>
      <c r="BU12" s="44">
        <f>BT17</f>
        <v>11046</v>
      </c>
      <c r="BV12" s="49"/>
      <c r="BW12" s="44">
        <f>BV17</f>
        <v>0</v>
      </c>
      <c r="BX12" s="49"/>
      <c r="BY12" s="44">
        <f>BX17</f>
        <v>9474</v>
      </c>
      <c r="BZ12" s="49"/>
      <c r="CA12" s="44">
        <f>BZ17</f>
        <v>0</v>
      </c>
      <c r="CB12" s="49"/>
      <c r="CC12" s="44">
        <f>CB17</f>
        <v>0</v>
      </c>
      <c r="CD12" s="49"/>
      <c r="CE12" s="44">
        <f>CD17</f>
        <v>0</v>
      </c>
      <c r="CF12" s="49"/>
      <c r="CG12" s="49"/>
      <c r="CH12" s="44">
        <f>CG17</f>
        <v>116027</v>
      </c>
      <c r="CI12" s="49"/>
      <c r="CJ12" s="44">
        <f>CI17</f>
        <v>0</v>
      </c>
      <c r="CK12" s="49"/>
      <c r="CL12" s="44">
        <f>CK17</f>
        <v>98918</v>
      </c>
      <c r="CM12" s="49"/>
      <c r="CN12" s="44">
        <f>CM17</f>
        <v>0</v>
      </c>
      <c r="CO12" s="49"/>
      <c r="CP12" s="44">
        <f>CO17</f>
        <v>11603</v>
      </c>
      <c r="CQ12" s="49"/>
      <c r="CR12" s="44">
        <f>CQ17</f>
        <v>0</v>
      </c>
      <c r="CS12" s="49"/>
      <c r="CT12" s="44">
        <f>CS17</f>
        <v>9892</v>
      </c>
      <c r="CU12" s="49"/>
      <c r="CV12" s="44">
        <f>CU17</f>
        <v>0</v>
      </c>
      <c r="CW12" s="49"/>
      <c r="CX12" s="44">
        <f>CW17</f>
        <v>23205</v>
      </c>
      <c r="CY12" s="49"/>
      <c r="CZ12" s="44">
        <f>CY17</f>
        <v>0</v>
      </c>
      <c r="DA12" s="49"/>
      <c r="DB12" s="44">
        <f>DA17</f>
        <v>19784</v>
      </c>
      <c r="DC12" s="49"/>
      <c r="DD12" s="44">
        <f>DC17</f>
        <v>0</v>
      </c>
      <c r="DE12" s="49"/>
      <c r="DF12" s="44">
        <f>DE17</f>
        <v>0</v>
      </c>
      <c r="DG12" s="49"/>
      <c r="DH12" s="44">
        <f>DG17</f>
        <v>0</v>
      </c>
      <c r="DI12" s="49"/>
      <c r="DJ12" s="44">
        <f>DI17</f>
        <v>0</v>
      </c>
      <c r="DK12" s="49"/>
      <c r="DL12" s="49"/>
      <c r="DM12" s="44">
        <f>DL17</f>
        <v>133136</v>
      </c>
      <c r="DN12" s="49"/>
      <c r="DO12" s="44">
        <f>DN17</f>
        <v>0</v>
      </c>
      <c r="DP12" s="49"/>
      <c r="DQ12" s="44">
        <f>DP17</f>
        <v>113236</v>
      </c>
      <c r="DR12" s="49"/>
      <c r="DS12" s="44">
        <f>DR17</f>
        <v>0</v>
      </c>
      <c r="DT12" s="49"/>
      <c r="DU12" s="44">
        <f>DT17</f>
        <v>13314</v>
      </c>
      <c r="DV12" s="49"/>
      <c r="DW12" s="44">
        <f>DV17</f>
        <v>0</v>
      </c>
      <c r="DX12" s="49"/>
      <c r="DY12" s="44">
        <f>DX17</f>
        <v>11324</v>
      </c>
      <c r="DZ12" s="49"/>
      <c r="EA12" s="44">
        <f>DZ17</f>
        <v>0</v>
      </c>
      <c r="EB12" s="49"/>
      <c r="EC12" s="44">
        <f>EB17</f>
        <v>26627</v>
      </c>
      <c r="ED12" s="49"/>
      <c r="EE12" s="44">
        <f>ED17</f>
        <v>0</v>
      </c>
      <c r="EF12" s="49"/>
      <c r="EG12" s="44">
        <f>EF17</f>
        <v>22647</v>
      </c>
      <c r="EH12" s="49"/>
      <c r="EI12" s="44">
        <f>EH17</f>
        <v>0</v>
      </c>
      <c r="EJ12" s="49"/>
      <c r="EK12" s="44">
        <f>EJ17</f>
        <v>0</v>
      </c>
      <c r="EL12" s="49"/>
      <c r="EM12" s="44">
        <f>EL17</f>
        <v>0</v>
      </c>
      <c r="EN12" s="49"/>
      <c r="EO12" s="44"/>
      <c r="EP12" s="44">
        <f>EO17</f>
        <v>0</v>
      </c>
      <c r="EQ12" s="49"/>
      <c r="ER12" s="44">
        <f>EQ17</f>
        <v>0</v>
      </c>
      <c r="ES12" s="49"/>
      <c r="ET12" s="44">
        <f>ES17</f>
        <v>0</v>
      </c>
      <c r="EU12" s="49"/>
      <c r="EV12" s="44">
        <f>EU17</f>
        <v>0</v>
      </c>
      <c r="EW12" s="49"/>
      <c r="EX12" s="44">
        <f>EW17</f>
        <v>0</v>
      </c>
      <c r="EY12" s="49"/>
      <c r="EZ12" s="44">
        <f>EY17</f>
        <v>0</v>
      </c>
      <c r="FA12" s="49"/>
      <c r="FB12" s="44">
        <f>FA17</f>
        <v>0</v>
      </c>
      <c r="FC12" s="49"/>
      <c r="FD12" s="44">
        <f>FC17</f>
        <v>0</v>
      </c>
      <c r="FE12" s="49"/>
      <c r="FF12" s="44">
        <f>FE17</f>
        <v>0</v>
      </c>
      <c r="FG12" s="49"/>
      <c r="FH12" s="44">
        <f>FG17</f>
        <v>0</v>
      </c>
      <c r="FI12" s="49"/>
      <c r="FJ12" s="44">
        <f>FI17</f>
        <v>0</v>
      </c>
      <c r="FK12" s="49"/>
      <c r="FL12" s="44">
        <f>FK17</f>
        <v>0</v>
      </c>
      <c r="FM12" s="50"/>
      <c r="FN12" s="50"/>
      <c r="FO12" s="50"/>
      <c r="FP12" s="44">
        <f>FO17</f>
        <v>0</v>
      </c>
      <c r="FQ12" s="49"/>
      <c r="FR12" s="44">
        <f>FQ17</f>
        <v>0</v>
      </c>
      <c r="FS12" s="49"/>
      <c r="FT12" s="44">
        <f>FS17</f>
        <v>0</v>
      </c>
      <c r="FU12" s="49"/>
      <c r="FV12" s="44">
        <f>FU17</f>
        <v>0</v>
      </c>
      <c r="FW12" s="50"/>
      <c r="FX12" s="50"/>
      <c r="FY12" s="50"/>
      <c r="FZ12" s="44">
        <f>FY17</f>
        <v>0</v>
      </c>
      <c r="GA12" s="49"/>
      <c r="GB12" s="44">
        <f>GA17</f>
        <v>0</v>
      </c>
      <c r="GC12" s="49"/>
      <c r="GD12" s="44">
        <f>GC17</f>
        <v>0</v>
      </c>
      <c r="GE12" s="49"/>
      <c r="GF12" s="44">
        <f>GE17</f>
        <v>0</v>
      </c>
      <c r="GG12" s="50"/>
      <c r="GH12" s="44">
        <f>GG17</f>
        <v>0</v>
      </c>
      <c r="GI12" s="49"/>
      <c r="GJ12" s="51"/>
      <c r="GK12" s="44">
        <f>GJ17</f>
        <v>0</v>
      </c>
      <c r="GL12" s="50"/>
      <c r="GM12" s="50"/>
      <c r="GN12" s="44">
        <f>GM17</f>
        <v>0</v>
      </c>
      <c r="GO12" s="50"/>
      <c r="GP12" s="44">
        <f>GO17</f>
        <v>0</v>
      </c>
      <c r="GQ12" s="50"/>
      <c r="GR12" s="44">
        <f>GQ17</f>
        <v>0</v>
      </c>
      <c r="GS12" s="50"/>
      <c r="GT12" s="44">
        <f>GS17</f>
        <v>0</v>
      </c>
      <c r="GU12" s="50"/>
      <c r="GV12" s="50"/>
      <c r="GW12" s="44">
        <f>GV17</f>
        <v>0</v>
      </c>
      <c r="GX12" s="50"/>
      <c r="GY12" s="44">
        <f>GX17</f>
        <v>0</v>
      </c>
      <c r="GZ12" s="50"/>
      <c r="HA12" s="44">
        <f>GZ17</f>
        <v>0</v>
      </c>
      <c r="HB12" s="50"/>
      <c r="HC12" s="44">
        <f>HB17</f>
        <v>0</v>
      </c>
      <c r="HD12" s="50"/>
      <c r="HE12" s="44">
        <f>HD17</f>
        <v>0</v>
      </c>
      <c r="HF12" s="50"/>
      <c r="HG12" s="44">
        <f>HF17</f>
        <v>0</v>
      </c>
      <c r="HH12" s="50"/>
      <c r="HI12" s="44"/>
      <c r="HJ12" s="44">
        <f>HI17</f>
        <v>0</v>
      </c>
      <c r="HK12" s="50"/>
      <c r="HL12" s="44">
        <f>HK17</f>
        <v>0</v>
      </c>
      <c r="HM12" s="50"/>
      <c r="HN12" s="44">
        <f>HM17</f>
        <v>0</v>
      </c>
      <c r="HO12" s="50"/>
      <c r="HP12" s="44">
        <f>HO17</f>
        <v>0</v>
      </c>
      <c r="HQ12" s="50"/>
      <c r="HR12" s="44">
        <f>HQ17</f>
        <v>0</v>
      </c>
      <c r="HS12" s="50"/>
      <c r="HT12" s="44">
        <f>HS17</f>
        <v>0</v>
      </c>
      <c r="HU12" s="50"/>
      <c r="HV12" s="44"/>
      <c r="HW12" s="44">
        <f>HV17</f>
        <v>0</v>
      </c>
      <c r="HX12" s="50"/>
      <c r="HY12" s="44">
        <f>HX17</f>
        <v>0</v>
      </c>
      <c r="HZ12" s="50"/>
      <c r="IA12" s="44">
        <f>HZ17</f>
        <v>0</v>
      </c>
      <c r="IB12" s="50"/>
      <c r="IC12" s="44">
        <f>IB17</f>
        <v>0</v>
      </c>
      <c r="ID12" s="50"/>
      <c r="IE12" s="50"/>
      <c r="IF12" s="50"/>
      <c r="IG12" s="44">
        <f>IF17</f>
        <v>0</v>
      </c>
      <c r="IH12" s="50"/>
      <c r="II12" s="44">
        <f>IH17</f>
        <v>0</v>
      </c>
      <c r="IJ12" s="50"/>
      <c r="IK12" s="50"/>
      <c r="IL12" s="44">
        <f>IK17</f>
        <v>0</v>
      </c>
      <c r="IM12" s="50"/>
      <c r="IN12" s="44">
        <f>IM17</f>
        <v>0</v>
      </c>
      <c r="IO12" s="50"/>
      <c r="IP12" s="44">
        <f>IO17</f>
        <v>0</v>
      </c>
      <c r="IQ12" s="50"/>
      <c r="IR12" s="44">
        <f>IQ17</f>
        <v>0</v>
      </c>
      <c r="IS12" s="50"/>
      <c r="IT12" s="50"/>
      <c r="IU12" s="44">
        <f>IT17</f>
        <v>0</v>
      </c>
      <c r="IV12" s="50"/>
      <c r="IW12" s="47"/>
      <c r="IX12" s="44">
        <f>IW17</f>
        <v>0</v>
      </c>
      <c r="IY12" s="50"/>
      <c r="IZ12" s="44">
        <f>IY17</f>
        <v>0</v>
      </c>
      <c r="JA12" s="50"/>
      <c r="JB12" s="44">
        <f>JA17</f>
        <v>0</v>
      </c>
      <c r="JC12" s="50"/>
      <c r="JD12" s="44">
        <f>JC17</f>
        <v>0</v>
      </c>
      <c r="JE12" s="47"/>
      <c r="JF12" s="47"/>
      <c r="JG12" s="44">
        <f>JF17</f>
        <v>0</v>
      </c>
      <c r="JH12" s="50"/>
      <c r="JI12" s="44">
        <f>JH17</f>
        <v>0</v>
      </c>
      <c r="JJ12" s="50"/>
      <c r="JK12" s="44">
        <f>JJ17</f>
        <v>0</v>
      </c>
      <c r="JL12" s="50"/>
      <c r="JM12" s="44">
        <f>JL17</f>
        <v>0</v>
      </c>
      <c r="JN12" s="47"/>
      <c r="JO12" s="44">
        <f>JN17</f>
        <v>0</v>
      </c>
      <c r="JP12" s="50"/>
      <c r="JQ12" s="44"/>
      <c r="JR12" s="44">
        <f>JQ17</f>
        <v>0</v>
      </c>
      <c r="JS12" s="50"/>
      <c r="JT12" s="44">
        <f>JS17</f>
        <v>0</v>
      </c>
      <c r="JU12" s="50"/>
      <c r="JV12" s="44">
        <f>JU17</f>
        <v>0</v>
      </c>
      <c r="JW12" s="50"/>
      <c r="JX12" s="44">
        <f>JW17</f>
        <v>0</v>
      </c>
      <c r="JY12" s="47"/>
      <c r="JZ12" s="44">
        <f>JY17</f>
        <v>0</v>
      </c>
      <c r="KA12" s="50"/>
      <c r="KB12" s="44"/>
      <c r="KC12" s="44">
        <f>KB17</f>
        <v>0</v>
      </c>
      <c r="KD12" s="50"/>
      <c r="KE12" s="44">
        <f>KD17</f>
        <v>0</v>
      </c>
      <c r="KF12" s="50"/>
      <c r="KG12" s="44">
        <f>KF17</f>
        <v>0</v>
      </c>
      <c r="KH12" s="47"/>
      <c r="KI12" s="44">
        <f>KH17</f>
        <v>0</v>
      </c>
      <c r="KJ12" s="47"/>
      <c r="KK12" s="47"/>
      <c r="KL12" s="44">
        <f>KK17</f>
        <v>0</v>
      </c>
      <c r="KM12" s="50"/>
      <c r="KN12" s="44">
        <f>KM17</f>
        <v>0</v>
      </c>
      <c r="KO12" s="50"/>
      <c r="KP12" s="44"/>
      <c r="KQ12" s="47"/>
      <c r="KR12" s="44">
        <f>KQ17</f>
        <v>0</v>
      </c>
      <c r="KS12" s="47"/>
      <c r="KT12" s="44">
        <f>KS17</f>
        <v>0</v>
      </c>
      <c r="KU12" s="47"/>
      <c r="KV12" s="44">
        <f>KU17</f>
        <v>0</v>
      </c>
      <c r="KW12" s="47"/>
      <c r="KX12" s="44">
        <f>KW17</f>
        <v>0</v>
      </c>
      <c r="KY12" s="47"/>
      <c r="KZ12" s="47"/>
      <c r="LA12" s="44">
        <f>KZ17</f>
        <v>0</v>
      </c>
      <c r="LB12" s="47"/>
      <c r="LC12" s="44">
        <f>LB17</f>
        <v>0</v>
      </c>
      <c r="LD12" s="47"/>
      <c r="LE12" s="44">
        <f>LD17</f>
        <v>0</v>
      </c>
      <c r="LF12" s="47"/>
      <c r="LG12" s="44"/>
      <c r="LH12" s="44">
        <f>LG17</f>
        <v>0</v>
      </c>
      <c r="LI12" s="47"/>
      <c r="LJ12" s="44">
        <f>LI17</f>
        <v>0</v>
      </c>
      <c r="LK12" s="47"/>
      <c r="LL12" s="44">
        <f>LK17</f>
        <v>0</v>
      </c>
      <c r="LM12" s="44"/>
      <c r="LN12" s="44">
        <f>LM17</f>
        <v>0</v>
      </c>
      <c r="LO12" s="47"/>
      <c r="LP12" s="44"/>
      <c r="LQ12" s="44">
        <f>LP17</f>
        <v>0</v>
      </c>
      <c r="LR12" s="47"/>
      <c r="LS12" s="44">
        <f>LR17</f>
        <v>0</v>
      </c>
      <c r="LT12" s="44"/>
      <c r="LU12" s="44">
        <f>LT17</f>
        <v>0</v>
      </c>
      <c r="LV12" s="44"/>
      <c r="LW12" s="44">
        <f>LV17</f>
        <v>0</v>
      </c>
      <c r="LX12" s="47"/>
      <c r="LY12" s="44">
        <f>LX17</f>
        <v>0</v>
      </c>
      <c r="LZ12" s="44"/>
      <c r="MA12" s="44">
        <f>LZ17</f>
        <v>0</v>
      </c>
      <c r="MB12" s="44"/>
      <c r="MC12" s="44"/>
      <c r="MD12" s="44">
        <f>MC17</f>
        <v>0</v>
      </c>
      <c r="ME12" s="47"/>
      <c r="MF12" s="44">
        <f>ME17</f>
        <v>0</v>
      </c>
      <c r="MG12" s="44"/>
      <c r="MH12" s="44">
        <f>MG17</f>
        <v>0</v>
      </c>
      <c r="MI12" s="44"/>
      <c r="MJ12" s="44">
        <f>MI17</f>
        <v>0</v>
      </c>
      <c r="MK12" s="47"/>
      <c r="ML12" s="44">
        <f>MK17</f>
        <v>0</v>
      </c>
      <c r="MM12" s="44"/>
      <c r="MN12" s="44"/>
      <c r="MO12" s="44">
        <f>MN17</f>
        <v>0</v>
      </c>
      <c r="MP12" s="44"/>
      <c r="MQ12" s="44">
        <f>MP17</f>
        <v>0</v>
      </c>
      <c r="MR12" s="47"/>
      <c r="MS12" s="44">
        <f>MR17</f>
        <v>0</v>
      </c>
      <c r="MT12" s="44"/>
      <c r="MU12" s="44">
        <f>MT17</f>
        <v>0</v>
      </c>
      <c r="MV12" s="44"/>
      <c r="MW12" s="44"/>
      <c r="MX12" s="44">
        <f>MW17</f>
        <v>0</v>
      </c>
      <c r="MY12" s="44"/>
      <c r="MZ12" s="44">
        <f>MY17</f>
        <v>0</v>
      </c>
      <c r="NA12" s="47"/>
      <c r="NB12" s="44"/>
      <c r="NC12" s="44"/>
      <c r="ND12" s="44">
        <f>NC17</f>
        <v>0</v>
      </c>
      <c r="NE12" s="44"/>
      <c r="NF12" s="44">
        <f>NE17</f>
        <v>0</v>
      </c>
      <c r="NG12" s="47"/>
      <c r="NH12" s="44">
        <f>NG17</f>
        <v>0</v>
      </c>
      <c r="NI12" s="44"/>
      <c r="NJ12" s="44">
        <f>NI17</f>
        <v>0</v>
      </c>
      <c r="NK12" s="44"/>
      <c r="NL12" s="44"/>
      <c r="NM12" s="44">
        <f>NL17</f>
        <v>0</v>
      </c>
      <c r="NN12" s="44"/>
      <c r="NO12" s="44">
        <f>NN17</f>
        <v>0</v>
      </c>
      <c r="NP12" s="47"/>
      <c r="NQ12" s="44">
        <f>NP17</f>
        <v>0</v>
      </c>
      <c r="NR12" s="44"/>
      <c r="NS12" s="44">
        <f>NR17</f>
        <v>0</v>
      </c>
      <c r="NT12" s="44"/>
      <c r="NU12" s="44">
        <f>NT17</f>
        <v>0</v>
      </c>
      <c r="NV12" s="47"/>
      <c r="NW12" s="44"/>
      <c r="NX12" s="44">
        <f>NW17</f>
        <v>0</v>
      </c>
      <c r="NY12" s="44"/>
      <c r="NZ12" s="44">
        <f>NY17</f>
        <v>0</v>
      </c>
      <c r="OA12" s="47"/>
      <c r="OB12" s="44">
        <f>OA17</f>
        <v>0</v>
      </c>
      <c r="OC12" s="44"/>
      <c r="OD12" s="44">
        <f>OC17</f>
        <v>0</v>
      </c>
      <c r="OE12" s="44"/>
      <c r="OF12" s="44"/>
      <c r="OG12" s="44">
        <f>OF17</f>
        <v>0</v>
      </c>
      <c r="OH12" s="44"/>
      <c r="OI12" s="44">
        <f>OH17</f>
        <v>0</v>
      </c>
      <c r="OJ12" s="47"/>
      <c r="OK12" s="44">
        <f>OJ17</f>
        <v>0</v>
      </c>
      <c r="OL12" s="44"/>
      <c r="OM12" s="44">
        <f>OL17</f>
        <v>0</v>
      </c>
      <c r="ON12" s="44"/>
      <c r="OO12" s="44"/>
      <c r="OP12" s="44">
        <f>OO17</f>
        <v>0</v>
      </c>
      <c r="OQ12" s="44"/>
      <c r="OR12" s="44">
        <f>OQ17</f>
        <v>0</v>
      </c>
      <c r="OS12" s="47"/>
      <c r="OT12" s="44">
        <f>OS17</f>
        <v>0</v>
      </c>
      <c r="OU12" s="44"/>
      <c r="OV12" s="44">
        <f>OU17</f>
        <v>0</v>
      </c>
      <c r="OW12" s="44"/>
      <c r="OX12" s="44">
        <f>OW17</f>
        <v>0</v>
      </c>
      <c r="OY12" s="47"/>
      <c r="OZ12" s="44">
        <f>OY17</f>
        <v>0</v>
      </c>
      <c r="PA12" s="44"/>
      <c r="PB12" s="44"/>
      <c r="PC12" s="44">
        <f>PB17</f>
        <v>0</v>
      </c>
      <c r="PD12" s="44"/>
      <c r="PE12" s="44">
        <f>PD17</f>
        <v>0</v>
      </c>
      <c r="PF12" s="47"/>
      <c r="PG12" s="44">
        <f>PF17</f>
        <v>0</v>
      </c>
      <c r="PH12" s="44"/>
      <c r="PI12" s="44">
        <f>PH17</f>
        <v>0</v>
      </c>
      <c r="PJ12" s="44"/>
      <c r="PK12" s="44">
        <f>PJ17</f>
        <v>0</v>
      </c>
      <c r="PL12" s="47"/>
      <c r="PM12" s="44">
        <f>PL17</f>
        <v>0</v>
      </c>
      <c r="PN12" s="44"/>
      <c r="PO12" s="44"/>
      <c r="PP12" s="44">
        <f>PO17</f>
        <v>0</v>
      </c>
      <c r="PQ12" s="44"/>
      <c r="PR12" s="44">
        <f>PQ17</f>
        <v>0</v>
      </c>
      <c r="PS12" s="47"/>
      <c r="PT12" s="44">
        <f>PS17</f>
        <v>0</v>
      </c>
      <c r="PU12" s="44"/>
      <c r="PV12" s="44">
        <f>PU17</f>
        <v>0</v>
      </c>
      <c r="PW12" s="44"/>
      <c r="PX12" s="44"/>
      <c r="PY12" s="47"/>
      <c r="PZ12" s="44"/>
      <c r="QA12" s="44"/>
      <c r="QB12" s="44">
        <f>QA17</f>
        <v>775</v>
      </c>
      <c r="QC12" s="44"/>
      <c r="QD12" s="44">
        <f>QC17</f>
        <v>13952</v>
      </c>
      <c r="QE12" s="44"/>
      <c r="QF12" s="44"/>
      <c r="QG12" s="44">
        <f>QF17</f>
        <v>71</v>
      </c>
      <c r="QH12" s="44"/>
      <c r="QI12" s="44">
        <f>QH17</f>
        <v>1285</v>
      </c>
      <c r="QJ12" s="44"/>
      <c r="QK12" s="44"/>
      <c r="QL12" s="44"/>
      <c r="QM12" s="44"/>
      <c r="QO12" s="73"/>
      <c r="QP12" s="73"/>
      <c r="QQ12" s="73"/>
      <c r="QR12" s="73"/>
      <c r="QS12" s="73"/>
    </row>
    <row r="13" spans="1:461" s="6" customFormat="1">
      <c r="A13" s="247" t="s">
        <v>179</v>
      </c>
      <c r="B13" s="247"/>
      <c r="C13" s="247"/>
      <c r="D13" s="36"/>
      <c r="E13" s="52">
        <f t="shared" ref="E13:BP13" si="7">SUM(E18:E43)</f>
        <v>0</v>
      </c>
      <c r="F13" s="52">
        <f t="shared" ca="1" si="7"/>
        <v>0</v>
      </c>
      <c r="G13" s="52">
        <f t="shared" si="7"/>
        <v>0</v>
      </c>
      <c r="H13" s="52">
        <f t="shared" ca="1" si="7"/>
        <v>0</v>
      </c>
      <c r="I13" s="52">
        <f t="shared" si="7"/>
        <v>0</v>
      </c>
      <c r="J13" s="52">
        <f t="shared" ca="1" si="7"/>
        <v>0</v>
      </c>
      <c r="K13" s="52">
        <f t="shared" si="7"/>
        <v>0</v>
      </c>
      <c r="L13" s="52">
        <f t="shared" ca="1" si="7"/>
        <v>0</v>
      </c>
      <c r="M13" s="52">
        <f t="shared" si="7"/>
        <v>0</v>
      </c>
      <c r="N13" s="52">
        <f t="shared" ca="1" si="7"/>
        <v>0</v>
      </c>
      <c r="O13" s="52">
        <f t="shared" si="7"/>
        <v>14</v>
      </c>
      <c r="P13" s="52">
        <f t="shared" ca="1" si="7"/>
        <v>9802634</v>
      </c>
      <c r="Q13" s="52">
        <f t="shared" si="7"/>
        <v>1</v>
      </c>
      <c r="R13" s="52">
        <f t="shared" ca="1" si="7"/>
        <v>65867</v>
      </c>
      <c r="S13" s="52">
        <f t="shared" ca="1" si="7"/>
        <v>9868501</v>
      </c>
      <c r="T13" s="52">
        <f t="shared" si="7"/>
        <v>0</v>
      </c>
      <c r="U13" s="52">
        <f t="shared" ca="1" si="7"/>
        <v>0</v>
      </c>
      <c r="V13" s="52">
        <f t="shared" si="7"/>
        <v>9</v>
      </c>
      <c r="W13" s="52">
        <f t="shared" ca="1" si="7"/>
        <v>683343</v>
      </c>
      <c r="X13" s="52">
        <f t="shared" si="7"/>
        <v>0</v>
      </c>
      <c r="Y13" s="52">
        <f t="shared" si="7"/>
        <v>0</v>
      </c>
      <c r="Z13" s="52">
        <f t="shared" si="7"/>
        <v>71</v>
      </c>
      <c r="AA13" s="52">
        <f t="shared" ca="1" si="7"/>
        <v>4566791</v>
      </c>
      <c r="AB13" s="52">
        <f t="shared" si="7"/>
        <v>0</v>
      </c>
      <c r="AC13" s="52">
        <f t="shared" si="7"/>
        <v>0</v>
      </c>
      <c r="AD13" s="52">
        <f t="shared" si="7"/>
        <v>9</v>
      </c>
      <c r="AE13" s="52">
        <f t="shared" ca="1" si="7"/>
        <v>68337</v>
      </c>
      <c r="AF13" s="52">
        <f t="shared" si="7"/>
        <v>0</v>
      </c>
      <c r="AG13" s="52">
        <f t="shared" si="7"/>
        <v>0</v>
      </c>
      <c r="AH13" s="52">
        <f t="shared" si="7"/>
        <v>63</v>
      </c>
      <c r="AI13" s="52">
        <f t="shared" ca="1" si="7"/>
        <v>405216</v>
      </c>
      <c r="AJ13" s="52">
        <f t="shared" si="7"/>
        <v>73</v>
      </c>
      <c r="AK13" s="52">
        <f t="shared" ca="1" si="7"/>
        <v>91469795</v>
      </c>
      <c r="AL13" s="52">
        <f t="shared" si="7"/>
        <v>18</v>
      </c>
      <c r="AM13" s="52">
        <f t="shared" ca="1" si="7"/>
        <v>2204768</v>
      </c>
      <c r="AN13" s="52">
        <f t="shared" si="7"/>
        <v>0</v>
      </c>
      <c r="AO13" s="52">
        <f t="shared" ca="1" si="7"/>
        <v>0</v>
      </c>
      <c r="AP13" s="52">
        <f t="shared" ca="1" si="7"/>
        <v>99398250</v>
      </c>
      <c r="AQ13" s="52">
        <f t="shared" si="7"/>
        <v>0</v>
      </c>
      <c r="AR13" s="52">
        <f t="shared" ca="1" si="7"/>
        <v>0</v>
      </c>
      <c r="AS13" s="52">
        <f t="shared" si="7"/>
        <v>0</v>
      </c>
      <c r="AT13" s="52">
        <f t="shared" ca="1" si="7"/>
        <v>0</v>
      </c>
      <c r="AU13" s="52">
        <f t="shared" si="7"/>
        <v>0</v>
      </c>
      <c r="AV13" s="52">
        <f t="shared" ca="1" si="7"/>
        <v>0</v>
      </c>
      <c r="AW13" s="52">
        <f t="shared" si="7"/>
        <v>0</v>
      </c>
      <c r="AX13" s="52">
        <f t="shared" ca="1" si="7"/>
        <v>0</v>
      </c>
      <c r="AY13" s="52">
        <f t="shared" si="7"/>
        <v>0</v>
      </c>
      <c r="AZ13" s="52">
        <f t="shared" ca="1" si="7"/>
        <v>0</v>
      </c>
      <c r="BA13" s="52">
        <f t="shared" si="7"/>
        <v>0</v>
      </c>
      <c r="BB13" s="52">
        <f t="shared" ca="1" si="7"/>
        <v>0</v>
      </c>
      <c r="BC13" s="52">
        <f t="shared" si="7"/>
        <v>0</v>
      </c>
      <c r="BD13" s="52">
        <f t="shared" ca="1" si="7"/>
        <v>0</v>
      </c>
      <c r="BE13" s="52">
        <f t="shared" si="7"/>
        <v>0</v>
      </c>
      <c r="BF13" s="52">
        <f t="shared" ca="1" si="7"/>
        <v>0</v>
      </c>
      <c r="BG13" s="52">
        <f t="shared" si="7"/>
        <v>10</v>
      </c>
      <c r="BH13" s="52">
        <f t="shared" ca="1" si="7"/>
        <v>14724882</v>
      </c>
      <c r="BI13" s="52">
        <f t="shared" si="7"/>
        <v>2</v>
      </c>
      <c r="BJ13" s="52">
        <f t="shared" ca="1" si="7"/>
        <v>250322</v>
      </c>
      <c r="BK13" s="52">
        <f t="shared" ca="1" si="7"/>
        <v>14975204</v>
      </c>
      <c r="BL13" s="52">
        <f t="shared" si="7"/>
        <v>0</v>
      </c>
      <c r="BM13" s="52">
        <f t="shared" ca="1" si="7"/>
        <v>0</v>
      </c>
      <c r="BN13" s="52">
        <f t="shared" si="7"/>
        <v>242</v>
      </c>
      <c r="BO13" s="52">
        <f t="shared" ca="1" si="7"/>
        <v>21358716</v>
      </c>
      <c r="BP13" s="52">
        <f t="shared" si="7"/>
        <v>0</v>
      </c>
      <c r="BQ13" s="52">
        <f t="shared" ref="BQ13:EB13" ca="1" si="8">SUM(BQ18:BQ43)</f>
        <v>0</v>
      </c>
      <c r="BR13" s="52">
        <f t="shared" si="8"/>
        <v>774</v>
      </c>
      <c r="BS13" s="52">
        <f t="shared" ca="1" si="8"/>
        <v>55612258</v>
      </c>
      <c r="BT13" s="52">
        <f t="shared" si="8"/>
        <v>0</v>
      </c>
      <c r="BU13" s="52">
        <f t="shared" si="8"/>
        <v>0</v>
      </c>
      <c r="BV13" s="52">
        <f t="shared" si="8"/>
        <v>158</v>
      </c>
      <c r="BW13" s="52">
        <f t="shared" ca="1" si="8"/>
        <v>1428860</v>
      </c>
      <c r="BX13" s="52">
        <f t="shared" si="8"/>
        <v>0</v>
      </c>
      <c r="BY13" s="52">
        <f t="shared" si="8"/>
        <v>0</v>
      </c>
      <c r="BZ13" s="52">
        <f t="shared" si="8"/>
        <v>402</v>
      </c>
      <c r="CA13" s="52">
        <f t="shared" ca="1" si="8"/>
        <v>2968258</v>
      </c>
      <c r="CB13" s="52">
        <f t="shared" si="8"/>
        <v>57</v>
      </c>
      <c r="CC13" s="52">
        <f t="shared" ca="1" si="8"/>
        <v>77840882</v>
      </c>
      <c r="CD13" s="52">
        <f t="shared" si="8"/>
        <v>26</v>
      </c>
      <c r="CE13" s="52">
        <f t="shared" ca="1" si="8"/>
        <v>3465618</v>
      </c>
      <c r="CF13" s="52">
        <f t="shared" ca="1" si="8"/>
        <v>162674592</v>
      </c>
      <c r="CG13" s="52">
        <f t="shared" si="8"/>
        <v>1023</v>
      </c>
      <c r="CH13" s="52">
        <f t="shared" ca="1" si="8"/>
        <v>68054085</v>
      </c>
      <c r="CI13" s="52">
        <f t="shared" si="8"/>
        <v>716</v>
      </c>
      <c r="CJ13" s="52">
        <f t="shared" ca="1" si="8"/>
        <v>67397332</v>
      </c>
      <c r="CK13" s="52">
        <f t="shared" si="8"/>
        <v>3462</v>
      </c>
      <c r="CL13" s="52">
        <f t="shared" ca="1" si="8"/>
        <v>196515362</v>
      </c>
      <c r="CM13" s="52">
        <f t="shared" si="8"/>
        <v>1764</v>
      </c>
      <c r="CN13" s="52">
        <f t="shared" ca="1" si="8"/>
        <v>136650915</v>
      </c>
      <c r="CO13" s="52">
        <f t="shared" si="8"/>
        <v>823</v>
      </c>
      <c r="CP13" s="52">
        <f t="shared" ca="1" si="8"/>
        <v>5411225</v>
      </c>
      <c r="CQ13" s="52">
        <f t="shared" si="8"/>
        <v>401</v>
      </c>
      <c r="CR13" s="52">
        <f t="shared" ca="1" si="8"/>
        <v>3550053</v>
      </c>
      <c r="CS13" s="52">
        <f t="shared" si="8"/>
        <v>2980</v>
      </c>
      <c r="CT13" s="52">
        <f t="shared" ca="1" si="8"/>
        <v>16801840</v>
      </c>
      <c r="CU13" s="52">
        <f t="shared" si="8"/>
        <v>823</v>
      </c>
      <c r="CV13" s="52">
        <f t="shared" ca="1" si="8"/>
        <v>6172500</v>
      </c>
      <c r="CW13" s="52">
        <f t="shared" si="8"/>
        <v>0</v>
      </c>
      <c r="CX13" s="52">
        <f t="shared" si="8"/>
        <v>0</v>
      </c>
      <c r="CY13" s="52">
        <f t="shared" si="8"/>
        <v>0</v>
      </c>
      <c r="CZ13" s="52">
        <f t="shared" si="8"/>
        <v>0</v>
      </c>
      <c r="DA13" s="52">
        <f t="shared" si="8"/>
        <v>0</v>
      </c>
      <c r="DB13" s="52">
        <f t="shared" si="8"/>
        <v>0</v>
      </c>
      <c r="DC13" s="52">
        <f t="shared" si="8"/>
        <v>0</v>
      </c>
      <c r="DD13" s="52">
        <f t="shared" si="8"/>
        <v>0</v>
      </c>
      <c r="DE13" s="52">
        <f t="shared" si="8"/>
        <v>48</v>
      </c>
      <c r="DF13" s="52">
        <f t="shared" ca="1" si="8"/>
        <v>67630200</v>
      </c>
      <c r="DG13" s="52">
        <f t="shared" si="8"/>
        <v>26</v>
      </c>
      <c r="DH13" s="52">
        <f t="shared" ca="1" si="8"/>
        <v>3597178</v>
      </c>
      <c r="DI13" s="52">
        <f t="shared" si="8"/>
        <v>0</v>
      </c>
      <c r="DJ13" s="52">
        <f t="shared" ca="1" si="8"/>
        <v>0</v>
      </c>
      <c r="DK13" s="52">
        <f t="shared" ca="1" si="8"/>
        <v>571780690</v>
      </c>
      <c r="DL13" s="52">
        <f t="shared" si="8"/>
        <v>9194</v>
      </c>
      <c r="DM13" s="52">
        <f t="shared" ca="1" si="8"/>
        <v>758561589</v>
      </c>
      <c r="DN13" s="52">
        <f t="shared" si="8"/>
        <v>403</v>
      </c>
      <c r="DO13" s="52">
        <f t="shared" ca="1" si="8"/>
        <v>40727180</v>
      </c>
      <c r="DP13" s="52">
        <f t="shared" si="8"/>
        <v>37308</v>
      </c>
      <c r="DQ13" s="52">
        <f t="shared" ca="1" si="8"/>
        <v>2558813155</v>
      </c>
      <c r="DR13" s="52">
        <f t="shared" si="8"/>
        <v>1331</v>
      </c>
      <c r="DS13" s="52">
        <f t="shared" ca="1" si="8"/>
        <v>114046735</v>
      </c>
      <c r="DT13" s="52">
        <f t="shared" si="8"/>
        <v>8787</v>
      </c>
      <c r="DU13" s="52">
        <f t="shared" ca="1" si="8"/>
        <v>72770827</v>
      </c>
      <c r="DV13" s="52">
        <f t="shared" si="8"/>
        <v>179</v>
      </c>
      <c r="DW13" s="52">
        <f t="shared" ca="1" si="8"/>
        <v>1808974</v>
      </c>
      <c r="DX13" s="52">
        <f t="shared" si="8"/>
        <v>36247</v>
      </c>
      <c r="DY13" s="52">
        <f t="shared" ca="1" si="8"/>
        <v>248870487</v>
      </c>
      <c r="DZ13" s="52">
        <f t="shared" si="8"/>
        <v>361</v>
      </c>
      <c r="EA13" s="52">
        <f t="shared" ca="1" si="8"/>
        <v>3093048</v>
      </c>
      <c r="EB13" s="52">
        <f t="shared" si="8"/>
        <v>0</v>
      </c>
      <c r="EC13" s="52">
        <f t="shared" ref="EC13:GN13" si="9">SUM(EC18:EC43)</f>
        <v>0</v>
      </c>
      <c r="ED13" s="52">
        <f t="shared" si="9"/>
        <v>0</v>
      </c>
      <c r="EE13" s="52">
        <f t="shared" si="9"/>
        <v>0</v>
      </c>
      <c r="EF13" s="52">
        <f t="shared" si="9"/>
        <v>0</v>
      </c>
      <c r="EG13" s="52">
        <f t="shared" si="9"/>
        <v>0</v>
      </c>
      <c r="EH13" s="52">
        <f t="shared" si="9"/>
        <v>0</v>
      </c>
      <c r="EI13" s="52">
        <f t="shared" si="9"/>
        <v>0</v>
      </c>
      <c r="EJ13" s="52">
        <f t="shared" si="9"/>
        <v>3</v>
      </c>
      <c r="EK13" s="52">
        <f t="shared" ca="1" si="9"/>
        <v>6140427</v>
      </c>
      <c r="EL13" s="52">
        <f t="shared" si="9"/>
        <v>3</v>
      </c>
      <c r="EM13" s="52">
        <f t="shared" ca="1" si="9"/>
        <v>614043</v>
      </c>
      <c r="EN13" s="52">
        <f t="shared" ca="1" si="9"/>
        <v>3805446465</v>
      </c>
      <c r="EO13" s="53">
        <f t="shared" si="9"/>
        <v>0</v>
      </c>
      <c r="EP13" s="53">
        <f t="shared" ca="1" si="9"/>
        <v>0</v>
      </c>
      <c r="EQ13" s="53">
        <f t="shared" si="9"/>
        <v>0</v>
      </c>
      <c r="ER13" s="53">
        <f t="shared" ca="1" si="9"/>
        <v>0</v>
      </c>
      <c r="ES13" s="53">
        <f t="shared" si="9"/>
        <v>0</v>
      </c>
      <c r="ET13" s="53">
        <f t="shared" ca="1" si="9"/>
        <v>0</v>
      </c>
      <c r="EU13" s="53">
        <f t="shared" si="9"/>
        <v>0</v>
      </c>
      <c r="EV13" s="53">
        <f t="shared" ca="1" si="9"/>
        <v>0</v>
      </c>
      <c r="EW13" s="53">
        <f t="shared" si="9"/>
        <v>0</v>
      </c>
      <c r="EX13" s="53">
        <f t="shared" ca="1" si="9"/>
        <v>0</v>
      </c>
      <c r="EY13" s="53">
        <f t="shared" si="9"/>
        <v>0</v>
      </c>
      <c r="EZ13" s="53">
        <f t="shared" ca="1" si="9"/>
        <v>0</v>
      </c>
      <c r="FA13" s="53">
        <f t="shared" si="9"/>
        <v>0</v>
      </c>
      <c r="FB13" s="53">
        <f t="shared" ca="1" si="9"/>
        <v>0</v>
      </c>
      <c r="FC13" s="53">
        <f t="shared" si="9"/>
        <v>0</v>
      </c>
      <c r="FD13" s="53">
        <f t="shared" ca="1" si="9"/>
        <v>0</v>
      </c>
      <c r="FE13" s="53">
        <f t="shared" si="9"/>
        <v>649</v>
      </c>
      <c r="FF13" s="53">
        <f t="shared" ca="1" si="9"/>
        <v>50072606</v>
      </c>
      <c r="FG13" s="53">
        <f t="shared" si="9"/>
        <v>205</v>
      </c>
      <c r="FH13" s="53">
        <f t="shared" ca="1" si="9"/>
        <v>13720425</v>
      </c>
      <c r="FI13" s="53">
        <f t="shared" si="9"/>
        <v>649</v>
      </c>
      <c r="FJ13" s="53">
        <f t="shared" ca="1" si="9"/>
        <v>5007006</v>
      </c>
      <c r="FK13" s="53">
        <f t="shared" si="9"/>
        <v>205</v>
      </c>
      <c r="FL13" s="53">
        <f t="shared" ca="1" si="9"/>
        <v>1372095</v>
      </c>
      <c r="FM13" s="53">
        <f t="shared" ca="1" si="9"/>
        <v>70172132</v>
      </c>
      <c r="FN13" s="53">
        <f t="shared" ca="1" si="9"/>
        <v>3875618597</v>
      </c>
      <c r="FO13" s="53">
        <f t="shared" si="9"/>
        <v>0</v>
      </c>
      <c r="FP13" s="53">
        <f t="shared" ca="1" si="9"/>
        <v>0</v>
      </c>
      <c r="FQ13" s="53">
        <f t="shared" si="9"/>
        <v>0</v>
      </c>
      <c r="FR13" s="53">
        <f t="shared" ca="1" si="9"/>
        <v>0</v>
      </c>
      <c r="FS13" s="53">
        <f t="shared" si="9"/>
        <v>0</v>
      </c>
      <c r="FT13" s="53">
        <f t="shared" ca="1" si="9"/>
        <v>0</v>
      </c>
      <c r="FU13" s="53">
        <f t="shared" si="9"/>
        <v>0</v>
      </c>
      <c r="FV13" s="53">
        <f t="shared" ca="1" si="9"/>
        <v>0</v>
      </c>
      <c r="FW13" s="53">
        <f t="shared" ca="1" si="9"/>
        <v>0</v>
      </c>
      <c r="FX13" s="53">
        <f t="shared" ca="1" si="9"/>
        <v>4734315834</v>
      </c>
      <c r="FY13" s="53">
        <f t="shared" si="9"/>
        <v>0</v>
      </c>
      <c r="FZ13" s="53">
        <f t="shared" ca="1" si="9"/>
        <v>0</v>
      </c>
      <c r="GA13" s="53">
        <f t="shared" si="9"/>
        <v>6</v>
      </c>
      <c r="GB13" s="53">
        <f t="shared" ca="1" si="9"/>
        <v>829194</v>
      </c>
      <c r="GC13" s="53">
        <f t="shared" si="9"/>
        <v>0</v>
      </c>
      <c r="GD13" s="53">
        <f t="shared" si="9"/>
        <v>0</v>
      </c>
      <c r="GE13" s="53">
        <f t="shared" si="9"/>
        <v>1</v>
      </c>
      <c r="GF13" s="53">
        <f t="shared" ca="1" si="9"/>
        <v>13820</v>
      </c>
      <c r="GG13" s="53">
        <f t="shared" si="9"/>
        <v>0</v>
      </c>
      <c r="GH13" s="53">
        <f t="shared" ca="1" si="9"/>
        <v>0</v>
      </c>
      <c r="GI13" s="53">
        <f t="shared" ca="1" si="9"/>
        <v>843014</v>
      </c>
      <c r="GJ13" s="53">
        <f t="shared" si="9"/>
        <v>1</v>
      </c>
      <c r="GK13" s="53">
        <f t="shared" ca="1" si="9"/>
        <v>145581</v>
      </c>
      <c r="GL13" s="53">
        <f t="shared" ca="1" si="9"/>
        <v>145581</v>
      </c>
      <c r="GM13" s="53">
        <f t="shared" si="9"/>
        <v>0</v>
      </c>
      <c r="GN13" s="53">
        <f t="shared" ca="1" si="9"/>
        <v>0</v>
      </c>
      <c r="GO13" s="53">
        <f t="shared" ref="GO13:IZ13" si="10">SUM(GO18:GO43)</f>
        <v>21</v>
      </c>
      <c r="GP13" s="53">
        <f t="shared" ca="1" si="10"/>
        <v>3638976</v>
      </c>
      <c r="GQ13" s="53">
        <f t="shared" si="10"/>
        <v>0</v>
      </c>
      <c r="GR13" s="53">
        <f t="shared" si="10"/>
        <v>0</v>
      </c>
      <c r="GS13" s="53">
        <f t="shared" si="10"/>
        <v>2</v>
      </c>
      <c r="GT13" s="53">
        <f t="shared" ca="1" si="10"/>
        <v>30778</v>
      </c>
      <c r="GU13" s="53">
        <f t="shared" ca="1" si="10"/>
        <v>3669754</v>
      </c>
      <c r="GV13" s="53">
        <f t="shared" si="10"/>
        <v>280</v>
      </c>
      <c r="GW13" s="53">
        <f t="shared" ca="1" si="10"/>
        <v>37271360</v>
      </c>
      <c r="GX13" s="53">
        <f t="shared" si="10"/>
        <v>59</v>
      </c>
      <c r="GY13" s="53">
        <f t="shared" ca="1" si="10"/>
        <v>9989250</v>
      </c>
      <c r="GZ13" s="53">
        <f t="shared" si="10"/>
        <v>250</v>
      </c>
      <c r="HA13" s="53">
        <f t="shared" ca="1" si="10"/>
        <v>3327750</v>
      </c>
      <c r="HB13" s="53">
        <f t="shared" si="10"/>
        <v>18</v>
      </c>
      <c r="HC13" s="53">
        <f t="shared" ca="1" si="10"/>
        <v>309258</v>
      </c>
      <c r="HD13" s="53">
        <f t="shared" si="10"/>
        <v>0</v>
      </c>
      <c r="HE13" s="53">
        <f t="shared" si="10"/>
        <v>0</v>
      </c>
      <c r="HF13" s="53">
        <f t="shared" si="10"/>
        <v>1</v>
      </c>
      <c r="HG13" s="53">
        <f t="shared" ca="1" si="10"/>
        <v>32254</v>
      </c>
      <c r="HH13" s="53">
        <f t="shared" ca="1" si="10"/>
        <v>50929872</v>
      </c>
      <c r="HI13" s="53">
        <f t="shared" si="10"/>
        <v>610</v>
      </c>
      <c r="HJ13" s="53">
        <f t="shared" ca="1" si="10"/>
        <v>92818210</v>
      </c>
      <c r="HK13" s="53">
        <f t="shared" si="10"/>
        <v>116</v>
      </c>
      <c r="HL13" s="53">
        <f t="shared" ca="1" si="10"/>
        <v>21383556</v>
      </c>
      <c r="HM13" s="53">
        <f t="shared" si="10"/>
        <v>588</v>
      </c>
      <c r="HN13" s="53">
        <f t="shared" ca="1" si="10"/>
        <v>8947008</v>
      </c>
      <c r="HO13" s="53">
        <f t="shared" si="10"/>
        <v>46</v>
      </c>
      <c r="HP13" s="53">
        <f t="shared" ca="1" si="10"/>
        <v>847964</v>
      </c>
      <c r="HQ13" s="53">
        <f t="shared" si="10"/>
        <v>0</v>
      </c>
      <c r="HR13" s="53">
        <f t="shared" ca="1" si="10"/>
        <v>0</v>
      </c>
      <c r="HS13" s="53">
        <f t="shared" si="10"/>
        <v>0</v>
      </c>
      <c r="HT13" s="53">
        <f t="shared" ca="1" si="10"/>
        <v>0</v>
      </c>
      <c r="HU13" s="53">
        <f t="shared" ca="1" si="10"/>
        <v>123996738</v>
      </c>
      <c r="HV13" s="53">
        <f t="shared" si="10"/>
        <v>0</v>
      </c>
      <c r="HW13" s="53">
        <f t="shared" ca="1" si="10"/>
        <v>0</v>
      </c>
      <c r="HX13" s="53">
        <f t="shared" si="10"/>
        <v>0</v>
      </c>
      <c r="HY13" s="53">
        <f t="shared" ca="1" si="10"/>
        <v>0</v>
      </c>
      <c r="HZ13" s="53">
        <f t="shared" si="10"/>
        <v>0</v>
      </c>
      <c r="IA13" s="53">
        <f t="shared" ca="1" si="10"/>
        <v>0</v>
      </c>
      <c r="IB13" s="53">
        <f t="shared" si="10"/>
        <v>0</v>
      </c>
      <c r="IC13" s="53">
        <f t="shared" ca="1" si="10"/>
        <v>0</v>
      </c>
      <c r="ID13" s="53">
        <f t="shared" ca="1" si="10"/>
        <v>0</v>
      </c>
      <c r="IE13" s="53">
        <f t="shared" ca="1" si="10"/>
        <v>179584959</v>
      </c>
      <c r="IF13" s="53">
        <f t="shared" si="10"/>
        <v>0</v>
      </c>
      <c r="IG13" s="53">
        <f t="shared" ca="1" si="10"/>
        <v>0</v>
      </c>
      <c r="IH13" s="53">
        <f t="shared" si="10"/>
        <v>0</v>
      </c>
      <c r="II13" s="53">
        <f t="shared" ca="1" si="10"/>
        <v>0</v>
      </c>
      <c r="IJ13" s="53">
        <f t="shared" ca="1" si="10"/>
        <v>0</v>
      </c>
      <c r="IK13" s="53">
        <f t="shared" si="10"/>
        <v>0</v>
      </c>
      <c r="IL13" s="53">
        <f t="shared" ca="1" si="10"/>
        <v>0</v>
      </c>
      <c r="IM13" s="53">
        <f t="shared" si="10"/>
        <v>15</v>
      </c>
      <c r="IN13" s="53">
        <f t="shared" ca="1" si="10"/>
        <v>2588191</v>
      </c>
      <c r="IO13" s="53">
        <f t="shared" si="10"/>
        <v>3</v>
      </c>
      <c r="IP13" s="53">
        <f t="shared" ca="1" si="10"/>
        <v>49809</v>
      </c>
      <c r="IQ13" s="53">
        <f t="shared" si="10"/>
        <v>0</v>
      </c>
      <c r="IR13" s="53">
        <f t="shared" ca="1" si="10"/>
        <v>0</v>
      </c>
      <c r="IS13" s="53">
        <f t="shared" ca="1" si="10"/>
        <v>2638000</v>
      </c>
      <c r="IT13" s="53">
        <f t="shared" si="10"/>
        <v>4</v>
      </c>
      <c r="IU13" s="53">
        <f t="shared" ca="1" si="10"/>
        <v>854598</v>
      </c>
      <c r="IV13" s="53">
        <f t="shared" ca="1" si="10"/>
        <v>854598</v>
      </c>
      <c r="IW13" s="53">
        <f t="shared" si="10"/>
        <v>14</v>
      </c>
      <c r="IX13" s="53">
        <f t="shared" ca="1" si="10"/>
        <v>2130254</v>
      </c>
      <c r="IY13" s="53">
        <f t="shared" si="10"/>
        <v>76</v>
      </c>
      <c r="IZ13" s="53">
        <f t="shared" ca="1" si="10"/>
        <v>15202690</v>
      </c>
      <c r="JA13" s="53">
        <f t="shared" ref="JA13:LL13" si="11">SUM(JA18:JA43)</f>
        <v>14</v>
      </c>
      <c r="JB13" s="53">
        <f t="shared" ca="1" si="11"/>
        <v>213024</v>
      </c>
      <c r="JC13" s="53">
        <f t="shared" si="11"/>
        <v>7</v>
      </c>
      <c r="JD13" s="53">
        <f t="shared" ca="1" si="11"/>
        <v>129038</v>
      </c>
      <c r="JE13" s="53">
        <f t="shared" ca="1" si="11"/>
        <v>17675006</v>
      </c>
      <c r="JF13" s="53">
        <f t="shared" si="11"/>
        <v>129</v>
      </c>
      <c r="JG13" s="53">
        <f t="shared" ca="1" si="11"/>
        <v>20712217</v>
      </c>
      <c r="JH13" s="53">
        <f t="shared" si="11"/>
        <v>102</v>
      </c>
      <c r="JI13" s="53">
        <f t="shared" ca="1" si="11"/>
        <v>21744976</v>
      </c>
      <c r="JJ13" s="53">
        <f t="shared" si="11"/>
        <v>123</v>
      </c>
      <c r="JK13" s="53">
        <f t="shared" ca="1" si="11"/>
        <v>1965909</v>
      </c>
      <c r="JL13" s="53">
        <f t="shared" si="11"/>
        <v>55</v>
      </c>
      <c r="JM13" s="53">
        <f t="shared" ca="1" si="11"/>
        <v>1173244</v>
      </c>
      <c r="JN13" s="53">
        <f t="shared" si="11"/>
        <v>0</v>
      </c>
      <c r="JO13" s="53">
        <f t="shared" ca="1" si="11"/>
        <v>0</v>
      </c>
      <c r="JP13" s="53">
        <f t="shared" ca="1" si="11"/>
        <v>45596346</v>
      </c>
      <c r="JQ13" s="53">
        <f t="shared" si="11"/>
        <v>3302</v>
      </c>
      <c r="JR13" s="53">
        <f t="shared" ca="1" si="11"/>
        <v>658902910</v>
      </c>
      <c r="JS13" s="53">
        <f t="shared" si="11"/>
        <v>81</v>
      </c>
      <c r="JT13" s="53">
        <f t="shared" ca="1" si="11"/>
        <v>17897112</v>
      </c>
      <c r="JU13" s="53">
        <f t="shared" si="11"/>
        <v>3215</v>
      </c>
      <c r="JV13" s="53">
        <f t="shared" ca="1" si="11"/>
        <v>64303852</v>
      </c>
      <c r="JW13" s="53">
        <f t="shared" si="11"/>
        <v>29</v>
      </c>
      <c r="JX13" s="53">
        <f t="shared" ca="1" si="11"/>
        <v>640755</v>
      </c>
      <c r="JY13" s="53">
        <f t="shared" si="11"/>
        <v>0</v>
      </c>
      <c r="JZ13" s="53">
        <f t="shared" ca="1" si="11"/>
        <v>0</v>
      </c>
      <c r="KA13" s="53">
        <f t="shared" ca="1" si="11"/>
        <v>741744629</v>
      </c>
      <c r="KB13" s="53">
        <f t="shared" si="11"/>
        <v>80</v>
      </c>
      <c r="KC13" s="53">
        <f t="shared" ca="1" si="11"/>
        <v>29215120</v>
      </c>
      <c r="KD13" s="53">
        <f t="shared" si="11"/>
        <v>20</v>
      </c>
      <c r="KE13" s="53">
        <f t="shared" ca="1" si="11"/>
        <v>8848640</v>
      </c>
      <c r="KF13" s="53">
        <f t="shared" si="11"/>
        <v>40</v>
      </c>
      <c r="KG13" s="53">
        <f t="shared" ca="1" si="11"/>
        <v>1460760</v>
      </c>
      <c r="KH13" s="53">
        <f t="shared" si="11"/>
        <v>8</v>
      </c>
      <c r="KI13" s="53">
        <f t="shared" ca="1" si="11"/>
        <v>353944</v>
      </c>
      <c r="KJ13" s="53">
        <f t="shared" ca="1" si="11"/>
        <v>39878464</v>
      </c>
      <c r="KK13" s="53">
        <f t="shared" si="11"/>
        <v>27</v>
      </c>
      <c r="KL13" s="53">
        <f t="shared" ca="1" si="11"/>
        <v>4923747</v>
      </c>
      <c r="KM13" s="53">
        <f t="shared" si="11"/>
        <v>27</v>
      </c>
      <c r="KN13" s="53">
        <f t="shared" ca="1" si="11"/>
        <v>492372</v>
      </c>
      <c r="KO13" s="53">
        <f t="shared" ca="1" si="11"/>
        <v>5416119</v>
      </c>
      <c r="KP13" s="53">
        <f t="shared" ca="1" si="11"/>
        <v>853803162</v>
      </c>
      <c r="KQ13" s="53">
        <f t="shared" si="11"/>
        <v>14</v>
      </c>
      <c r="KR13" s="53">
        <f t="shared" ca="1" si="11"/>
        <v>2130254</v>
      </c>
      <c r="KS13" s="53">
        <f t="shared" si="11"/>
        <v>0</v>
      </c>
      <c r="KT13" s="53">
        <f t="shared" ca="1" si="11"/>
        <v>0</v>
      </c>
      <c r="KU13" s="53">
        <f t="shared" si="11"/>
        <v>10</v>
      </c>
      <c r="KV13" s="53">
        <f t="shared" ca="1" si="11"/>
        <v>152160</v>
      </c>
      <c r="KW13" s="53">
        <f t="shared" si="11"/>
        <v>0</v>
      </c>
      <c r="KX13" s="53">
        <f t="shared" ca="1" si="11"/>
        <v>0</v>
      </c>
      <c r="KY13" s="53">
        <f t="shared" ca="1" si="11"/>
        <v>2282414</v>
      </c>
      <c r="KZ13" s="53">
        <f t="shared" si="11"/>
        <v>4</v>
      </c>
      <c r="LA13" s="53">
        <f t="shared" ca="1" si="11"/>
        <v>1424968</v>
      </c>
      <c r="LB13" s="53">
        <f t="shared" si="11"/>
        <v>1</v>
      </c>
      <c r="LC13" s="53">
        <f t="shared" ca="1" si="11"/>
        <v>33184</v>
      </c>
      <c r="LD13" s="53">
        <f t="shared" si="11"/>
        <v>0</v>
      </c>
      <c r="LE13" s="53">
        <f t="shared" ca="1" si="11"/>
        <v>0</v>
      </c>
      <c r="LF13" s="53">
        <f t="shared" ca="1" si="11"/>
        <v>1458152</v>
      </c>
      <c r="LG13" s="53">
        <f t="shared" si="11"/>
        <v>0</v>
      </c>
      <c r="LH13" s="53">
        <f t="shared" ca="1" si="11"/>
        <v>0</v>
      </c>
      <c r="LI13" s="53">
        <f t="shared" si="11"/>
        <v>6</v>
      </c>
      <c r="LJ13" s="53">
        <f t="shared" ca="1" si="11"/>
        <v>2320522</v>
      </c>
      <c r="LK13" s="53">
        <f t="shared" si="11"/>
        <v>0</v>
      </c>
      <c r="LL13" s="53">
        <f t="shared" ca="1" si="11"/>
        <v>0</v>
      </c>
      <c r="LM13" s="53">
        <f t="shared" ref="LM13:NX13" si="12">SUM(LM18:LM43)</f>
        <v>2</v>
      </c>
      <c r="LN13" s="53">
        <f t="shared" ca="1" si="12"/>
        <v>73736</v>
      </c>
      <c r="LO13" s="53">
        <f t="shared" ca="1" si="12"/>
        <v>2394258</v>
      </c>
      <c r="LP13" s="53">
        <f t="shared" si="12"/>
        <v>8</v>
      </c>
      <c r="LQ13" s="53">
        <f t="shared" ca="1" si="12"/>
        <v>2555376</v>
      </c>
      <c r="LR13" s="53">
        <f t="shared" si="12"/>
        <v>11</v>
      </c>
      <c r="LS13" s="53">
        <f t="shared" ca="1" si="12"/>
        <v>4712137</v>
      </c>
      <c r="LT13" s="53">
        <f t="shared" si="12"/>
        <v>8</v>
      </c>
      <c r="LU13" s="53">
        <f t="shared" ca="1" si="12"/>
        <v>255536</v>
      </c>
      <c r="LV13" s="53">
        <f t="shared" si="12"/>
        <v>6</v>
      </c>
      <c r="LW13" s="53">
        <f t="shared" ca="1" si="12"/>
        <v>277722</v>
      </c>
      <c r="LX13" s="53">
        <f t="shared" si="12"/>
        <v>0</v>
      </c>
      <c r="LY13" s="53">
        <f t="shared" ca="1" si="12"/>
        <v>0</v>
      </c>
      <c r="LZ13" s="53">
        <f t="shared" si="12"/>
        <v>0</v>
      </c>
      <c r="MA13" s="53">
        <f t="shared" ca="1" si="12"/>
        <v>0</v>
      </c>
      <c r="MB13" s="53">
        <f t="shared" ca="1" si="12"/>
        <v>7800771</v>
      </c>
      <c r="MC13" s="53">
        <f t="shared" si="12"/>
        <v>76</v>
      </c>
      <c r="MD13" s="53">
        <f t="shared" ca="1" si="12"/>
        <v>29365484</v>
      </c>
      <c r="ME13" s="53">
        <f t="shared" si="12"/>
        <v>5</v>
      </c>
      <c r="MF13" s="53">
        <f t="shared" ca="1" si="12"/>
        <v>2212160</v>
      </c>
      <c r="MG13" s="53">
        <f t="shared" si="12"/>
        <v>69</v>
      </c>
      <c r="MH13" s="53">
        <f t="shared" ca="1" si="12"/>
        <v>2680926</v>
      </c>
      <c r="MI13" s="53">
        <f t="shared" si="12"/>
        <v>1</v>
      </c>
      <c r="MJ13" s="53">
        <f t="shared" ca="1" si="12"/>
        <v>44243</v>
      </c>
      <c r="MK13" s="53">
        <f t="shared" si="12"/>
        <v>0</v>
      </c>
      <c r="ML13" s="53">
        <f t="shared" ca="1" si="12"/>
        <v>0</v>
      </c>
      <c r="MM13" s="53">
        <f t="shared" ca="1" si="12"/>
        <v>34302813</v>
      </c>
      <c r="MN13" s="53">
        <f t="shared" si="12"/>
        <v>5</v>
      </c>
      <c r="MO13" s="53">
        <f t="shared" ca="1" si="12"/>
        <v>3650750</v>
      </c>
      <c r="MP13" s="53">
        <f t="shared" si="12"/>
        <v>0</v>
      </c>
      <c r="MQ13" s="53">
        <f t="shared" ca="1" si="12"/>
        <v>0</v>
      </c>
      <c r="MR13" s="53">
        <f t="shared" si="12"/>
        <v>0</v>
      </c>
      <c r="MS13" s="53">
        <f t="shared" ca="1" si="12"/>
        <v>0</v>
      </c>
      <c r="MT13" s="53">
        <f t="shared" si="12"/>
        <v>0</v>
      </c>
      <c r="MU13" s="53">
        <f t="shared" ca="1" si="12"/>
        <v>0</v>
      </c>
      <c r="MV13" s="53">
        <f t="shared" ca="1" si="12"/>
        <v>3650750</v>
      </c>
      <c r="MW13" s="53">
        <f t="shared" si="12"/>
        <v>9</v>
      </c>
      <c r="MX13" s="53">
        <f t="shared" ca="1" si="12"/>
        <v>3286701</v>
      </c>
      <c r="MY13" s="53">
        <f t="shared" si="12"/>
        <v>9</v>
      </c>
      <c r="MZ13" s="53">
        <f t="shared" ca="1" si="12"/>
        <v>328671</v>
      </c>
      <c r="NA13" s="53">
        <f t="shared" ca="1" si="12"/>
        <v>3615372</v>
      </c>
      <c r="NB13" s="52">
        <f t="shared" ca="1" si="12"/>
        <v>55504530</v>
      </c>
      <c r="NC13" s="52">
        <f t="shared" si="12"/>
        <v>6</v>
      </c>
      <c r="ND13" s="52">
        <f t="shared" ca="1" si="12"/>
        <v>190146</v>
      </c>
      <c r="NE13" s="52">
        <f t="shared" si="12"/>
        <v>0</v>
      </c>
      <c r="NF13" s="52">
        <f t="shared" ca="1" si="12"/>
        <v>0</v>
      </c>
      <c r="NG13" s="52">
        <f t="shared" si="12"/>
        <v>0</v>
      </c>
      <c r="NH13" s="52">
        <f t="shared" ca="1" si="12"/>
        <v>0</v>
      </c>
      <c r="NI13" s="52">
        <f t="shared" si="12"/>
        <v>0</v>
      </c>
      <c r="NJ13" s="52">
        <f t="shared" ca="1" si="12"/>
        <v>0</v>
      </c>
      <c r="NK13" s="52">
        <f t="shared" ca="1" si="12"/>
        <v>190146</v>
      </c>
      <c r="NL13" s="52">
        <f t="shared" si="12"/>
        <v>0</v>
      </c>
      <c r="NM13" s="52">
        <f t="shared" ca="1" si="12"/>
        <v>0</v>
      </c>
      <c r="NN13" s="52">
        <f t="shared" si="12"/>
        <v>411</v>
      </c>
      <c r="NO13" s="52">
        <f t="shared" ca="1" si="12"/>
        <v>35596299</v>
      </c>
      <c r="NP13" s="52">
        <f t="shared" si="12"/>
        <v>0</v>
      </c>
      <c r="NQ13" s="52">
        <f t="shared" si="12"/>
        <v>0</v>
      </c>
      <c r="NR13" s="52">
        <f t="shared" si="12"/>
        <v>30</v>
      </c>
      <c r="NS13" s="52">
        <f t="shared" ca="1" si="12"/>
        <v>259830</v>
      </c>
      <c r="NT13" s="52">
        <f t="shared" si="12"/>
        <v>0</v>
      </c>
      <c r="NU13" s="52">
        <f t="shared" ca="1" si="12"/>
        <v>0</v>
      </c>
      <c r="NV13" s="52">
        <f t="shared" ca="1" si="12"/>
        <v>35856129</v>
      </c>
      <c r="NW13" s="52">
        <f t="shared" si="12"/>
        <v>0</v>
      </c>
      <c r="NX13" s="52">
        <f t="shared" ca="1" si="12"/>
        <v>0</v>
      </c>
      <c r="NY13" s="52">
        <f t="shared" ref="NY13:QM13" si="13">SUM(NY18:NY43)</f>
        <v>0</v>
      </c>
      <c r="NZ13" s="52">
        <f t="shared" ca="1" si="13"/>
        <v>0</v>
      </c>
      <c r="OA13" s="52">
        <f t="shared" si="13"/>
        <v>0</v>
      </c>
      <c r="OB13" s="52">
        <f t="shared" ca="1" si="13"/>
        <v>0</v>
      </c>
      <c r="OC13" s="52">
        <f t="shared" si="13"/>
        <v>0</v>
      </c>
      <c r="OD13" s="52">
        <f t="shared" ca="1" si="13"/>
        <v>0</v>
      </c>
      <c r="OE13" s="52">
        <f t="shared" ca="1" si="13"/>
        <v>0</v>
      </c>
      <c r="OF13" s="52">
        <f t="shared" si="13"/>
        <v>0</v>
      </c>
      <c r="OG13" s="52">
        <f t="shared" ca="1" si="13"/>
        <v>0</v>
      </c>
      <c r="OH13" s="52">
        <f t="shared" si="13"/>
        <v>708</v>
      </c>
      <c r="OI13" s="52">
        <f t="shared" ca="1" si="13"/>
        <v>77637712</v>
      </c>
      <c r="OJ13" s="52">
        <f t="shared" si="13"/>
        <v>0</v>
      </c>
      <c r="OK13" s="52">
        <f t="shared" si="13"/>
        <v>0</v>
      </c>
      <c r="OL13" s="52">
        <f t="shared" si="13"/>
        <v>166</v>
      </c>
      <c r="OM13" s="52">
        <f t="shared" ca="1" si="13"/>
        <v>1599742</v>
      </c>
      <c r="ON13" s="52">
        <f t="shared" ca="1" si="13"/>
        <v>79237454</v>
      </c>
      <c r="OO13" s="52">
        <f t="shared" si="13"/>
        <v>216</v>
      </c>
      <c r="OP13" s="52">
        <f t="shared" ca="1" si="13"/>
        <v>15323488</v>
      </c>
      <c r="OQ13" s="52">
        <f t="shared" si="13"/>
        <v>1394</v>
      </c>
      <c r="OR13" s="52">
        <f t="shared" ca="1" si="13"/>
        <v>147624988</v>
      </c>
      <c r="OS13" s="52">
        <f t="shared" si="13"/>
        <v>152</v>
      </c>
      <c r="OT13" s="52">
        <f t="shared" ca="1" si="13"/>
        <v>1057420</v>
      </c>
      <c r="OU13" s="52">
        <f t="shared" si="13"/>
        <v>616</v>
      </c>
      <c r="OV13" s="52">
        <f t="shared" ca="1" si="13"/>
        <v>6338232</v>
      </c>
      <c r="OW13" s="52">
        <f t="shared" si="13"/>
        <v>0</v>
      </c>
      <c r="OX13" s="52">
        <f t="shared" si="13"/>
        <v>0</v>
      </c>
      <c r="OY13" s="52">
        <f t="shared" si="13"/>
        <v>40</v>
      </c>
      <c r="OZ13" s="52">
        <f t="shared" ca="1" si="13"/>
        <v>808480</v>
      </c>
      <c r="PA13" s="52">
        <f t="shared" ca="1" si="13"/>
        <v>171152608</v>
      </c>
      <c r="PB13" s="52">
        <f t="shared" si="13"/>
        <v>586</v>
      </c>
      <c r="PC13" s="52">
        <f t="shared" ca="1" si="13"/>
        <v>44210184</v>
      </c>
      <c r="PD13" s="52">
        <f t="shared" si="13"/>
        <v>466</v>
      </c>
      <c r="PE13" s="52">
        <f t="shared" ca="1" si="13"/>
        <v>53967926</v>
      </c>
      <c r="PF13" s="52">
        <f t="shared" si="13"/>
        <v>586</v>
      </c>
      <c r="PG13" s="52">
        <f t="shared" ca="1" si="13"/>
        <v>4420784</v>
      </c>
      <c r="PH13" s="52">
        <f t="shared" si="13"/>
        <v>135</v>
      </c>
      <c r="PI13" s="52">
        <f t="shared" ca="1" si="13"/>
        <v>1563435</v>
      </c>
      <c r="PJ13" s="52">
        <f t="shared" si="13"/>
        <v>0</v>
      </c>
      <c r="PK13" s="52">
        <f t="shared" ca="1" si="13"/>
        <v>0</v>
      </c>
      <c r="PL13" s="52">
        <f t="shared" si="13"/>
        <v>0</v>
      </c>
      <c r="PM13" s="52">
        <f t="shared" ca="1" si="13"/>
        <v>0</v>
      </c>
      <c r="PN13" s="52">
        <f t="shared" ca="1" si="13"/>
        <v>104162329</v>
      </c>
      <c r="PO13" s="52">
        <f t="shared" si="13"/>
        <v>18</v>
      </c>
      <c r="PP13" s="52">
        <f t="shared" ca="1" si="13"/>
        <v>2706138</v>
      </c>
      <c r="PQ13" s="52">
        <f t="shared" si="13"/>
        <v>0</v>
      </c>
      <c r="PR13" s="52">
        <f t="shared" ca="1" si="13"/>
        <v>0</v>
      </c>
      <c r="PS13" s="52">
        <f t="shared" si="13"/>
        <v>18</v>
      </c>
      <c r="PT13" s="52">
        <f t="shared" ca="1" si="13"/>
        <v>270612</v>
      </c>
      <c r="PU13" s="52">
        <f t="shared" si="13"/>
        <v>0</v>
      </c>
      <c r="PV13" s="52">
        <f t="shared" ca="1" si="13"/>
        <v>0</v>
      </c>
      <c r="PW13" s="52">
        <f t="shared" ca="1" si="13"/>
        <v>2976750</v>
      </c>
      <c r="PX13" s="52">
        <f t="shared" ca="1" si="13"/>
        <v>393575416</v>
      </c>
      <c r="PY13" s="52">
        <f t="shared" si="13"/>
        <v>0</v>
      </c>
      <c r="PZ13" s="52">
        <f t="shared" ca="1" si="13"/>
        <v>6216783901</v>
      </c>
      <c r="QA13" s="52">
        <f t="shared" si="13"/>
        <v>66019</v>
      </c>
      <c r="QB13" s="52">
        <f t="shared" ca="1" si="13"/>
        <v>51164725</v>
      </c>
      <c r="QC13" s="52">
        <f t="shared" si="13"/>
        <v>205</v>
      </c>
      <c r="QD13" s="52">
        <f t="shared" ca="1" si="13"/>
        <v>2860160</v>
      </c>
      <c r="QE13" s="52">
        <f t="shared" ca="1" si="13"/>
        <v>54024885</v>
      </c>
      <c r="QF13" s="52">
        <f t="shared" si="13"/>
        <v>66019</v>
      </c>
      <c r="QG13" s="52">
        <f t="shared" ca="1" si="13"/>
        <v>4687349</v>
      </c>
      <c r="QH13" s="52">
        <f t="shared" si="13"/>
        <v>205</v>
      </c>
      <c r="QI13" s="52">
        <f t="shared" ca="1" si="13"/>
        <v>263425</v>
      </c>
      <c r="QJ13" s="52">
        <f t="shared" ca="1" si="13"/>
        <v>4950774</v>
      </c>
      <c r="QK13" s="52">
        <f t="shared" ca="1" si="13"/>
        <v>6275759560</v>
      </c>
      <c r="QL13" s="52">
        <f t="shared" si="13"/>
        <v>0</v>
      </c>
      <c r="QM13" s="52">
        <f t="shared" ca="1" si="13"/>
        <v>6275759560</v>
      </c>
      <c r="QO13" s="74"/>
      <c r="QP13" s="73"/>
      <c r="QQ13" s="74"/>
      <c r="QR13" s="73"/>
      <c r="QS13" s="73"/>
    </row>
    <row r="14" spans="1:461" s="6" customFormat="1" hidden="1">
      <c r="D14" s="6" t="s">
        <v>182</v>
      </c>
      <c r="E14" s="6" t="s">
        <v>843</v>
      </c>
      <c r="F14" s="6" t="s">
        <v>844</v>
      </c>
      <c r="G14" s="6" t="s">
        <v>845</v>
      </c>
      <c r="H14" s="6" t="s">
        <v>846</v>
      </c>
      <c r="I14" s="6" t="s">
        <v>847</v>
      </c>
      <c r="J14" s="6" t="s">
        <v>848</v>
      </c>
      <c r="K14" s="6" t="s">
        <v>849</v>
      </c>
      <c r="L14" s="6" t="s">
        <v>850</v>
      </c>
      <c r="M14" s="6" t="s">
        <v>851</v>
      </c>
      <c r="N14" s="6" t="s">
        <v>852</v>
      </c>
      <c r="O14" s="6" t="s">
        <v>853</v>
      </c>
      <c r="P14" s="6" t="s">
        <v>854</v>
      </c>
      <c r="Q14" s="6" t="s">
        <v>855</v>
      </c>
      <c r="R14" s="6" t="s">
        <v>856</v>
      </c>
      <c r="S14" s="6" t="s">
        <v>857</v>
      </c>
      <c r="T14" s="6" t="s">
        <v>858</v>
      </c>
      <c r="U14" s="6" t="s">
        <v>859</v>
      </c>
      <c r="V14" s="6" t="s">
        <v>860</v>
      </c>
      <c r="W14" s="6" t="s">
        <v>861</v>
      </c>
      <c r="X14" s="6" t="s">
        <v>862</v>
      </c>
      <c r="Y14" s="6" t="s">
        <v>863</v>
      </c>
      <c r="Z14" s="6" t="s">
        <v>864</v>
      </c>
      <c r="AA14" s="6" t="s">
        <v>865</v>
      </c>
      <c r="AB14" s="6" t="s">
        <v>866</v>
      </c>
      <c r="AC14" s="6" t="s">
        <v>867</v>
      </c>
      <c r="AD14" s="6" t="s">
        <v>868</v>
      </c>
      <c r="AE14" s="6" t="s">
        <v>869</v>
      </c>
      <c r="AF14" s="6" t="s">
        <v>870</v>
      </c>
      <c r="AG14" s="6" t="s">
        <v>871</v>
      </c>
      <c r="AH14" s="6" t="s">
        <v>872</v>
      </c>
      <c r="AI14" s="6" t="s">
        <v>873</v>
      </c>
      <c r="AJ14" s="6" t="s">
        <v>874</v>
      </c>
      <c r="AK14" s="6" t="s">
        <v>875</v>
      </c>
      <c r="AL14" s="6" t="s">
        <v>876</v>
      </c>
      <c r="AM14" s="6" t="s">
        <v>877</v>
      </c>
      <c r="AN14" s="6" t="s">
        <v>878</v>
      </c>
      <c r="AO14" s="6" t="s">
        <v>879</v>
      </c>
      <c r="AP14" s="6" t="s">
        <v>880</v>
      </c>
      <c r="AQ14" s="6" t="s">
        <v>881</v>
      </c>
      <c r="AR14" s="6" t="s">
        <v>882</v>
      </c>
      <c r="AS14" s="6" t="s">
        <v>883</v>
      </c>
      <c r="AT14" s="6" t="s">
        <v>884</v>
      </c>
      <c r="AU14" s="6" t="s">
        <v>885</v>
      </c>
      <c r="AV14" s="6" t="s">
        <v>886</v>
      </c>
      <c r="AW14" s="6" t="s">
        <v>887</v>
      </c>
      <c r="AX14" s="6" t="s">
        <v>888</v>
      </c>
      <c r="AY14" s="6" t="s">
        <v>889</v>
      </c>
      <c r="AZ14" s="6" t="s">
        <v>890</v>
      </c>
      <c r="BA14" s="6" t="s">
        <v>891</v>
      </c>
      <c r="BB14" s="6" t="s">
        <v>892</v>
      </c>
      <c r="BC14" s="6" t="s">
        <v>893</v>
      </c>
      <c r="BD14" s="6" t="s">
        <v>894</v>
      </c>
      <c r="BE14" s="6" t="s">
        <v>895</v>
      </c>
      <c r="BF14" s="6" t="s">
        <v>896</v>
      </c>
      <c r="BG14" s="6" t="s">
        <v>897</v>
      </c>
      <c r="BH14" s="6" t="s">
        <v>898</v>
      </c>
      <c r="BI14" s="6" t="s">
        <v>899</v>
      </c>
      <c r="BJ14" s="6" t="s">
        <v>900</v>
      </c>
      <c r="BK14" s="6" t="s">
        <v>901</v>
      </c>
      <c r="BL14" s="6" t="s">
        <v>902</v>
      </c>
      <c r="BM14" s="6" t="s">
        <v>903</v>
      </c>
      <c r="BN14" s="6" t="s">
        <v>904</v>
      </c>
      <c r="BO14" s="6" t="s">
        <v>905</v>
      </c>
      <c r="BP14" s="6" t="s">
        <v>906</v>
      </c>
      <c r="BQ14" s="6" t="s">
        <v>907</v>
      </c>
      <c r="BR14" s="6" t="s">
        <v>908</v>
      </c>
      <c r="BS14" s="6" t="s">
        <v>909</v>
      </c>
      <c r="BT14" s="6" t="s">
        <v>910</v>
      </c>
      <c r="BU14" s="6" t="s">
        <v>911</v>
      </c>
      <c r="BV14" s="6" t="s">
        <v>912</v>
      </c>
      <c r="BW14" s="6" t="s">
        <v>913</v>
      </c>
      <c r="BX14" s="6" t="s">
        <v>914</v>
      </c>
      <c r="BY14" s="6" t="s">
        <v>915</v>
      </c>
      <c r="BZ14" s="6" t="s">
        <v>916</v>
      </c>
      <c r="CA14" s="6" t="s">
        <v>917</v>
      </c>
      <c r="CB14" s="6" t="s">
        <v>918</v>
      </c>
      <c r="CC14" s="6" t="s">
        <v>919</v>
      </c>
      <c r="CD14" s="6" t="s">
        <v>920</v>
      </c>
      <c r="CE14" s="6" t="s">
        <v>921</v>
      </c>
      <c r="CF14" s="6" t="s">
        <v>922</v>
      </c>
      <c r="CG14" s="6" t="s">
        <v>923</v>
      </c>
      <c r="CH14" s="6" t="s">
        <v>924</v>
      </c>
      <c r="CI14" s="6" t="s">
        <v>925</v>
      </c>
      <c r="CJ14" s="6" t="s">
        <v>926</v>
      </c>
      <c r="CK14" s="6" t="s">
        <v>927</v>
      </c>
      <c r="CL14" s="6" t="s">
        <v>928</v>
      </c>
      <c r="CM14" s="6" t="s">
        <v>929</v>
      </c>
      <c r="CN14" s="6" t="s">
        <v>930</v>
      </c>
      <c r="CO14" s="6" t="s">
        <v>931</v>
      </c>
      <c r="CP14" s="6" t="s">
        <v>932</v>
      </c>
      <c r="CQ14" s="6" t="s">
        <v>933</v>
      </c>
      <c r="CR14" s="6" t="s">
        <v>934</v>
      </c>
      <c r="CS14" s="6" t="s">
        <v>935</v>
      </c>
      <c r="CT14" s="6" t="s">
        <v>936</v>
      </c>
      <c r="CU14" s="6" t="s">
        <v>937</v>
      </c>
      <c r="CV14" s="6" t="s">
        <v>938</v>
      </c>
      <c r="CW14" s="6" t="s">
        <v>939</v>
      </c>
      <c r="CX14" s="6" t="s">
        <v>940</v>
      </c>
      <c r="CY14" s="6" t="s">
        <v>941</v>
      </c>
      <c r="CZ14" s="6" t="s">
        <v>942</v>
      </c>
      <c r="DA14" s="6" t="s">
        <v>943</v>
      </c>
      <c r="DB14" s="6" t="s">
        <v>944</v>
      </c>
      <c r="DC14" s="6" t="s">
        <v>945</v>
      </c>
      <c r="DD14" s="6" t="s">
        <v>946</v>
      </c>
      <c r="DE14" s="6" t="s">
        <v>947</v>
      </c>
      <c r="DF14" s="6" t="s">
        <v>948</v>
      </c>
      <c r="DG14" s="6" t="s">
        <v>949</v>
      </c>
      <c r="DH14" s="6" t="s">
        <v>950</v>
      </c>
      <c r="DI14" s="6" t="s">
        <v>951</v>
      </c>
      <c r="DJ14" s="6" t="s">
        <v>952</v>
      </c>
      <c r="DK14" s="6" t="s">
        <v>953</v>
      </c>
      <c r="DL14" s="6" t="s">
        <v>954</v>
      </c>
      <c r="DM14" s="6" t="s">
        <v>955</v>
      </c>
      <c r="DN14" s="6" t="s">
        <v>956</v>
      </c>
      <c r="DO14" s="6" t="s">
        <v>957</v>
      </c>
      <c r="DP14" s="6" t="s">
        <v>958</v>
      </c>
      <c r="DQ14" s="6" t="s">
        <v>959</v>
      </c>
      <c r="DR14" s="6" t="s">
        <v>960</v>
      </c>
      <c r="DS14" s="6" t="s">
        <v>961</v>
      </c>
      <c r="DT14" s="6" t="s">
        <v>962</v>
      </c>
      <c r="DU14" s="6" t="s">
        <v>963</v>
      </c>
      <c r="DV14" s="6" t="s">
        <v>964</v>
      </c>
      <c r="DW14" s="6" t="s">
        <v>965</v>
      </c>
      <c r="DX14" s="6" t="s">
        <v>966</v>
      </c>
      <c r="DY14" s="6" t="s">
        <v>967</v>
      </c>
      <c r="DZ14" s="6" t="s">
        <v>968</v>
      </c>
      <c r="EA14" s="6" t="s">
        <v>969</v>
      </c>
      <c r="EB14" s="6" t="s">
        <v>970</v>
      </c>
      <c r="EC14" s="6" t="s">
        <v>971</v>
      </c>
      <c r="ED14" s="6" t="s">
        <v>972</v>
      </c>
      <c r="EE14" s="6" t="s">
        <v>973</v>
      </c>
      <c r="EF14" s="6" t="s">
        <v>974</v>
      </c>
      <c r="EG14" s="6" t="s">
        <v>975</v>
      </c>
      <c r="EH14" s="6" t="s">
        <v>976</v>
      </c>
      <c r="EI14" s="6" t="s">
        <v>977</v>
      </c>
      <c r="EJ14" s="6" t="s">
        <v>978</v>
      </c>
      <c r="EK14" s="6" t="s">
        <v>979</v>
      </c>
      <c r="EL14" s="6" t="s">
        <v>980</v>
      </c>
      <c r="EM14" s="6" t="s">
        <v>981</v>
      </c>
      <c r="EN14" s="6" t="s">
        <v>982</v>
      </c>
      <c r="EO14" s="6" t="s">
        <v>983</v>
      </c>
      <c r="EP14" s="6" t="s">
        <v>984</v>
      </c>
      <c r="EQ14" s="6" t="s">
        <v>985</v>
      </c>
      <c r="ER14" s="6" t="s">
        <v>986</v>
      </c>
      <c r="ES14" s="6" t="s">
        <v>987</v>
      </c>
      <c r="ET14" s="6" t="s">
        <v>988</v>
      </c>
      <c r="EU14" s="6" t="s">
        <v>989</v>
      </c>
      <c r="EV14" s="6" t="s">
        <v>990</v>
      </c>
      <c r="EW14" s="6" t="s">
        <v>991</v>
      </c>
      <c r="EX14" s="6" t="s">
        <v>992</v>
      </c>
      <c r="EY14" s="6" t="s">
        <v>993</v>
      </c>
      <c r="EZ14" s="6" t="s">
        <v>994</v>
      </c>
      <c r="FA14" s="6" t="s">
        <v>995</v>
      </c>
      <c r="FB14" s="6" t="s">
        <v>996</v>
      </c>
      <c r="FC14" s="6" t="s">
        <v>997</v>
      </c>
      <c r="FD14" s="6" t="s">
        <v>998</v>
      </c>
      <c r="FE14" s="6" t="s">
        <v>999</v>
      </c>
      <c r="FF14" s="6" t="s">
        <v>1000</v>
      </c>
      <c r="FG14" s="6" t="s">
        <v>1001</v>
      </c>
      <c r="FH14" s="6" t="s">
        <v>1002</v>
      </c>
      <c r="FI14" s="6" t="s">
        <v>1003</v>
      </c>
      <c r="FJ14" s="6" t="s">
        <v>1004</v>
      </c>
      <c r="FK14" s="6" t="s">
        <v>1005</v>
      </c>
      <c r="FL14" s="6" t="s">
        <v>1006</v>
      </c>
      <c r="FM14" s="6" t="s">
        <v>1007</v>
      </c>
      <c r="FN14" s="6" t="s">
        <v>1008</v>
      </c>
      <c r="FO14" s="6" t="s">
        <v>1009</v>
      </c>
      <c r="FP14" s="6" t="s">
        <v>1010</v>
      </c>
      <c r="FQ14" s="6" t="s">
        <v>1011</v>
      </c>
      <c r="FR14" s="6" t="s">
        <v>1012</v>
      </c>
      <c r="FS14" s="6" t="s">
        <v>1013</v>
      </c>
      <c r="FT14" s="6" t="s">
        <v>1014</v>
      </c>
      <c r="FU14" s="6" t="s">
        <v>1015</v>
      </c>
      <c r="FV14" s="6" t="s">
        <v>1016</v>
      </c>
      <c r="FW14" s="6" t="s">
        <v>1017</v>
      </c>
      <c r="FX14" s="6" t="s">
        <v>1018</v>
      </c>
      <c r="FY14" s="6" t="s">
        <v>1019</v>
      </c>
      <c r="FZ14" s="6" t="s">
        <v>1020</v>
      </c>
      <c r="GA14" s="6" t="s">
        <v>1021</v>
      </c>
      <c r="GB14" s="6" t="s">
        <v>1022</v>
      </c>
      <c r="GC14" s="6" t="s">
        <v>1023</v>
      </c>
      <c r="GD14" s="6" t="s">
        <v>1024</v>
      </c>
      <c r="GE14" s="6" t="s">
        <v>1025</v>
      </c>
      <c r="GF14" s="6" t="s">
        <v>1026</v>
      </c>
      <c r="GG14" s="6" t="s">
        <v>1027</v>
      </c>
      <c r="GH14" s="6" t="s">
        <v>1028</v>
      </c>
      <c r="GI14" s="6" t="s">
        <v>1029</v>
      </c>
      <c r="GJ14" s="6" t="s">
        <v>1030</v>
      </c>
      <c r="GK14" s="6" t="s">
        <v>1031</v>
      </c>
      <c r="GL14" s="6" t="s">
        <v>1032</v>
      </c>
      <c r="GM14" s="6" t="s">
        <v>1033</v>
      </c>
      <c r="GN14" s="6" t="s">
        <v>1034</v>
      </c>
      <c r="GO14" s="6" t="s">
        <v>1035</v>
      </c>
      <c r="GP14" s="6" t="s">
        <v>1036</v>
      </c>
      <c r="GQ14" s="6" t="s">
        <v>1037</v>
      </c>
      <c r="GR14" s="6" t="s">
        <v>1038</v>
      </c>
      <c r="GS14" s="6" t="s">
        <v>1039</v>
      </c>
      <c r="GT14" s="6" t="s">
        <v>1040</v>
      </c>
      <c r="GU14" s="6" t="s">
        <v>1041</v>
      </c>
      <c r="GV14" s="6" t="s">
        <v>1042</v>
      </c>
      <c r="GW14" s="6" t="s">
        <v>1043</v>
      </c>
      <c r="GX14" s="6" t="s">
        <v>1044</v>
      </c>
      <c r="GY14" s="6" t="s">
        <v>1045</v>
      </c>
      <c r="GZ14" s="6" t="s">
        <v>1046</v>
      </c>
      <c r="HA14" s="6" t="s">
        <v>1047</v>
      </c>
      <c r="HB14" s="6" t="s">
        <v>1048</v>
      </c>
      <c r="HC14" s="6" t="s">
        <v>1049</v>
      </c>
      <c r="HD14" s="6" t="s">
        <v>1050</v>
      </c>
      <c r="HE14" s="6" t="s">
        <v>1051</v>
      </c>
      <c r="HF14" s="6" t="s">
        <v>1052</v>
      </c>
      <c r="HG14" s="6" t="s">
        <v>1053</v>
      </c>
      <c r="HH14" s="6" t="s">
        <v>1054</v>
      </c>
      <c r="HI14" s="6" t="s">
        <v>1055</v>
      </c>
      <c r="HJ14" s="6" t="s">
        <v>1056</v>
      </c>
      <c r="HK14" s="6" t="s">
        <v>1057</v>
      </c>
      <c r="HL14" s="6" t="s">
        <v>1058</v>
      </c>
      <c r="HM14" s="6" t="s">
        <v>1059</v>
      </c>
      <c r="HN14" s="6" t="s">
        <v>1060</v>
      </c>
      <c r="HO14" s="6" t="s">
        <v>1061</v>
      </c>
      <c r="HP14" s="6" t="s">
        <v>1062</v>
      </c>
      <c r="HQ14" s="6" t="s">
        <v>1063</v>
      </c>
      <c r="HR14" s="6" t="s">
        <v>1064</v>
      </c>
      <c r="HS14" s="6" t="s">
        <v>1065</v>
      </c>
      <c r="HT14" s="6" t="s">
        <v>1066</v>
      </c>
      <c r="HU14" s="6" t="s">
        <v>1067</v>
      </c>
      <c r="HV14" s="6" t="s">
        <v>1068</v>
      </c>
      <c r="HW14" s="6" t="s">
        <v>1069</v>
      </c>
      <c r="HX14" s="6" t="s">
        <v>1070</v>
      </c>
      <c r="HY14" s="6" t="s">
        <v>1071</v>
      </c>
      <c r="HZ14" s="6" t="s">
        <v>1072</v>
      </c>
      <c r="IA14" s="6" t="s">
        <v>1073</v>
      </c>
      <c r="IB14" s="6" t="s">
        <v>1074</v>
      </c>
      <c r="IC14" s="6" t="s">
        <v>1075</v>
      </c>
      <c r="ID14" s="6" t="s">
        <v>1076</v>
      </c>
      <c r="IE14" s="6" t="s">
        <v>1077</v>
      </c>
      <c r="IF14" s="6" t="s">
        <v>1078</v>
      </c>
      <c r="IG14" s="6" t="s">
        <v>1079</v>
      </c>
      <c r="IH14" s="6" t="s">
        <v>1080</v>
      </c>
      <c r="II14" s="6" t="s">
        <v>1081</v>
      </c>
      <c r="IJ14" s="6" t="s">
        <v>1082</v>
      </c>
      <c r="IK14" s="6" t="s">
        <v>1083</v>
      </c>
      <c r="IL14" s="6" t="s">
        <v>1084</v>
      </c>
      <c r="IM14" s="6" t="s">
        <v>1085</v>
      </c>
      <c r="IN14" s="6" t="s">
        <v>1086</v>
      </c>
      <c r="IO14" s="6" t="s">
        <v>1087</v>
      </c>
      <c r="IP14" s="6" t="s">
        <v>1088</v>
      </c>
      <c r="IQ14" s="6" t="s">
        <v>1089</v>
      </c>
      <c r="IR14" s="6" t="s">
        <v>1090</v>
      </c>
      <c r="IS14" s="6" t="s">
        <v>1091</v>
      </c>
      <c r="IT14" s="6" t="s">
        <v>1092</v>
      </c>
      <c r="IU14" s="6" t="s">
        <v>1093</v>
      </c>
      <c r="IV14" s="6" t="s">
        <v>1094</v>
      </c>
      <c r="IW14" s="6" t="s">
        <v>1095</v>
      </c>
      <c r="IX14" s="6" t="s">
        <v>1096</v>
      </c>
      <c r="IY14" s="6" t="s">
        <v>1097</v>
      </c>
      <c r="IZ14" s="6" t="s">
        <v>1098</v>
      </c>
      <c r="JA14" s="6" t="s">
        <v>1099</v>
      </c>
      <c r="JB14" s="6" t="s">
        <v>1100</v>
      </c>
      <c r="JC14" s="6" t="s">
        <v>1101</v>
      </c>
      <c r="JD14" s="6" t="s">
        <v>1102</v>
      </c>
      <c r="JE14" s="6" t="s">
        <v>1103</v>
      </c>
      <c r="JF14" s="6" t="s">
        <v>1104</v>
      </c>
      <c r="JG14" s="6" t="s">
        <v>1105</v>
      </c>
      <c r="JH14" s="6" t="s">
        <v>1106</v>
      </c>
      <c r="JI14" s="6" t="s">
        <v>1107</v>
      </c>
      <c r="JJ14" s="6" t="s">
        <v>1108</v>
      </c>
      <c r="JK14" s="6" t="s">
        <v>1109</v>
      </c>
      <c r="JL14" s="6" t="s">
        <v>1110</v>
      </c>
      <c r="JM14" s="6" t="s">
        <v>1111</v>
      </c>
      <c r="JN14" s="6" t="s">
        <v>1112</v>
      </c>
      <c r="JO14" s="6" t="s">
        <v>1113</v>
      </c>
      <c r="JP14" s="6" t="s">
        <v>1114</v>
      </c>
      <c r="JQ14" s="6" t="s">
        <v>1115</v>
      </c>
      <c r="JR14" s="6" t="s">
        <v>1116</v>
      </c>
      <c r="JS14" s="6" t="s">
        <v>1117</v>
      </c>
      <c r="JT14" s="6" t="s">
        <v>1118</v>
      </c>
      <c r="JU14" s="6" t="s">
        <v>1119</v>
      </c>
      <c r="JV14" s="6" t="s">
        <v>1120</v>
      </c>
      <c r="JW14" s="6" t="s">
        <v>1121</v>
      </c>
      <c r="JX14" s="6" t="s">
        <v>1122</v>
      </c>
      <c r="JY14" s="6" t="s">
        <v>1123</v>
      </c>
      <c r="JZ14" s="6" t="s">
        <v>1124</v>
      </c>
      <c r="KA14" s="6" t="s">
        <v>1125</v>
      </c>
      <c r="KB14" s="6" t="s">
        <v>1126</v>
      </c>
      <c r="KC14" s="6" t="s">
        <v>1127</v>
      </c>
      <c r="KD14" s="6" t="s">
        <v>1128</v>
      </c>
      <c r="KE14" s="6" t="s">
        <v>1129</v>
      </c>
      <c r="KF14" s="6" t="s">
        <v>1130</v>
      </c>
      <c r="KG14" s="6" t="s">
        <v>1131</v>
      </c>
      <c r="KH14" s="6" t="s">
        <v>1132</v>
      </c>
      <c r="KI14" s="6" t="s">
        <v>1133</v>
      </c>
      <c r="KJ14" s="6" t="s">
        <v>1134</v>
      </c>
      <c r="KK14" s="6" t="s">
        <v>1135</v>
      </c>
      <c r="KL14" s="6" t="s">
        <v>1136</v>
      </c>
      <c r="KM14" s="6" t="s">
        <v>1137</v>
      </c>
      <c r="KN14" s="6" t="s">
        <v>1138</v>
      </c>
      <c r="KO14" s="6" t="s">
        <v>1139</v>
      </c>
      <c r="KP14" s="6" t="s">
        <v>1140</v>
      </c>
      <c r="KQ14" s="6" t="s">
        <v>1141</v>
      </c>
      <c r="KR14" s="6" t="s">
        <v>1142</v>
      </c>
      <c r="KS14" s="6" t="s">
        <v>1143</v>
      </c>
      <c r="KT14" s="6" t="s">
        <v>1144</v>
      </c>
      <c r="KU14" s="6" t="s">
        <v>1145</v>
      </c>
      <c r="KV14" s="6" t="s">
        <v>1146</v>
      </c>
      <c r="KW14" s="6" t="s">
        <v>1147</v>
      </c>
      <c r="KX14" s="6" t="s">
        <v>1148</v>
      </c>
      <c r="KY14" s="6" t="s">
        <v>1149</v>
      </c>
      <c r="KZ14" s="6" t="s">
        <v>1150</v>
      </c>
      <c r="LA14" s="6" t="s">
        <v>1151</v>
      </c>
      <c r="LB14" s="6" t="s">
        <v>1152</v>
      </c>
      <c r="LC14" s="6" t="s">
        <v>1153</v>
      </c>
      <c r="LD14" s="6" t="s">
        <v>1154</v>
      </c>
      <c r="LE14" s="6" t="s">
        <v>1155</v>
      </c>
      <c r="LF14" s="6" t="s">
        <v>1156</v>
      </c>
      <c r="LG14" s="6" t="s">
        <v>1157</v>
      </c>
      <c r="LH14" s="6" t="s">
        <v>1158</v>
      </c>
      <c r="LI14" s="6" t="s">
        <v>1159</v>
      </c>
      <c r="LJ14" s="6" t="s">
        <v>1160</v>
      </c>
      <c r="LK14" s="6" t="s">
        <v>1161</v>
      </c>
      <c r="LL14" s="6" t="s">
        <v>1162</v>
      </c>
      <c r="LM14" s="6" t="s">
        <v>1163</v>
      </c>
      <c r="LN14" s="6" t="s">
        <v>1164</v>
      </c>
      <c r="LO14" s="6" t="s">
        <v>1165</v>
      </c>
      <c r="LP14" s="6" t="s">
        <v>1166</v>
      </c>
      <c r="LQ14" s="6" t="s">
        <v>1167</v>
      </c>
      <c r="LR14" s="6" t="s">
        <v>1168</v>
      </c>
      <c r="LS14" s="6" t="s">
        <v>1169</v>
      </c>
      <c r="LT14" s="6" t="s">
        <v>1170</v>
      </c>
      <c r="LU14" s="6" t="s">
        <v>1171</v>
      </c>
      <c r="LV14" s="6" t="s">
        <v>1172</v>
      </c>
      <c r="LW14" s="6" t="s">
        <v>1173</v>
      </c>
      <c r="LX14" s="6" t="s">
        <v>1174</v>
      </c>
      <c r="LY14" s="6" t="s">
        <v>1175</v>
      </c>
      <c r="LZ14" s="6" t="s">
        <v>1176</v>
      </c>
      <c r="MA14" s="6" t="s">
        <v>1177</v>
      </c>
      <c r="MB14" s="6" t="s">
        <v>1178</v>
      </c>
      <c r="MC14" s="6" t="s">
        <v>1179</v>
      </c>
      <c r="MD14" s="6" t="s">
        <v>1180</v>
      </c>
      <c r="ME14" s="6" t="s">
        <v>1181</v>
      </c>
      <c r="MF14" s="6" t="s">
        <v>1182</v>
      </c>
      <c r="MG14" s="6" t="s">
        <v>1183</v>
      </c>
      <c r="MH14" s="6" t="s">
        <v>1184</v>
      </c>
      <c r="MI14" s="6" t="s">
        <v>1185</v>
      </c>
      <c r="MJ14" s="6" t="s">
        <v>1186</v>
      </c>
      <c r="MK14" s="6" t="s">
        <v>1187</v>
      </c>
      <c r="ML14" s="6" t="s">
        <v>1188</v>
      </c>
      <c r="MM14" s="6" t="s">
        <v>1189</v>
      </c>
      <c r="MN14" s="6" t="s">
        <v>1190</v>
      </c>
      <c r="MO14" s="6" t="s">
        <v>1191</v>
      </c>
      <c r="MP14" s="6" t="s">
        <v>1192</v>
      </c>
      <c r="MQ14" s="6" t="s">
        <v>1193</v>
      </c>
      <c r="MR14" s="6" t="s">
        <v>1194</v>
      </c>
      <c r="MS14" s="6" t="s">
        <v>1195</v>
      </c>
      <c r="MT14" s="6" t="s">
        <v>1196</v>
      </c>
      <c r="MU14" s="6" t="s">
        <v>1197</v>
      </c>
      <c r="MV14" s="6" t="s">
        <v>1198</v>
      </c>
      <c r="MW14" s="6" t="s">
        <v>1199</v>
      </c>
      <c r="MX14" s="6" t="s">
        <v>1200</v>
      </c>
      <c r="MY14" s="6" t="s">
        <v>1201</v>
      </c>
      <c r="MZ14" s="6" t="s">
        <v>1202</v>
      </c>
      <c r="NA14" s="6" t="s">
        <v>1203</v>
      </c>
      <c r="NB14" s="6" t="s">
        <v>1204</v>
      </c>
      <c r="NC14" s="6" t="s">
        <v>1205</v>
      </c>
      <c r="ND14" s="6" t="s">
        <v>1206</v>
      </c>
      <c r="NE14" s="6" t="s">
        <v>1207</v>
      </c>
      <c r="NF14" s="6" t="s">
        <v>1208</v>
      </c>
      <c r="NG14" s="6" t="s">
        <v>1209</v>
      </c>
      <c r="NH14" s="6" t="s">
        <v>1210</v>
      </c>
      <c r="NI14" s="6" t="s">
        <v>1211</v>
      </c>
      <c r="NJ14" s="6" t="s">
        <v>1212</v>
      </c>
      <c r="NK14" s="6" t="s">
        <v>1213</v>
      </c>
      <c r="NL14" s="6" t="s">
        <v>1214</v>
      </c>
      <c r="NM14" s="6" t="s">
        <v>1215</v>
      </c>
      <c r="NN14" s="6" t="s">
        <v>1216</v>
      </c>
      <c r="NO14" s="6" t="s">
        <v>1217</v>
      </c>
      <c r="NP14" s="6" t="s">
        <v>1218</v>
      </c>
      <c r="NQ14" s="6" t="s">
        <v>1219</v>
      </c>
      <c r="NR14" s="6" t="s">
        <v>1220</v>
      </c>
      <c r="NS14" s="6" t="s">
        <v>1221</v>
      </c>
      <c r="NT14" s="6" t="s">
        <v>1222</v>
      </c>
      <c r="NU14" s="6" t="s">
        <v>1223</v>
      </c>
      <c r="NV14" s="6" t="s">
        <v>1224</v>
      </c>
      <c r="NW14" s="6" t="s">
        <v>1225</v>
      </c>
      <c r="NX14" s="6" t="s">
        <v>1226</v>
      </c>
      <c r="NY14" s="6" t="s">
        <v>1227</v>
      </c>
      <c r="NZ14" s="6" t="s">
        <v>1228</v>
      </c>
      <c r="OA14" s="6" t="s">
        <v>1229</v>
      </c>
      <c r="OB14" s="6" t="s">
        <v>1230</v>
      </c>
      <c r="OC14" s="6" t="s">
        <v>1231</v>
      </c>
      <c r="OD14" s="6" t="s">
        <v>1232</v>
      </c>
      <c r="OE14" s="6" t="s">
        <v>1233</v>
      </c>
      <c r="OF14" s="6" t="s">
        <v>1234</v>
      </c>
      <c r="OG14" s="6" t="s">
        <v>1235</v>
      </c>
      <c r="OH14" s="6" t="s">
        <v>1236</v>
      </c>
      <c r="OI14" s="6" t="s">
        <v>1237</v>
      </c>
      <c r="OJ14" s="6" t="s">
        <v>1238</v>
      </c>
      <c r="OK14" s="6" t="s">
        <v>1239</v>
      </c>
      <c r="OL14" s="6" t="s">
        <v>1240</v>
      </c>
      <c r="OM14" s="6" t="s">
        <v>1241</v>
      </c>
      <c r="ON14" s="6" t="s">
        <v>1242</v>
      </c>
      <c r="OO14" s="6" t="s">
        <v>1243</v>
      </c>
      <c r="OP14" s="6" t="s">
        <v>1244</v>
      </c>
      <c r="OQ14" s="6" t="s">
        <v>1245</v>
      </c>
      <c r="OR14" s="6" t="s">
        <v>1246</v>
      </c>
      <c r="OS14" s="6" t="s">
        <v>1247</v>
      </c>
      <c r="OT14" s="6" t="s">
        <v>1248</v>
      </c>
      <c r="OU14" s="6" t="s">
        <v>1249</v>
      </c>
      <c r="OV14" s="6" t="s">
        <v>1250</v>
      </c>
      <c r="OW14" s="6" t="s">
        <v>1251</v>
      </c>
      <c r="OX14" s="6" t="s">
        <v>1252</v>
      </c>
      <c r="OY14" s="6" t="s">
        <v>1253</v>
      </c>
      <c r="OZ14" s="6" t="s">
        <v>1254</v>
      </c>
      <c r="PA14" s="6" t="s">
        <v>1255</v>
      </c>
      <c r="PB14" s="6" t="s">
        <v>1256</v>
      </c>
      <c r="PC14" s="6" t="s">
        <v>1257</v>
      </c>
      <c r="PD14" s="6" t="s">
        <v>1258</v>
      </c>
      <c r="PE14" s="6" t="s">
        <v>1259</v>
      </c>
      <c r="PF14" s="6" t="s">
        <v>1260</v>
      </c>
      <c r="PG14" s="6" t="s">
        <v>1261</v>
      </c>
      <c r="PH14" s="6" t="s">
        <v>1262</v>
      </c>
      <c r="PI14" s="6" t="s">
        <v>1263</v>
      </c>
      <c r="PJ14" s="6" t="s">
        <v>1264</v>
      </c>
      <c r="PK14" s="6" t="s">
        <v>1265</v>
      </c>
      <c r="PL14" s="6" t="s">
        <v>1266</v>
      </c>
      <c r="PM14" s="6" t="s">
        <v>1267</v>
      </c>
      <c r="PN14" s="6" t="s">
        <v>1268</v>
      </c>
      <c r="PO14" s="6" t="s">
        <v>1269</v>
      </c>
      <c r="PP14" s="6" t="s">
        <v>1270</v>
      </c>
      <c r="PQ14" s="6" t="s">
        <v>1271</v>
      </c>
      <c r="PR14" s="6" t="s">
        <v>1272</v>
      </c>
      <c r="PS14" s="6" t="s">
        <v>1273</v>
      </c>
      <c r="PT14" s="6" t="s">
        <v>1274</v>
      </c>
      <c r="PU14" s="6" t="s">
        <v>1275</v>
      </c>
      <c r="PV14" s="6" t="s">
        <v>1276</v>
      </c>
      <c r="PW14" s="6" t="s">
        <v>1277</v>
      </c>
      <c r="PX14" s="6" t="s">
        <v>1278</v>
      </c>
      <c r="PY14" s="6" t="s">
        <v>1279</v>
      </c>
      <c r="PZ14" s="6" t="s">
        <v>1280</v>
      </c>
      <c r="QA14" s="6" t="s">
        <v>1281</v>
      </c>
      <c r="QB14" s="6" t="s">
        <v>1282</v>
      </c>
      <c r="QC14" s="6" t="s">
        <v>1283</v>
      </c>
      <c r="QD14" s="6" t="s">
        <v>1284</v>
      </c>
      <c r="QE14" s="6" t="s">
        <v>1285</v>
      </c>
      <c r="QF14" s="6" t="s">
        <v>1286</v>
      </c>
      <c r="QG14" s="6" t="s">
        <v>1287</v>
      </c>
      <c r="QH14" s="6" t="s">
        <v>1288</v>
      </c>
      <c r="QI14" s="6" t="s">
        <v>1289</v>
      </c>
      <c r="QJ14" s="6" t="s">
        <v>1290</v>
      </c>
      <c r="QK14" s="6" t="s">
        <v>1291</v>
      </c>
      <c r="QL14" s="6" t="s">
        <v>1292</v>
      </c>
      <c r="QM14" s="6" t="s">
        <v>1293</v>
      </c>
      <c r="QO14" s="73"/>
      <c r="QP14" s="73"/>
      <c r="QQ14" s="73"/>
      <c r="QR14" s="73"/>
      <c r="QS14" s="73"/>
    </row>
    <row r="15" spans="1:461" s="6" customFormat="1" hidden="1">
      <c r="A15" s="6" t="s">
        <v>518</v>
      </c>
      <c r="B15" s="6" t="s">
        <v>519</v>
      </c>
      <c r="E15" s="6">
        <v>26730</v>
      </c>
      <c r="F15" s="6" t="s">
        <v>1345</v>
      </c>
      <c r="G15" s="6">
        <v>41733</v>
      </c>
      <c r="H15" s="6" t="s">
        <v>1345</v>
      </c>
      <c r="I15" s="6">
        <v>35816</v>
      </c>
      <c r="J15" s="6" t="s">
        <v>1345</v>
      </c>
      <c r="K15" s="6">
        <v>4173</v>
      </c>
      <c r="L15" s="6" t="s">
        <v>1345</v>
      </c>
      <c r="M15" s="6">
        <v>3582</v>
      </c>
      <c r="N15" s="6" t="s">
        <v>1346</v>
      </c>
      <c r="O15" s="6">
        <v>658675</v>
      </c>
      <c r="P15" s="6" t="s">
        <v>1346</v>
      </c>
      <c r="Q15" s="6">
        <v>65867</v>
      </c>
      <c r="R15" s="6">
        <f>{0}</f>
        <v>0</v>
      </c>
      <c r="S15" s="6">
        <f t="shared" ref="S15:S43" si="14">SUM(F15,H15,J15,L15,N15,P15,R15)</f>
        <v>0</v>
      </c>
      <c r="T15" s="6">
        <v>56737</v>
      </c>
      <c r="U15" s="6">
        <f>{0}</f>
        <v>0</v>
      </c>
      <c r="V15" s="6">
        <v>75927</v>
      </c>
      <c r="W15" s="6" t="s">
        <v>1345</v>
      </c>
      <c r="X15" s="6">
        <v>48726</v>
      </c>
      <c r="Y15" s="6" t="s">
        <v>1345</v>
      </c>
      <c r="Z15" s="6">
        <v>64321</v>
      </c>
      <c r="AA15" s="6" t="s">
        <v>1345</v>
      </c>
      <c r="AB15" s="6">
        <v>5605</v>
      </c>
      <c r="AC15" s="6" t="s">
        <v>1345</v>
      </c>
      <c r="AD15" s="6">
        <v>7593</v>
      </c>
      <c r="AE15" s="6" t="s">
        <v>1345</v>
      </c>
      <c r="AF15" s="6">
        <v>4873</v>
      </c>
      <c r="AG15" s="6" t="s">
        <v>1345</v>
      </c>
      <c r="AH15" s="6">
        <v>6432</v>
      </c>
      <c r="AI15" s="6" t="s">
        <v>1345</v>
      </c>
      <c r="AJ15" s="6">
        <v>1186107</v>
      </c>
      <c r="AK15" s="6" t="s">
        <v>1346</v>
      </c>
      <c r="AL15" s="6">
        <v>118611</v>
      </c>
      <c r="AM15" s="6" t="s">
        <v>1346</v>
      </c>
      <c r="AN15" s="6">
        <v>237221</v>
      </c>
      <c r="AO15" s="6" t="s">
        <v>1346</v>
      </c>
      <c r="AP15" s="6">
        <v>237221</v>
      </c>
      <c r="AR15" s="6">
        <f>{0}</f>
        <v>0</v>
      </c>
      <c r="AT15" s="6">
        <f>{0}</f>
        <v>0</v>
      </c>
      <c r="AV15" s="6">
        <f>{0}</f>
        <v>0</v>
      </c>
      <c r="AX15" s="6">
        <f>{0}</f>
        <v>0</v>
      </c>
      <c r="AZ15" s="6">
        <f>{0}</f>
        <v>0</v>
      </c>
      <c r="BB15" s="6">
        <f>{0}</f>
        <v>0</v>
      </c>
      <c r="BD15" s="6">
        <f>{0}</f>
        <v>0</v>
      </c>
      <c r="BF15" s="6">
        <f>{0}</f>
        <v>0</v>
      </c>
      <c r="BG15" s="6">
        <v>1251615</v>
      </c>
      <c r="BH15" s="6" t="s">
        <v>1346</v>
      </c>
      <c r="BI15" s="6">
        <v>125161</v>
      </c>
      <c r="BJ15" s="6">
        <f>{0}</f>
        <v>0</v>
      </c>
      <c r="BK15" s="6">
        <f t="shared" ref="BK15:BK43" si="15">SUM(AR15,AT15,AV15,AZ15,BB15,BD15,BF15,BH15,BJ15)</f>
        <v>0</v>
      </c>
      <c r="BL15" s="6">
        <v>62597</v>
      </c>
      <c r="BM15" s="6" t="s">
        <v>1345</v>
      </c>
      <c r="BN15" s="6">
        <v>84461</v>
      </c>
      <c r="BO15" s="6" t="s">
        <v>1345</v>
      </c>
      <c r="BP15" s="6">
        <v>53687</v>
      </c>
      <c r="BQ15" s="6" t="s">
        <v>1345</v>
      </c>
      <c r="BR15" s="6">
        <v>70934</v>
      </c>
      <c r="BS15" s="6" t="s">
        <v>1345</v>
      </c>
      <c r="BT15" s="6">
        <v>6260</v>
      </c>
      <c r="BU15" s="6" t="s">
        <v>1345</v>
      </c>
      <c r="BV15" s="6">
        <v>8446</v>
      </c>
      <c r="BW15" s="6" t="s">
        <v>1345</v>
      </c>
      <c r="BX15" s="6">
        <v>5369</v>
      </c>
      <c r="BY15" s="6" t="s">
        <v>1345</v>
      </c>
      <c r="BZ15" s="6">
        <v>7093</v>
      </c>
      <c r="CA15" s="6" t="s">
        <v>1346</v>
      </c>
      <c r="CB15" s="6">
        <v>1318023</v>
      </c>
      <c r="CC15" s="6" t="s">
        <v>1346</v>
      </c>
      <c r="CD15" s="6">
        <v>131802</v>
      </c>
      <c r="CE15" s="6">
        <f>{0}</f>
        <v>0</v>
      </c>
      <c r="CF15" s="6">
        <f t="shared" ref="CF15:CF43" si="16">SUM(BM15,BO15,BQ15,BS15,BU15,BW15,BY15,CA15,CC15,CE15)</f>
        <v>0</v>
      </c>
      <c r="CG15" s="6">
        <v>65749</v>
      </c>
      <c r="CH15" s="6" t="s">
        <v>1345</v>
      </c>
      <c r="CI15" s="6">
        <v>88530</v>
      </c>
      <c r="CJ15" s="6" t="s">
        <v>1345</v>
      </c>
      <c r="CK15" s="6">
        <v>56054</v>
      </c>
      <c r="CL15" s="6" t="s">
        <v>1345</v>
      </c>
      <c r="CM15" s="6">
        <v>75003</v>
      </c>
      <c r="CN15" s="6" t="s">
        <v>1345</v>
      </c>
      <c r="CO15" s="6">
        <v>6575</v>
      </c>
      <c r="CP15" s="6" t="s">
        <v>1345</v>
      </c>
      <c r="CQ15" s="6">
        <v>8853</v>
      </c>
      <c r="CR15" s="6" t="s">
        <v>1345</v>
      </c>
      <c r="CS15" s="6">
        <v>5605</v>
      </c>
      <c r="CT15" s="6" t="s">
        <v>1345</v>
      </c>
      <c r="CU15" s="6">
        <v>7500</v>
      </c>
      <c r="CV15" s="6" t="s">
        <v>1345</v>
      </c>
      <c r="CW15" s="6">
        <v>13150</v>
      </c>
      <c r="CX15" s="6" t="s">
        <v>1345</v>
      </c>
      <c r="CY15" s="6">
        <v>17706</v>
      </c>
      <c r="CZ15" s="6" t="s">
        <v>1345</v>
      </c>
      <c r="DA15" s="6">
        <v>11211</v>
      </c>
      <c r="DB15" s="6" t="s">
        <v>1345</v>
      </c>
      <c r="DC15" s="6">
        <v>15001</v>
      </c>
      <c r="DD15" s="6" t="s">
        <v>1346</v>
      </c>
      <c r="DE15" s="6">
        <v>1383530</v>
      </c>
      <c r="DF15" s="6" t="s">
        <v>1346</v>
      </c>
      <c r="DG15" s="6">
        <v>138353</v>
      </c>
      <c r="DH15" s="6" t="s">
        <v>1346</v>
      </c>
      <c r="DI15" s="6">
        <v>276706</v>
      </c>
      <c r="DJ15" s="6">
        <f>{0}</f>
        <v>0</v>
      </c>
      <c r="DK15" s="6">
        <f t="shared" ref="DK15:DK43" si="17">SUM(CH15,CJ15,CL15,CN15,CP15,CR15,CT15,CV15,CX15,CZ15,DB15,DD15,DF15,DH15,DJ15)</f>
        <v>0</v>
      </c>
      <c r="DL15" s="6">
        <v>75444</v>
      </c>
      <c r="DM15" s="6" t="s">
        <v>1345</v>
      </c>
      <c r="DN15" s="6">
        <v>101060</v>
      </c>
      <c r="DO15" s="6" t="s">
        <v>1345</v>
      </c>
      <c r="DP15" s="6">
        <v>64167</v>
      </c>
      <c r="DQ15" s="6" t="s">
        <v>1345</v>
      </c>
      <c r="DR15" s="6">
        <v>85685</v>
      </c>
      <c r="DS15" s="6" t="s">
        <v>1345</v>
      </c>
      <c r="DT15" s="6">
        <v>7544</v>
      </c>
      <c r="DU15" s="6" t="s">
        <v>1345</v>
      </c>
      <c r="DV15" s="6">
        <v>10106</v>
      </c>
      <c r="DW15" s="6" t="s">
        <v>1345</v>
      </c>
      <c r="DX15" s="6">
        <v>6417</v>
      </c>
      <c r="DY15" s="6" t="s">
        <v>1345</v>
      </c>
      <c r="DZ15" s="6">
        <v>8568</v>
      </c>
      <c r="EA15" s="6" t="s">
        <v>1345</v>
      </c>
      <c r="EB15" s="6">
        <v>15089</v>
      </c>
      <c r="EC15" s="6" t="s">
        <v>1345</v>
      </c>
      <c r="ED15" s="6">
        <v>20212</v>
      </c>
      <c r="EE15" s="6" t="s">
        <v>1345</v>
      </c>
      <c r="EF15" s="6">
        <v>12833</v>
      </c>
      <c r="EG15" s="6" t="s">
        <v>1345</v>
      </c>
      <c r="EH15" s="6">
        <v>17137</v>
      </c>
      <c r="EI15" s="6" t="s">
        <v>1346</v>
      </c>
      <c r="EJ15" s="6">
        <v>1581625</v>
      </c>
      <c r="EK15" s="6" t="s">
        <v>1346</v>
      </c>
      <c r="EL15" s="6">
        <v>158163</v>
      </c>
      <c r="EM15" s="6">
        <f>{0}</f>
        <v>0</v>
      </c>
      <c r="EN15" s="6">
        <f t="shared" ref="EN15:EN43" si="18">SUM(DM15,DO15,DQ15,DS15,DU15,DW15,DY15,EA15,EC15,EE15,EG15,EI15,EK15,EM15)</f>
        <v>0</v>
      </c>
      <c r="EO15" s="6">
        <v>62597</v>
      </c>
      <c r="EP15" s="6" t="s">
        <v>1345</v>
      </c>
      <c r="EQ15" s="6">
        <v>53687</v>
      </c>
      <c r="ER15" s="6" t="s">
        <v>1345</v>
      </c>
      <c r="ES15" s="6">
        <v>6260</v>
      </c>
      <c r="ET15" s="6" t="s">
        <v>1345</v>
      </c>
      <c r="EU15" s="6">
        <v>5369</v>
      </c>
      <c r="EV15" s="6" t="s">
        <v>1345</v>
      </c>
      <c r="EW15" s="6">
        <v>65749</v>
      </c>
      <c r="EX15" s="6" t="s">
        <v>1345</v>
      </c>
      <c r="EY15" s="6">
        <v>56054</v>
      </c>
      <c r="EZ15" s="6" t="s">
        <v>1345</v>
      </c>
      <c r="FA15" s="6">
        <v>6575</v>
      </c>
      <c r="FB15" s="6" t="s">
        <v>1345</v>
      </c>
      <c r="FC15" s="6">
        <v>5605</v>
      </c>
      <c r="FD15" s="6" t="s">
        <v>1345</v>
      </c>
      <c r="FE15" s="6">
        <v>75444</v>
      </c>
      <c r="FF15" s="6" t="s">
        <v>1345</v>
      </c>
      <c r="FG15" s="6">
        <v>64167</v>
      </c>
      <c r="FH15" s="6" t="s">
        <v>1345</v>
      </c>
      <c r="FI15" s="6">
        <v>7544</v>
      </c>
      <c r="FJ15" s="6" t="s">
        <v>1345</v>
      </c>
      <c r="FK15" s="6">
        <v>6417</v>
      </c>
      <c r="FL15" s="6">
        <f>{0}</f>
        <v>0</v>
      </c>
      <c r="FM15" s="6">
        <f t="shared" ref="FM15:FM43" si="19">SUM(EP15,ER15,ET15,EV15,EX15,EZ15,FB15,FD15,FF15,FH15,FJ15,FL15)</f>
        <v>0</v>
      </c>
      <c r="FN15" s="6">
        <f t="shared" ref="FN15:FN43" si="20">SUM(EN15,FM15)</f>
        <v>0</v>
      </c>
      <c r="FP15" s="6">
        <f>{0}</f>
        <v>0</v>
      </c>
      <c r="FR15" s="6">
        <f>{0}</f>
        <v>0</v>
      </c>
      <c r="FT15" s="6">
        <f>{0}</f>
        <v>0</v>
      </c>
      <c r="FV15" s="6">
        <f>{0}</f>
        <v>0</v>
      </c>
      <c r="FW15" s="6">
        <f t="shared" ref="FW15:FW43" si="21">SUM(FP15,FR15,FT15,FV15)</f>
        <v>0</v>
      </c>
      <c r="FX15" s="6">
        <f>{0}</f>
        <v>0</v>
      </c>
      <c r="FY15" s="6">
        <v>115640</v>
      </c>
      <c r="FZ15" s="6">
        <f>{0}</f>
        <v>0</v>
      </c>
      <c r="GA15" s="6">
        <v>138199</v>
      </c>
      <c r="GB15" s="6" t="s">
        <v>1345</v>
      </c>
      <c r="GC15" s="6">
        <v>11406</v>
      </c>
      <c r="GD15" s="6" t="s">
        <v>1345</v>
      </c>
      <c r="GE15" s="6">
        <v>13820</v>
      </c>
      <c r="GF15" s="6" t="s">
        <v>1345</v>
      </c>
      <c r="GG15" s="6">
        <v>27640</v>
      </c>
      <c r="GH15" s="6">
        <f>{0}</f>
        <v>0</v>
      </c>
      <c r="GI15" s="6">
        <f t="shared" ref="GI15:GI43" si="22">SUM(FZ15,GB15,GD15,GF15,GH15)</f>
        <v>0</v>
      </c>
      <c r="GJ15" s="6">
        <v>145581</v>
      </c>
      <c r="GK15" s="6">
        <f>{0}</f>
        <v>0</v>
      </c>
      <c r="GL15" s="6">
        <f t="shared" ref="GL15:GL43" si="23">SUM(GK15)</f>
        <v>0</v>
      </c>
      <c r="GM15" s="6">
        <v>128779</v>
      </c>
      <c r="GN15" s="6">
        <f>{0}</f>
        <v>0</v>
      </c>
      <c r="GO15" s="6">
        <v>153887</v>
      </c>
      <c r="GP15" s="6" t="s">
        <v>1345</v>
      </c>
      <c r="GQ15" s="6">
        <v>12702</v>
      </c>
      <c r="GR15" s="6" t="s">
        <v>1345</v>
      </c>
      <c r="GS15" s="6">
        <v>15389</v>
      </c>
      <c r="GT15" s="6">
        <f>{0}</f>
        <v>0</v>
      </c>
      <c r="GU15" s="6">
        <f t="shared" ref="GU15:GU43" si="24">SUM(GN15,GP15,GR15,GT15)</f>
        <v>0</v>
      </c>
      <c r="GV15" s="6">
        <v>133112</v>
      </c>
      <c r="GW15" s="6" t="s">
        <v>1345</v>
      </c>
      <c r="GX15" s="6">
        <v>161270</v>
      </c>
      <c r="GY15" s="6" t="s">
        <v>1345</v>
      </c>
      <c r="GZ15" s="6">
        <v>13311</v>
      </c>
      <c r="HA15" s="6" t="s">
        <v>1345</v>
      </c>
      <c r="HB15" s="6">
        <v>16127</v>
      </c>
      <c r="HC15" s="6" t="s">
        <v>1345</v>
      </c>
      <c r="HD15" s="6">
        <v>26622</v>
      </c>
      <c r="HE15" s="6" t="s">
        <v>1345</v>
      </c>
      <c r="HF15" s="6">
        <v>32254</v>
      </c>
      <c r="HG15" s="6">
        <f>{0}</f>
        <v>0</v>
      </c>
      <c r="HH15" s="6">
        <f t="shared" ref="HH15:HH43" si="25">SUM(GW15,GY15,HA15,HC15,HE15,HG15)</f>
        <v>0</v>
      </c>
      <c r="HI15" s="6">
        <v>152161</v>
      </c>
      <c r="HJ15" s="6" t="s">
        <v>1345</v>
      </c>
      <c r="HK15" s="6">
        <v>184341</v>
      </c>
      <c r="HL15" s="6" t="s">
        <v>1345</v>
      </c>
      <c r="HM15" s="6">
        <v>15216</v>
      </c>
      <c r="HN15" s="6" t="s">
        <v>1345</v>
      </c>
      <c r="HO15" s="6">
        <v>18434</v>
      </c>
      <c r="HP15" s="6" t="s">
        <v>1345</v>
      </c>
      <c r="HQ15" s="6">
        <v>30432</v>
      </c>
      <c r="HR15" s="6" t="s">
        <v>1345</v>
      </c>
      <c r="HS15" s="6">
        <v>37407</v>
      </c>
      <c r="HT15" s="6">
        <f>{0}</f>
        <v>0</v>
      </c>
      <c r="HU15" s="6">
        <f t="shared" ref="HU15:HU43" si="26">SUM(HJ15,HL15,HN15,HP15,HR15,HT15)</f>
        <v>0</v>
      </c>
      <c r="HW15" s="6">
        <f>{0}</f>
        <v>0</v>
      </c>
      <c r="HY15" s="6">
        <f>{0}</f>
        <v>0</v>
      </c>
      <c r="IA15" s="6">
        <f>{0}</f>
        <v>0</v>
      </c>
      <c r="IC15" s="6">
        <f>{0}</f>
        <v>0</v>
      </c>
      <c r="ID15" s="6">
        <f t="shared" ref="ID15:ID43" si="27">SUM(HW15,HY15,IA15,IC15)</f>
        <v>0</v>
      </c>
      <c r="IE15" s="71">
        <f>{0}</f>
        <v>0</v>
      </c>
      <c r="IF15" s="6">
        <v>77019</v>
      </c>
      <c r="IG15" s="6">
        <f>{0}</f>
        <v>0</v>
      </c>
      <c r="IH15" s="6">
        <v>93406</v>
      </c>
      <c r="II15" s="6">
        <f>{0}</f>
        <v>0</v>
      </c>
      <c r="IJ15" s="6">
        <f t="shared" ref="IJ15:IJ43" si="28">SUM(IG15,II15)</f>
        <v>0</v>
      </c>
      <c r="IK15" s="6">
        <v>138951</v>
      </c>
      <c r="IL15" s="6">
        <f>{0}</f>
        <v>0</v>
      </c>
      <c r="IM15" s="6">
        <v>166035</v>
      </c>
      <c r="IN15" s="6" t="s">
        <v>1345</v>
      </c>
      <c r="IO15" s="6">
        <v>16603</v>
      </c>
      <c r="IP15" s="6" t="s">
        <v>1345</v>
      </c>
      <c r="IQ15" s="6">
        <v>33207</v>
      </c>
      <c r="IR15" s="6">
        <f>{0}</f>
        <v>0</v>
      </c>
      <c r="IS15" s="6">
        <f t="shared" ref="IS15:IS43" si="29">SUM(IL15,IN15,IP15,IR15)</f>
        <v>0</v>
      </c>
      <c r="IT15" s="6">
        <v>175038</v>
      </c>
      <c r="IU15" s="6">
        <f>{0}</f>
        <v>0</v>
      </c>
      <c r="IV15" s="6">
        <f t="shared" ref="IV15:IV43" si="30">SUM(IU15)</f>
        <v>0</v>
      </c>
      <c r="IW15" s="6">
        <v>152161</v>
      </c>
      <c r="IX15" s="6" t="s">
        <v>1345</v>
      </c>
      <c r="IY15" s="6">
        <v>184341</v>
      </c>
      <c r="IZ15" s="6" t="s">
        <v>1345</v>
      </c>
      <c r="JA15" s="6">
        <v>15216</v>
      </c>
      <c r="JB15" s="6" t="s">
        <v>1345</v>
      </c>
      <c r="JC15" s="6">
        <v>18434</v>
      </c>
      <c r="JD15" s="6">
        <f>{0}</f>
        <v>0</v>
      </c>
      <c r="JE15" s="6">
        <f t="shared" ref="JE15:JE43" si="31">SUM(IX15,IZ15,JB15,JD15)</f>
        <v>0</v>
      </c>
      <c r="JF15" s="6">
        <v>159831</v>
      </c>
      <c r="JG15" s="6" t="s">
        <v>1345</v>
      </c>
      <c r="JH15" s="6">
        <v>193643</v>
      </c>
      <c r="JI15" s="6" t="s">
        <v>1345</v>
      </c>
      <c r="JJ15" s="6">
        <v>15983</v>
      </c>
      <c r="JK15" s="6" t="s">
        <v>1345</v>
      </c>
      <c r="JL15" s="6">
        <v>19364</v>
      </c>
      <c r="JM15" s="6" t="s">
        <v>1345</v>
      </c>
      <c r="JN15" s="6">
        <v>31966</v>
      </c>
      <c r="JO15" s="6" t="s">
        <v>1345</v>
      </c>
      <c r="JP15" s="6">
        <v>38729</v>
      </c>
      <c r="JQ15" s="6">
        <v>182361</v>
      </c>
      <c r="JR15" s="6" t="s">
        <v>1345</v>
      </c>
      <c r="JS15" s="6">
        <v>220952</v>
      </c>
      <c r="JT15" s="6" t="s">
        <v>1345</v>
      </c>
      <c r="JU15" s="6">
        <v>18236</v>
      </c>
      <c r="JV15" s="6" t="s">
        <v>1345</v>
      </c>
      <c r="JW15" s="6">
        <v>22095</v>
      </c>
      <c r="JX15" s="6" t="s">
        <v>1345</v>
      </c>
      <c r="JY15" s="6">
        <v>36472</v>
      </c>
      <c r="JZ15" s="6">
        <f>{0}</f>
        <v>0</v>
      </c>
      <c r="KA15" s="6">
        <f t="shared" ref="KA15:KA43" si="32">SUM(JR15,JT15,JV15,JX15,JZ15)</f>
        <v>0</v>
      </c>
      <c r="KB15" s="6">
        <v>365189</v>
      </c>
      <c r="KC15" s="6" t="s">
        <v>1345</v>
      </c>
      <c r="KD15" s="6">
        <v>442432</v>
      </c>
      <c r="KE15" s="6" t="s">
        <v>1345</v>
      </c>
      <c r="KF15" s="6">
        <v>36519</v>
      </c>
      <c r="KG15" s="6" t="s">
        <v>1345</v>
      </c>
      <c r="KH15" s="6">
        <v>44243</v>
      </c>
      <c r="KI15" s="6">
        <f>{0}</f>
        <v>0</v>
      </c>
      <c r="KJ15" s="6">
        <f t="shared" ref="KJ15:KJ43" si="33">SUM(KC15,KE15,KG15,KI15)</f>
        <v>0</v>
      </c>
      <c r="KK15" s="6">
        <v>182361</v>
      </c>
      <c r="KL15" s="6" t="s">
        <v>1345</v>
      </c>
      <c r="KM15" s="6">
        <v>18236</v>
      </c>
      <c r="KN15" s="6">
        <f>{0}</f>
        <v>0</v>
      </c>
      <c r="KO15" s="6">
        <f t="shared" ref="KO15:KO43" si="34">SUM(KL15,KN15)</f>
        <v>0</v>
      </c>
      <c r="KP15" s="6">
        <f>{0}</f>
        <v>0</v>
      </c>
      <c r="KQ15" s="6">
        <v>152161</v>
      </c>
      <c r="KR15" s="6" t="s">
        <v>1345</v>
      </c>
      <c r="KS15" s="6">
        <v>15216</v>
      </c>
      <c r="KT15" s="6" t="s">
        <v>1345</v>
      </c>
      <c r="KU15" s="6">
        <v>15216</v>
      </c>
      <c r="KV15" s="6">
        <f>{0}</f>
        <v>0</v>
      </c>
      <c r="KX15" s="6">
        <f>{0}</f>
        <v>0</v>
      </c>
      <c r="KY15" s="6">
        <f t="shared" ref="KY15:KY43" si="35">SUM(KR15,KT15,KV15,KX15)</f>
        <v>0</v>
      </c>
      <c r="KZ15" s="6">
        <v>331842</v>
      </c>
      <c r="LA15" s="6" t="s">
        <v>1345</v>
      </c>
      <c r="LB15" s="6">
        <v>33184</v>
      </c>
      <c r="LC15" s="6" t="s">
        <v>1345</v>
      </c>
      <c r="LD15" s="6">
        <v>66368</v>
      </c>
      <c r="LE15" s="6">
        <f>{0}</f>
        <v>0</v>
      </c>
      <c r="LF15" s="6">
        <f t="shared" ref="LF15:LF43" si="36">SUM(LA15,LC15,LE15)</f>
        <v>0</v>
      </c>
      <c r="LG15" s="6">
        <v>304322</v>
      </c>
      <c r="LH15" s="6" t="s">
        <v>1345</v>
      </c>
      <c r="LI15" s="6">
        <v>368681</v>
      </c>
      <c r="LJ15" s="6" t="s">
        <v>1345</v>
      </c>
      <c r="LK15" s="6">
        <v>30432</v>
      </c>
      <c r="LL15" s="6" t="s">
        <v>1345</v>
      </c>
      <c r="LM15" s="6">
        <v>36868</v>
      </c>
      <c r="LN15" s="6">
        <f>{0}</f>
        <v>0</v>
      </c>
      <c r="LO15" s="6">
        <f t="shared" ref="LO15:LO43" si="37">SUM(LH15,LJ15,LL15,LN15)</f>
        <v>0</v>
      </c>
      <c r="LP15" s="6">
        <v>319422</v>
      </c>
      <c r="LQ15" s="6" t="s">
        <v>1345</v>
      </c>
      <c r="LR15" s="6">
        <v>386987</v>
      </c>
      <c r="LS15" s="6" t="s">
        <v>1345</v>
      </c>
      <c r="LT15" s="6">
        <v>31942</v>
      </c>
      <c r="LU15" s="6" t="s">
        <v>1345</v>
      </c>
      <c r="LV15" s="6">
        <v>38699</v>
      </c>
      <c r="LW15" s="6" t="s">
        <v>1345</v>
      </c>
      <c r="LX15" s="6">
        <v>63884</v>
      </c>
      <c r="LY15" s="6" t="s">
        <v>1345</v>
      </c>
      <c r="LZ15" s="6">
        <v>77397</v>
      </c>
      <c r="MA15" s="6">
        <f>{0}</f>
        <v>0</v>
      </c>
      <c r="MB15" s="6">
        <f t="shared" ref="MB15:MB43" si="38">SUM(LQ15,LS15,LU15,LW15,LY15,MA15)</f>
        <v>0</v>
      </c>
      <c r="MC15" s="6">
        <v>365189</v>
      </c>
      <c r="MD15" s="6" t="s">
        <v>1345</v>
      </c>
      <c r="ME15" s="6">
        <v>442432</v>
      </c>
      <c r="MF15" s="6" t="s">
        <v>1345</v>
      </c>
      <c r="MG15" s="6">
        <v>36519</v>
      </c>
      <c r="MH15" s="6" t="s">
        <v>1345</v>
      </c>
      <c r="MI15" s="6">
        <v>44243</v>
      </c>
      <c r="MJ15" s="6" t="s">
        <v>1345</v>
      </c>
      <c r="MK15" s="6">
        <v>73038</v>
      </c>
      <c r="ML15" s="6">
        <f>{0}</f>
        <v>0</v>
      </c>
      <c r="MM15" s="6">
        <f t="shared" ref="MM15:MM43" si="39">SUM(MD15,MF15,MH15,MJ15,ML15)</f>
        <v>0</v>
      </c>
      <c r="MN15" s="6">
        <v>730150</v>
      </c>
      <c r="MO15" s="6" t="s">
        <v>1345</v>
      </c>
      <c r="MP15" s="6">
        <v>884636</v>
      </c>
      <c r="MQ15" s="6" t="s">
        <v>1345</v>
      </c>
      <c r="MR15" s="6">
        <v>73015</v>
      </c>
      <c r="MS15" s="6" t="s">
        <v>1345</v>
      </c>
      <c r="MT15" s="6">
        <v>88464</v>
      </c>
      <c r="MU15" s="6">
        <f>{0}</f>
        <v>0</v>
      </c>
      <c r="MV15" s="6">
        <f t="shared" ref="MV15:MV43" si="40">SUM(MO15,MQ15,MS15,MU15)</f>
        <v>0</v>
      </c>
      <c r="MW15" s="6">
        <v>365189</v>
      </c>
      <c r="MX15" s="6" t="s">
        <v>1345</v>
      </c>
      <c r="MY15" s="6">
        <v>36519</v>
      </c>
      <c r="MZ15" s="6">
        <f>{0}</f>
        <v>0</v>
      </c>
      <c r="NA15" s="6">
        <f t="shared" ref="NA15:NA43" si="41">SUM(MX15,MZ15)</f>
        <v>0</v>
      </c>
      <c r="NB15" s="6">
        <f>{0}</f>
        <v>0</v>
      </c>
      <c r="NC15" s="6">
        <v>31691</v>
      </c>
      <c r="ND15" s="6">
        <f>{0}</f>
        <v>0</v>
      </c>
      <c r="NE15" s="6">
        <v>49289</v>
      </c>
      <c r="NF15" s="6">
        <f>{0}</f>
        <v>0</v>
      </c>
      <c r="NG15" s="6">
        <v>3208</v>
      </c>
      <c r="NH15" s="6">
        <f>{0}</f>
        <v>0</v>
      </c>
      <c r="NI15" s="6">
        <v>4929</v>
      </c>
      <c r="NJ15" s="6">
        <f>{0}</f>
        <v>0</v>
      </c>
      <c r="NK15" s="6">
        <f t="shared" ref="NK15:NK43" si="42">SUM(ND15,NF15,NH15,NJ15)</f>
        <v>0</v>
      </c>
      <c r="NL15" s="6">
        <v>56054</v>
      </c>
      <c r="NM15" s="6" t="s">
        <v>1345</v>
      </c>
      <c r="NN15" s="6">
        <v>86609</v>
      </c>
      <c r="NO15" s="6" t="s">
        <v>1345</v>
      </c>
      <c r="NP15" s="6">
        <v>5605</v>
      </c>
      <c r="NQ15" s="6" t="s">
        <v>1345</v>
      </c>
      <c r="NR15" s="6">
        <v>8661</v>
      </c>
      <c r="NS15" s="6" t="s">
        <v>1345</v>
      </c>
      <c r="NT15" s="6">
        <v>17322</v>
      </c>
      <c r="NU15" s="6">
        <f>{0}</f>
        <v>0</v>
      </c>
      <c r="NV15" s="6">
        <f t="shared" ref="NV15:NV43" si="43">SUM(NM15,NO15,NQ15,NS15,NU15)</f>
        <v>0</v>
      </c>
      <c r="NX15" s="6">
        <f>{0}</f>
        <v>0</v>
      </c>
      <c r="NZ15" s="6">
        <f>{0}</f>
        <v>0</v>
      </c>
      <c r="OB15" s="6">
        <f>{0}</f>
        <v>0</v>
      </c>
      <c r="OD15" s="6">
        <f>{0}</f>
        <v>0</v>
      </c>
      <c r="OE15" s="6">
        <f t="shared" ref="OE15:OE43" si="44">SUM(NX15,NZ15,OB15,OD15)</f>
        <v>0</v>
      </c>
      <c r="OF15" s="6">
        <v>63359</v>
      </c>
      <c r="OG15" s="6">
        <f>{0}</f>
        <v>0</v>
      </c>
      <c r="OH15" s="6">
        <v>96367</v>
      </c>
      <c r="OI15" s="6" t="s">
        <v>1345</v>
      </c>
      <c r="OJ15" s="6">
        <v>6260</v>
      </c>
      <c r="OK15" s="6" t="s">
        <v>1345</v>
      </c>
      <c r="OL15" s="6">
        <v>9637</v>
      </c>
      <c r="OM15" s="6">
        <f>{0}</f>
        <v>0</v>
      </c>
      <c r="ON15" s="6">
        <f t="shared" ref="ON15:ON43" si="45">SUM(OG15,OI15,OK15,OM15)</f>
        <v>0</v>
      </c>
      <c r="OO15" s="6">
        <v>65749</v>
      </c>
      <c r="OP15" s="6" t="s">
        <v>1345</v>
      </c>
      <c r="OQ15" s="6">
        <v>101060</v>
      </c>
      <c r="OR15" s="6" t="s">
        <v>1345</v>
      </c>
      <c r="OS15" s="6">
        <v>6575</v>
      </c>
      <c r="OT15" s="6" t="s">
        <v>1345</v>
      </c>
      <c r="OU15" s="6">
        <v>10106</v>
      </c>
      <c r="OV15" s="6" t="s">
        <v>1345</v>
      </c>
      <c r="OW15" s="6">
        <v>13150</v>
      </c>
      <c r="OX15" s="6" t="s">
        <v>1345</v>
      </c>
      <c r="OY15" s="6">
        <v>20212</v>
      </c>
      <c r="OZ15" s="6">
        <f>{0}</f>
        <v>0</v>
      </c>
      <c r="PA15" s="6">
        <f t="shared" ref="PA15:PA43" si="46">SUM(OP15,OR15,OT15,OV15,OX15,OZ15)</f>
        <v>0</v>
      </c>
      <c r="PB15" s="6">
        <v>75444</v>
      </c>
      <c r="PC15" s="6" t="s">
        <v>1345</v>
      </c>
      <c r="PD15" s="6">
        <v>115811</v>
      </c>
      <c r="PE15" s="6" t="s">
        <v>1345</v>
      </c>
      <c r="PF15" s="6">
        <v>7544</v>
      </c>
      <c r="PG15" s="6" t="s">
        <v>1345</v>
      </c>
      <c r="PH15" s="6">
        <v>11581</v>
      </c>
      <c r="PI15" s="6" t="s">
        <v>1345</v>
      </c>
      <c r="PJ15" s="6">
        <v>15089</v>
      </c>
      <c r="PK15" s="6" t="s">
        <v>1345</v>
      </c>
      <c r="PL15" s="6">
        <v>23162</v>
      </c>
      <c r="PM15" s="6">
        <f>{0}</f>
        <v>0</v>
      </c>
      <c r="PN15" s="6">
        <f t="shared" ref="PN15:PN43" si="47">SUM(PC15,PE15,PG15,PI15,PK15,PM15)</f>
        <v>0</v>
      </c>
      <c r="PO15" s="6">
        <v>150341</v>
      </c>
      <c r="PP15" s="6" t="s">
        <v>1345</v>
      </c>
      <c r="PQ15" s="6">
        <v>231622</v>
      </c>
      <c r="PR15" s="6" t="s">
        <v>1345</v>
      </c>
      <c r="PS15" s="6">
        <v>15034</v>
      </c>
      <c r="PT15" s="6" t="s">
        <v>1345</v>
      </c>
      <c r="PU15" s="6">
        <v>23162</v>
      </c>
      <c r="PV15" s="6">
        <f>{0}</f>
        <v>0</v>
      </c>
      <c r="PW15" s="6">
        <f t="shared" ref="PW15:PW43" si="48">SUM(PP15,PR15,PT15,PV15)</f>
        <v>0</v>
      </c>
      <c r="PX15" s="6">
        <f>{0}</f>
        <v>0</v>
      </c>
      <c r="PZ15" s="6">
        <f t="shared" ref="PZ15:PZ43" si="49">SUM(FX15,IE15,KP15,NB15,PX15:PY15)</f>
        <v>0</v>
      </c>
      <c r="QA15" s="6">
        <v>775</v>
      </c>
      <c r="QB15" s="6">
        <f>{0}</f>
        <v>0</v>
      </c>
      <c r="QC15" s="6">
        <v>13952</v>
      </c>
      <c r="QD15" s="6">
        <f>{0}</f>
        <v>0</v>
      </c>
      <c r="QE15" s="6">
        <f t="shared" ref="QE15:QE43" si="50">SUM(QB15,QD15)</f>
        <v>0</v>
      </c>
      <c r="QF15" s="6">
        <v>71</v>
      </c>
      <c r="QG15" s="6">
        <f>{0}</f>
        <v>0</v>
      </c>
      <c r="QH15" s="6">
        <v>1285</v>
      </c>
      <c r="QI15" s="6">
        <f>{0}</f>
        <v>0</v>
      </c>
      <c r="QJ15" s="6">
        <f t="shared" ref="QJ15:QJ43" si="51">SUM(QG15,QI15)</f>
        <v>0</v>
      </c>
      <c r="QK15" s="6">
        <f t="shared" ref="QK15:QK43" si="52">SUM(PZ15,QE15,QJ15)</f>
        <v>0</v>
      </c>
      <c r="QM15" s="6">
        <f t="shared" ref="QM15:QM17" si="53">SUM(QK15:QL15)</f>
        <v>0</v>
      </c>
      <c r="QO15" s="73"/>
      <c r="QP15" s="73"/>
      <c r="QQ15" s="73"/>
      <c r="QR15" s="73"/>
      <c r="QS15" s="73"/>
    </row>
    <row r="16" spans="1:461" s="6" customFormat="1" hidden="1">
      <c r="A16" s="6" t="s">
        <v>520</v>
      </c>
      <c r="B16" s="6" t="s">
        <v>521</v>
      </c>
      <c r="E16" s="6">
        <v>34591</v>
      </c>
      <c r="G16" s="6">
        <v>54007</v>
      </c>
      <c r="I16" s="6">
        <v>46350</v>
      </c>
      <c r="K16" s="6">
        <v>5401</v>
      </c>
      <c r="M16" s="6">
        <v>4635</v>
      </c>
      <c r="O16" s="6">
        <v>852403</v>
      </c>
      <c r="Q16" s="6">
        <v>85240</v>
      </c>
      <c r="R16" s="6">
        <f>{0}</f>
        <v>0</v>
      </c>
      <c r="S16" s="6">
        <f t="shared" si="14"/>
        <v>0</v>
      </c>
      <c r="T16" s="6">
        <v>73424</v>
      </c>
      <c r="U16" s="6">
        <f>{0}</f>
        <v>0</v>
      </c>
      <c r="V16" s="6">
        <v>98259</v>
      </c>
      <c r="X16" s="6">
        <v>63057</v>
      </c>
      <c r="Z16" s="6">
        <v>83238</v>
      </c>
      <c r="AB16" s="6">
        <v>7254</v>
      </c>
      <c r="AD16" s="6">
        <v>9826</v>
      </c>
      <c r="AF16" s="6">
        <v>6306</v>
      </c>
      <c r="AH16" s="6">
        <v>8324</v>
      </c>
      <c r="AJ16" s="6">
        <v>1534963</v>
      </c>
      <c r="AL16" s="6">
        <v>153496</v>
      </c>
      <c r="AN16" s="6">
        <v>306993</v>
      </c>
      <c r="AP16" s="6">
        <v>306993</v>
      </c>
      <c r="AR16" s="6">
        <f>{0}</f>
        <v>0</v>
      </c>
      <c r="AT16" s="6">
        <f>{0}</f>
        <v>0</v>
      </c>
      <c r="AV16" s="6">
        <f>{0}</f>
        <v>0</v>
      </c>
      <c r="AX16" s="6">
        <f>{0}</f>
        <v>0</v>
      </c>
      <c r="AZ16" s="6">
        <f>{0}</f>
        <v>0</v>
      </c>
      <c r="BB16" s="6">
        <f>{0}</f>
        <v>0</v>
      </c>
      <c r="BD16" s="6">
        <f>{0}</f>
        <v>0</v>
      </c>
      <c r="BF16" s="6">
        <f>{0}</f>
        <v>0</v>
      </c>
      <c r="BG16" s="6">
        <v>1619737</v>
      </c>
      <c r="BI16" s="6">
        <v>161974</v>
      </c>
      <c r="BJ16" s="6">
        <f>{0}</f>
        <v>0</v>
      </c>
      <c r="BK16" s="6">
        <f t="shared" si="15"/>
        <v>0</v>
      </c>
      <c r="BL16" s="6">
        <v>81008</v>
      </c>
      <c r="BN16" s="6">
        <v>109303</v>
      </c>
      <c r="BP16" s="6">
        <v>69477</v>
      </c>
      <c r="BQ16" s="6">
        <v>1.2941184763301097</v>
      </c>
      <c r="BR16" s="6">
        <v>91797</v>
      </c>
      <c r="BT16" s="6">
        <v>8101</v>
      </c>
      <c r="BU16" s="6">
        <v>1.2941037177362065</v>
      </c>
      <c r="BV16" s="6">
        <v>10930</v>
      </c>
      <c r="BX16" s="6">
        <v>6948</v>
      </c>
      <c r="BZ16" s="6">
        <v>9180</v>
      </c>
      <c r="CB16" s="6">
        <v>1705676</v>
      </c>
      <c r="CD16" s="6">
        <v>170568</v>
      </c>
      <c r="CE16" s="6">
        <f>{0}</f>
        <v>0</v>
      </c>
      <c r="CF16" s="6">
        <f t="shared" si="16"/>
        <v>2.5882221940663159</v>
      </c>
      <c r="CG16" s="6">
        <v>85087</v>
      </c>
      <c r="CI16" s="6">
        <v>114568</v>
      </c>
      <c r="CK16" s="6">
        <v>72540</v>
      </c>
      <c r="CM16" s="6">
        <v>97062</v>
      </c>
      <c r="CO16" s="6">
        <v>8509</v>
      </c>
      <c r="CQ16" s="6">
        <v>11457</v>
      </c>
      <c r="CS16" s="6">
        <v>7254</v>
      </c>
      <c r="CU16" s="6">
        <v>9706</v>
      </c>
      <c r="CW16" s="6">
        <v>17017</v>
      </c>
      <c r="CY16" s="6">
        <v>22914</v>
      </c>
      <c r="DA16" s="6">
        <v>14508</v>
      </c>
      <c r="DC16" s="6">
        <v>19412</v>
      </c>
      <c r="DE16" s="6">
        <v>1790450</v>
      </c>
      <c r="DG16" s="6">
        <v>179045</v>
      </c>
      <c r="DI16" s="6">
        <v>358090</v>
      </c>
      <c r="DJ16" s="6">
        <f>{0}</f>
        <v>0</v>
      </c>
      <c r="DK16" s="6">
        <f t="shared" si="17"/>
        <v>0</v>
      </c>
      <c r="DL16" s="6">
        <v>97633</v>
      </c>
      <c r="DN16" s="6">
        <v>130784</v>
      </c>
      <c r="DP16" s="6">
        <v>83040</v>
      </c>
      <c r="DR16" s="6">
        <v>110886</v>
      </c>
      <c r="DT16" s="6">
        <v>9763</v>
      </c>
      <c r="DV16" s="6">
        <v>13078</v>
      </c>
      <c r="DX16" s="6">
        <v>8304</v>
      </c>
      <c r="DZ16" s="6">
        <v>11089</v>
      </c>
      <c r="EB16" s="6">
        <v>19527</v>
      </c>
      <c r="ED16" s="6">
        <v>26157</v>
      </c>
      <c r="EF16" s="6">
        <v>16608</v>
      </c>
      <c r="EH16" s="6">
        <v>22177</v>
      </c>
      <c r="EJ16" s="6">
        <v>2046809</v>
      </c>
      <c r="EL16" s="6">
        <v>204681</v>
      </c>
      <c r="EM16" s="6">
        <f>{0}</f>
        <v>0</v>
      </c>
      <c r="EN16" s="6">
        <f t="shared" si="18"/>
        <v>0</v>
      </c>
      <c r="EO16" s="6">
        <v>81008</v>
      </c>
      <c r="EQ16" s="6">
        <v>69477</v>
      </c>
      <c r="ES16" s="6">
        <v>8101</v>
      </c>
      <c r="EU16" s="6">
        <v>6948</v>
      </c>
      <c r="EW16" s="6">
        <v>85087</v>
      </c>
      <c r="EY16" s="6">
        <v>72540</v>
      </c>
      <c r="FA16" s="6">
        <v>8509</v>
      </c>
      <c r="FC16" s="6">
        <v>7254</v>
      </c>
      <c r="FE16" s="6">
        <v>97633</v>
      </c>
      <c r="FG16" s="6">
        <v>83040</v>
      </c>
      <c r="FI16" s="6">
        <v>9763</v>
      </c>
      <c r="FK16" s="6">
        <v>8304</v>
      </c>
      <c r="FL16" s="6">
        <f>{0}</f>
        <v>0</v>
      </c>
      <c r="FM16" s="6">
        <f t="shared" si="19"/>
        <v>0</v>
      </c>
      <c r="FN16" s="6">
        <f t="shared" si="20"/>
        <v>0</v>
      </c>
      <c r="FP16" s="6">
        <f>{0}</f>
        <v>0</v>
      </c>
      <c r="FR16" s="6">
        <f>{0}</f>
        <v>0</v>
      </c>
      <c r="FT16" s="6">
        <f>{0}</f>
        <v>0</v>
      </c>
      <c r="FV16" s="6">
        <f>{0}</f>
        <v>0</v>
      </c>
      <c r="FW16" s="6">
        <f t="shared" si="21"/>
        <v>0</v>
      </c>
      <c r="FX16" s="6">
        <v>4734315834</v>
      </c>
      <c r="FY16" s="6">
        <v>149652</v>
      </c>
      <c r="FZ16" s="6">
        <f>{0}</f>
        <v>0</v>
      </c>
      <c r="GA16" s="6">
        <v>178845</v>
      </c>
      <c r="GC16" s="6">
        <v>14761</v>
      </c>
      <c r="GE16" s="6">
        <v>17885</v>
      </c>
      <c r="GG16" s="6">
        <v>35769</v>
      </c>
      <c r="GH16" s="6">
        <f>{0}</f>
        <v>0</v>
      </c>
      <c r="GI16" s="6">
        <f t="shared" si="22"/>
        <v>0</v>
      </c>
      <c r="GJ16" s="6">
        <v>188399</v>
      </c>
      <c r="GK16" s="6">
        <f>{0}</f>
        <v>0</v>
      </c>
      <c r="GL16" s="6">
        <f t="shared" si="23"/>
        <v>0</v>
      </c>
      <c r="GM16" s="6">
        <v>166655</v>
      </c>
      <c r="GN16" s="6">
        <f>{0}</f>
        <v>0</v>
      </c>
      <c r="GO16" s="6">
        <v>199148</v>
      </c>
      <c r="GQ16" s="6">
        <v>16438</v>
      </c>
      <c r="GS16" s="6">
        <v>19915</v>
      </c>
      <c r="GT16" s="6">
        <f>{0}</f>
        <v>0</v>
      </c>
      <c r="GU16" s="6">
        <f t="shared" si="24"/>
        <v>0</v>
      </c>
      <c r="GV16" s="6">
        <v>172263</v>
      </c>
      <c r="GX16" s="6">
        <v>208702</v>
      </c>
      <c r="GZ16" s="6">
        <v>17226</v>
      </c>
      <c r="HB16" s="6">
        <v>20870</v>
      </c>
      <c r="HD16" s="6">
        <v>34453</v>
      </c>
      <c r="HF16" s="6">
        <v>41740</v>
      </c>
      <c r="HG16" s="6">
        <f>{0}</f>
        <v>0</v>
      </c>
      <c r="HH16" s="6">
        <f t="shared" si="25"/>
        <v>0</v>
      </c>
      <c r="HI16" s="6">
        <v>196914</v>
      </c>
      <c r="HK16" s="6">
        <v>238558</v>
      </c>
      <c r="HM16" s="6">
        <v>19691</v>
      </c>
      <c r="HO16" s="6">
        <v>23856</v>
      </c>
      <c r="HQ16" s="6">
        <v>39383</v>
      </c>
      <c r="HS16" s="6">
        <v>48409</v>
      </c>
      <c r="HT16" s="6">
        <f>{0}</f>
        <v>0</v>
      </c>
      <c r="HU16" s="6">
        <f t="shared" si="26"/>
        <v>0</v>
      </c>
      <c r="HW16" s="6">
        <f>{0}</f>
        <v>0</v>
      </c>
      <c r="HY16" s="6">
        <f>{0}</f>
        <v>0</v>
      </c>
      <c r="IA16" s="6">
        <f>{0}</f>
        <v>0</v>
      </c>
      <c r="IC16" s="6">
        <f>{0}</f>
        <v>0</v>
      </c>
      <c r="ID16" s="6">
        <f t="shared" si="27"/>
        <v>0</v>
      </c>
      <c r="IE16" s="71">
        <f>{0}</f>
        <v>0</v>
      </c>
      <c r="IF16" s="6">
        <v>99671</v>
      </c>
      <c r="IG16" s="6">
        <f>{0}</f>
        <v>0</v>
      </c>
      <c r="IH16" s="6">
        <v>120878</v>
      </c>
      <c r="II16" s="6">
        <f>{0}</f>
        <v>0</v>
      </c>
      <c r="IJ16" s="6">
        <f t="shared" si="28"/>
        <v>0</v>
      </c>
      <c r="IK16" s="6">
        <v>179819</v>
      </c>
      <c r="IL16" s="6">
        <f>{0}</f>
        <v>0</v>
      </c>
      <c r="IM16" s="6">
        <v>214868</v>
      </c>
      <c r="IO16" s="6">
        <v>21487</v>
      </c>
      <c r="IQ16" s="6">
        <v>42974</v>
      </c>
      <c r="IR16" s="6">
        <f>{0}</f>
        <v>0</v>
      </c>
      <c r="IS16" s="6">
        <f t="shared" si="29"/>
        <v>0</v>
      </c>
      <c r="IT16" s="6">
        <v>226520</v>
      </c>
      <c r="IU16" s="6">
        <f>{0}</f>
        <v>0</v>
      </c>
      <c r="IV16" s="6">
        <f t="shared" si="30"/>
        <v>0</v>
      </c>
      <c r="IW16" s="6">
        <v>196914</v>
      </c>
      <c r="IY16" s="6">
        <v>238558</v>
      </c>
      <c r="JA16" s="6">
        <v>19691</v>
      </c>
      <c r="JC16" s="6">
        <v>23856</v>
      </c>
      <c r="JD16" s="6">
        <f>{0}</f>
        <v>0</v>
      </c>
      <c r="JE16" s="6">
        <f t="shared" si="31"/>
        <v>0</v>
      </c>
      <c r="JF16" s="6">
        <v>206840</v>
      </c>
      <c r="JH16" s="6">
        <v>250597</v>
      </c>
      <c r="JJ16" s="6">
        <v>20684</v>
      </c>
      <c r="JL16" s="6">
        <v>25060</v>
      </c>
      <c r="JN16" s="6">
        <v>41368</v>
      </c>
      <c r="JP16" s="6">
        <v>50119</v>
      </c>
      <c r="JQ16" s="6">
        <v>235997</v>
      </c>
      <c r="JS16" s="6">
        <v>285938</v>
      </c>
      <c r="JU16" s="6">
        <v>23600</v>
      </c>
      <c r="JW16" s="6">
        <v>28594</v>
      </c>
      <c r="JY16" s="6">
        <v>47199</v>
      </c>
      <c r="JZ16" s="6">
        <f>{0}</f>
        <v>0</v>
      </c>
      <c r="KA16" s="6">
        <f t="shared" si="32"/>
        <v>0</v>
      </c>
      <c r="KB16" s="6">
        <v>472597</v>
      </c>
      <c r="KD16" s="6">
        <v>572559</v>
      </c>
      <c r="KF16" s="6">
        <v>47260</v>
      </c>
      <c r="KH16" s="6">
        <v>57256</v>
      </c>
      <c r="KI16" s="6">
        <f>{0}</f>
        <v>0</v>
      </c>
      <c r="KJ16" s="6">
        <f t="shared" si="33"/>
        <v>0</v>
      </c>
      <c r="KK16" s="6">
        <v>235997</v>
      </c>
      <c r="KM16" s="6">
        <v>23600</v>
      </c>
      <c r="KN16" s="6">
        <f>{0}</f>
        <v>0</v>
      </c>
      <c r="KO16" s="6">
        <f t="shared" si="34"/>
        <v>0</v>
      </c>
      <c r="KP16" s="6">
        <f>{0}</f>
        <v>0</v>
      </c>
      <c r="KQ16" s="6">
        <v>196914</v>
      </c>
      <c r="KS16" s="6">
        <v>19691</v>
      </c>
      <c r="KU16" s="6">
        <v>19691</v>
      </c>
      <c r="KV16" s="6">
        <f>{0}</f>
        <v>0</v>
      </c>
      <c r="KX16" s="6">
        <f>{0}</f>
        <v>0</v>
      </c>
      <c r="KY16" s="6">
        <f t="shared" si="35"/>
        <v>0</v>
      </c>
      <c r="KZ16" s="6">
        <v>429442</v>
      </c>
      <c r="LB16" s="6">
        <v>42944</v>
      </c>
      <c r="LD16" s="6">
        <v>85888</v>
      </c>
      <c r="LE16" s="6">
        <f>{0}</f>
        <v>0</v>
      </c>
      <c r="LF16" s="6">
        <f t="shared" si="36"/>
        <v>0</v>
      </c>
      <c r="LG16" s="6">
        <v>393829</v>
      </c>
      <c r="LI16" s="6">
        <v>477117</v>
      </c>
      <c r="LK16" s="6">
        <v>39383</v>
      </c>
      <c r="LM16" s="6">
        <v>47712</v>
      </c>
      <c r="LN16" s="6">
        <f>{0}</f>
        <v>0</v>
      </c>
      <c r="LO16" s="6">
        <f t="shared" si="37"/>
        <v>0</v>
      </c>
      <c r="LP16" s="6">
        <v>413370</v>
      </c>
      <c r="LR16" s="6">
        <v>500807</v>
      </c>
      <c r="LT16" s="6">
        <v>41337</v>
      </c>
      <c r="LV16" s="6">
        <v>50081</v>
      </c>
      <c r="LX16" s="6">
        <v>82674</v>
      </c>
      <c r="LZ16" s="6">
        <v>100161</v>
      </c>
      <c r="MA16" s="6">
        <f>{0}</f>
        <v>0</v>
      </c>
      <c r="MB16" s="6">
        <f t="shared" si="38"/>
        <v>0</v>
      </c>
      <c r="MC16" s="6">
        <v>472597</v>
      </c>
      <c r="ME16" s="6">
        <v>572559</v>
      </c>
      <c r="MG16" s="6">
        <v>47260</v>
      </c>
      <c r="MI16" s="6">
        <v>57256</v>
      </c>
      <c r="MK16" s="6">
        <v>94519</v>
      </c>
      <c r="ML16" s="6">
        <f>{0}</f>
        <v>0</v>
      </c>
      <c r="MM16" s="6">
        <f t="shared" si="39"/>
        <v>0</v>
      </c>
      <c r="MN16" s="6">
        <v>944900</v>
      </c>
      <c r="MP16" s="6">
        <v>1144823</v>
      </c>
      <c r="MR16" s="6">
        <v>94490</v>
      </c>
      <c r="MT16" s="6">
        <v>114482</v>
      </c>
      <c r="MU16" s="6">
        <f>{0}</f>
        <v>0</v>
      </c>
      <c r="MV16" s="6">
        <f t="shared" si="40"/>
        <v>0</v>
      </c>
      <c r="MX16" s="6">
        <f>{0}</f>
        <v>0</v>
      </c>
      <c r="MZ16" s="6">
        <f>{0}</f>
        <v>0</v>
      </c>
      <c r="NA16" s="6">
        <f t="shared" si="41"/>
        <v>0</v>
      </c>
      <c r="NB16" s="6">
        <f>{0}</f>
        <v>0</v>
      </c>
      <c r="NC16" s="6">
        <v>41012</v>
      </c>
      <c r="ND16" s="6">
        <f>{0}</f>
        <v>0</v>
      </c>
      <c r="NE16" s="6">
        <v>63786</v>
      </c>
      <c r="NF16" s="6">
        <f>{0}</f>
        <v>0</v>
      </c>
      <c r="NG16" s="6">
        <v>4151</v>
      </c>
      <c r="NH16" s="6">
        <f>{0}</f>
        <v>0</v>
      </c>
      <c r="NI16" s="6">
        <v>6379</v>
      </c>
      <c r="NJ16" s="6">
        <f>{0}</f>
        <v>0</v>
      </c>
      <c r="NK16" s="6">
        <f t="shared" si="42"/>
        <v>0</v>
      </c>
      <c r="NL16" s="6">
        <v>72540</v>
      </c>
      <c r="NN16" s="6">
        <v>112083</v>
      </c>
      <c r="NP16" s="6">
        <v>7254</v>
      </c>
      <c r="NR16" s="6">
        <v>11208</v>
      </c>
      <c r="NT16" s="6">
        <v>22417</v>
      </c>
      <c r="NU16" s="6">
        <f>{0}</f>
        <v>0</v>
      </c>
      <c r="NV16" s="6">
        <f t="shared" si="43"/>
        <v>0</v>
      </c>
      <c r="NX16" s="6">
        <f>{0}</f>
        <v>0</v>
      </c>
      <c r="NZ16" s="6">
        <f>{0}</f>
        <v>0</v>
      </c>
      <c r="OB16" s="6">
        <f>{0}</f>
        <v>0</v>
      </c>
      <c r="OD16" s="6">
        <f>{0}</f>
        <v>0</v>
      </c>
      <c r="OE16" s="6">
        <f t="shared" si="44"/>
        <v>0</v>
      </c>
      <c r="OF16" s="6">
        <v>81994</v>
      </c>
      <c r="OG16" s="6">
        <f>{0}</f>
        <v>0</v>
      </c>
      <c r="OH16" s="6">
        <v>124710</v>
      </c>
      <c r="OJ16" s="6">
        <v>8101</v>
      </c>
      <c r="OL16" s="6">
        <v>12471</v>
      </c>
      <c r="OM16" s="6">
        <f>{0}</f>
        <v>0</v>
      </c>
      <c r="ON16" s="6">
        <f t="shared" si="45"/>
        <v>0</v>
      </c>
      <c r="OO16" s="6">
        <v>85087</v>
      </c>
      <c r="OQ16" s="6">
        <v>130784</v>
      </c>
      <c r="OS16" s="6">
        <v>8509</v>
      </c>
      <c r="OU16" s="6">
        <v>13078</v>
      </c>
      <c r="OW16" s="6">
        <v>17017</v>
      </c>
      <c r="OY16" s="6">
        <v>26157</v>
      </c>
      <c r="OZ16" s="6">
        <f>{0}</f>
        <v>0</v>
      </c>
      <c r="PA16" s="6">
        <f t="shared" si="46"/>
        <v>0</v>
      </c>
      <c r="PB16" s="6">
        <v>97633</v>
      </c>
      <c r="PD16" s="6">
        <v>149873</v>
      </c>
      <c r="PF16" s="6">
        <v>9763</v>
      </c>
      <c r="PH16" s="6">
        <v>14987</v>
      </c>
      <c r="PJ16" s="6">
        <v>19527</v>
      </c>
      <c r="PL16" s="6">
        <v>29975</v>
      </c>
      <c r="PM16" s="6">
        <f>{0}</f>
        <v>0</v>
      </c>
      <c r="PN16" s="6">
        <f t="shared" si="47"/>
        <v>0</v>
      </c>
      <c r="PO16" s="6">
        <v>194560</v>
      </c>
      <c r="PQ16" s="6">
        <v>299746</v>
      </c>
      <c r="PS16" s="6">
        <v>19456</v>
      </c>
      <c r="PU16" s="6">
        <v>29975</v>
      </c>
      <c r="PV16" s="6">
        <f>{0}</f>
        <v>0</v>
      </c>
      <c r="PW16" s="6">
        <f t="shared" si="48"/>
        <v>0</v>
      </c>
      <c r="PX16" s="6">
        <f>{0}</f>
        <v>0</v>
      </c>
      <c r="PZ16" s="6">
        <v>6216783801</v>
      </c>
      <c r="QA16" s="6">
        <v>775</v>
      </c>
      <c r="QB16" s="6">
        <f>{0}</f>
        <v>0</v>
      </c>
      <c r="QC16" s="6">
        <v>13952</v>
      </c>
      <c r="QD16" s="6">
        <f>{0}</f>
        <v>0</v>
      </c>
      <c r="QE16" s="6">
        <f t="shared" si="50"/>
        <v>0</v>
      </c>
      <c r="QF16" s="6">
        <v>71</v>
      </c>
      <c r="QG16" s="6">
        <f>{0}</f>
        <v>0</v>
      </c>
      <c r="QH16" s="6">
        <v>1285</v>
      </c>
      <c r="QI16" s="6">
        <f>{0}</f>
        <v>0</v>
      </c>
      <c r="QJ16" s="6">
        <f t="shared" si="51"/>
        <v>0</v>
      </c>
      <c r="QK16" s="6">
        <f t="shared" si="52"/>
        <v>6216783801</v>
      </c>
      <c r="QM16" s="6">
        <v>6275759460</v>
      </c>
      <c r="QO16" s="73"/>
      <c r="QP16" s="73"/>
      <c r="QQ16" s="73"/>
      <c r="QR16" s="73"/>
      <c r="QS16" s="73"/>
    </row>
    <row r="17" spans="1:461" s="6" customFormat="1" hidden="1">
      <c r="A17" s="6" t="s">
        <v>522</v>
      </c>
      <c r="B17" s="6" t="s">
        <v>523</v>
      </c>
      <c r="F17" s="6">
        <f>{0}</f>
        <v>0</v>
      </c>
      <c r="H17" s="6">
        <f>{0}</f>
        <v>0</v>
      </c>
      <c r="J17" s="6">
        <f>{0}</f>
        <v>0</v>
      </c>
      <c r="L17" s="6">
        <f>{0}</f>
        <v>0</v>
      </c>
      <c r="N17" s="6">
        <f>{0}</f>
        <v>0</v>
      </c>
      <c r="P17" s="6">
        <f>{0}</f>
        <v>0</v>
      </c>
      <c r="R17" s="6">
        <f>{0}</f>
        <v>0</v>
      </c>
      <c r="S17" s="6">
        <f t="shared" si="14"/>
        <v>0</v>
      </c>
      <c r="U17" s="6">
        <f>{0}</f>
        <v>0</v>
      </c>
      <c r="V17" s="6">
        <v>98918</v>
      </c>
      <c r="AL17" s="6">
        <v>0</v>
      </c>
      <c r="AR17" s="6">
        <f>{0}</f>
        <v>0</v>
      </c>
      <c r="AT17" s="6">
        <f>{0}</f>
        <v>0</v>
      </c>
      <c r="AV17" s="6">
        <f>{0}</f>
        <v>0</v>
      </c>
      <c r="AX17" s="6">
        <f>{0}</f>
        <v>0</v>
      </c>
      <c r="AZ17" s="6">
        <f>{0}</f>
        <v>0</v>
      </c>
      <c r="BB17" s="6">
        <f>{0}</f>
        <v>0</v>
      </c>
      <c r="BD17" s="6">
        <f>{0}</f>
        <v>0</v>
      </c>
      <c r="BF17" s="6">
        <f>{0}</f>
        <v>0</v>
      </c>
      <c r="BH17" s="6">
        <f>{0}</f>
        <v>0</v>
      </c>
      <c r="BJ17" s="6">
        <f>{0}</f>
        <v>0</v>
      </c>
      <c r="BK17" s="6">
        <f t="shared" si="15"/>
        <v>0</v>
      </c>
      <c r="BL17" s="6">
        <v>110465</v>
      </c>
      <c r="BP17" s="6">
        <v>94742</v>
      </c>
      <c r="BT17" s="6">
        <v>11046</v>
      </c>
      <c r="BX17" s="6">
        <v>9474</v>
      </c>
      <c r="CB17" s="6">
        <v>0</v>
      </c>
      <c r="CD17" s="6">
        <v>0</v>
      </c>
      <c r="CE17" s="6">
        <f>{0}</f>
        <v>0</v>
      </c>
      <c r="CF17" s="6">
        <f t="shared" si="16"/>
        <v>0</v>
      </c>
      <c r="CG17" s="6">
        <v>116027</v>
      </c>
      <c r="CK17" s="6">
        <v>98918</v>
      </c>
      <c r="CO17" s="6">
        <v>11603</v>
      </c>
      <c r="CS17" s="6">
        <v>9892</v>
      </c>
      <c r="CW17" s="6">
        <v>23205</v>
      </c>
      <c r="DA17" s="6">
        <v>19784</v>
      </c>
      <c r="DE17" s="6">
        <v>0</v>
      </c>
      <c r="DG17" s="6">
        <v>0</v>
      </c>
      <c r="DJ17" s="6">
        <f>{0}</f>
        <v>0</v>
      </c>
      <c r="DK17" s="6">
        <f t="shared" si="17"/>
        <v>0</v>
      </c>
      <c r="DL17" s="6">
        <v>133136</v>
      </c>
      <c r="DP17" s="6">
        <v>113236</v>
      </c>
      <c r="DT17" s="6">
        <v>13314</v>
      </c>
      <c r="DX17" s="6">
        <v>11324</v>
      </c>
      <c r="EB17" s="6">
        <v>26627</v>
      </c>
      <c r="EF17" s="6">
        <v>22647</v>
      </c>
      <c r="EJ17" s="6">
        <v>0</v>
      </c>
      <c r="EL17" s="6">
        <v>0</v>
      </c>
      <c r="EM17" s="6">
        <f>{0}</f>
        <v>0</v>
      </c>
      <c r="EN17" s="6">
        <f t="shared" si="18"/>
        <v>0</v>
      </c>
      <c r="EP17" s="6">
        <f>{0}</f>
        <v>0</v>
      </c>
      <c r="ER17" s="6">
        <f>{0}</f>
        <v>0</v>
      </c>
      <c r="ET17" s="6">
        <f>{0}</f>
        <v>0</v>
      </c>
      <c r="EV17" s="6">
        <f>{0}</f>
        <v>0</v>
      </c>
      <c r="EX17" s="6">
        <f>{0}</f>
        <v>0</v>
      </c>
      <c r="EZ17" s="6">
        <f>{0}</f>
        <v>0</v>
      </c>
      <c r="FB17" s="6">
        <f>{0}</f>
        <v>0</v>
      </c>
      <c r="FD17" s="6">
        <f>{0}</f>
        <v>0</v>
      </c>
      <c r="FF17" s="6">
        <f>{0}</f>
        <v>0</v>
      </c>
      <c r="FH17" s="6">
        <f>{0}</f>
        <v>0</v>
      </c>
      <c r="FJ17" s="6">
        <f>{0}</f>
        <v>0</v>
      </c>
      <c r="FL17" s="6">
        <f>{0}</f>
        <v>0</v>
      </c>
      <c r="FM17" s="6">
        <f t="shared" si="19"/>
        <v>0</v>
      </c>
      <c r="FN17" s="6">
        <f t="shared" si="20"/>
        <v>0</v>
      </c>
      <c r="FP17" s="6">
        <f>{0}</f>
        <v>0</v>
      </c>
      <c r="FR17" s="6">
        <f>{0}</f>
        <v>0</v>
      </c>
      <c r="FT17" s="6">
        <f>{0}</f>
        <v>0</v>
      </c>
      <c r="FV17" s="6">
        <f>{0}</f>
        <v>0</v>
      </c>
      <c r="FW17" s="6">
        <f t="shared" si="21"/>
        <v>0</v>
      </c>
      <c r="FX17" s="6">
        <f>{0}</f>
        <v>0</v>
      </c>
      <c r="FZ17" s="6">
        <f>{0}</f>
        <v>0</v>
      </c>
      <c r="GB17" s="6">
        <f>{0}</f>
        <v>0</v>
      </c>
      <c r="GD17" s="6">
        <f>{0}</f>
        <v>0</v>
      </c>
      <c r="GF17" s="6">
        <f>{0}</f>
        <v>0</v>
      </c>
      <c r="GH17" s="6">
        <f>{0}</f>
        <v>0</v>
      </c>
      <c r="GI17" s="6">
        <f t="shared" si="22"/>
        <v>0</v>
      </c>
      <c r="GK17" s="6">
        <f>{0}</f>
        <v>0</v>
      </c>
      <c r="GL17" s="6">
        <f t="shared" si="23"/>
        <v>0</v>
      </c>
      <c r="GN17" s="6">
        <f>{0}</f>
        <v>0</v>
      </c>
      <c r="GP17" s="6">
        <f>{0}</f>
        <v>0</v>
      </c>
      <c r="GR17" s="6">
        <f>{0}</f>
        <v>0</v>
      </c>
      <c r="GT17" s="6">
        <f>{0}</f>
        <v>0</v>
      </c>
      <c r="GU17" s="6">
        <f t="shared" si="24"/>
        <v>0</v>
      </c>
      <c r="GW17" s="6">
        <f>{0}</f>
        <v>0</v>
      </c>
      <c r="GY17" s="6">
        <f>{0}</f>
        <v>0</v>
      </c>
      <c r="HA17" s="6">
        <f>{0}</f>
        <v>0</v>
      </c>
      <c r="HC17" s="6">
        <f>{0}</f>
        <v>0</v>
      </c>
      <c r="HE17" s="6">
        <f>{0}</f>
        <v>0</v>
      </c>
      <c r="HG17" s="6">
        <f>{0}</f>
        <v>0</v>
      </c>
      <c r="HH17" s="6">
        <f t="shared" si="25"/>
        <v>0</v>
      </c>
      <c r="HJ17" s="6">
        <f>{0}</f>
        <v>0</v>
      </c>
      <c r="HL17" s="6">
        <f>{0}</f>
        <v>0</v>
      </c>
      <c r="HN17" s="6">
        <f>{0}</f>
        <v>0</v>
      </c>
      <c r="HP17" s="6">
        <f>{0}</f>
        <v>0</v>
      </c>
      <c r="HR17" s="6">
        <f>{0}</f>
        <v>0</v>
      </c>
      <c r="HT17" s="6">
        <f>{0}</f>
        <v>0</v>
      </c>
      <c r="HU17" s="6">
        <f t="shared" si="26"/>
        <v>0</v>
      </c>
      <c r="HW17" s="6">
        <f>{0}</f>
        <v>0</v>
      </c>
      <c r="HY17" s="6">
        <f>{0}</f>
        <v>0</v>
      </c>
      <c r="IA17" s="6">
        <f>{0}</f>
        <v>0</v>
      </c>
      <c r="IC17" s="6">
        <f>{0}</f>
        <v>0</v>
      </c>
      <c r="ID17" s="6">
        <f t="shared" si="27"/>
        <v>0</v>
      </c>
      <c r="IE17" s="6">
        <f>{0}</f>
        <v>0</v>
      </c>
      <c r="IG17" s="6">
        <f>{0}</f>
        <v>0</v>
      </c>
      <c r="II17" s="6">
        <f>{0}</f>
        <v>0</v>
      </c>
      <c r="IJ17" s="6">
        <f t="shared" si="28"/>
        <v>0</v>
      </c>
      <c r="IL17" s="6">
        <f>{0}</f>
        <v>0</v>
      </c>
      <c r="IN17" s="6">
        <f>{0}</f>
        <v>0</v>
      </c>
      <c r="IP17" s="6">
        <f>{0}</f>
        <v>0</v>
      </c>
      <c r="IR17" s="6">
        <f>{0}</f>
        <v>0</v>
      </c>
      <c r="IS17" s="6">
        <f t="shared" si="29"/>
        <v>0</v>
      </c>
      <c r="IU17" s="6">
        <f>{0}</f>
        <v>0</v>
      </c>
      <c r="IV17" s="6">
        <f t="shared" si="30"/>
        <v>0</v>
      </c>
      <c r="IX17" s="6">
        <f>{0}</f>
        <v>0</v>
      </c>
      <c r="IZ17" s="6">
        <f>{0}</f>
        <v>0</v>
      </c>
      <c r="JB17" s="6">
        <f>{0}</f>
        <v>0</v>
      </c>
      <c r="JD17" s="6">
        <f>{0}</f>
        <v>0</v>
      </c>
      <c r="JE17" s="6">
        <f t="shared" si="31"/>
        <v>0</v>
      </c>
      <c r="JG17" s="6">
        <f>{0}</f>
        <v>0</v>
      </c>
      <c r="JI17" s="6">
        <f>{0}</f>
        <v>0</v>
      </c>
      <c r="JK17" s="6">
        <f>{0}</f>
        <v>0</v>
      </c>
      <c r="JM17" s="6">
        <f>{0}</f>
        <v>0</v>
      </c>
      <c r="JO17" s="6">
        <f>{0}</f>
        <v>0</v>
      </c>
      <c r="JP17" s="6">
        <f t="shared" ref="JP17:JP43" si="54">SUM(JG17,JI17,JK17,JM17,JO17)</f>
        <v>0</v>
      </c>
      <c r="JR17" s="6">
        <f>{0}</f>
        <v>0</v>
      </c>
      <c r="JT17" s="6">
        <f>{0}</f>
        <v>0</v>
      </c>
      <c r="JV17" s="6">
        <f>{0}</f>
        <v>0</v>
      </c>
      <c r="JX17" s="6">
        <f>{0}</f>
        <v>0</v>
      </c>
      <c r="JZ17" s="6">
        <f>{0}</f>
        <v>0</v>
      </c>
      <c r="KA17" s="6">
        <f t="shared" si="32"/>
        <v>0</v>
      </c>
      <c r="KC17" s="6">
        <f>{0}</f>
        <v>0</v>
      </c>
      <c r="KE17" s="6">
        <f>{0}</f>
        <v>0</v>
      </c>
      <c r="KG17" s="6">
        <f>{0}</f>
        <v>0</v>
      </c>
      <c r="KI17" s="6">
        <f>{0}</f>
        <v>0</v>
      </c>
      <c r="KJ17" s="6">
        <f t="shared" si="33"/>
        <v>0</v>
      </c>
      <c r="KL17" s="6">
        <f>{0}</f>
        <v>0</v>
      </c>
      <c r="KN17" s="6">
        <f>{0}</f>
        <v>0</v>
      </c>
      <c r="KO17" s="6">
        <f t="shared" si="34"/>
        <v>0</v>
      </c>
      <c r="KP17" s="6">
        <f>{0}</f>
        <v>0</v>
      </c>
      <c r="KR17" s="6">
        <f>{0}</f>
        <v>0</v>
      </c>
      <c r="KT17" s="6">
        <f>{0}</f>
        <v>0</v>
      </c>
      <c r="KV17" s="6">
        <f>{0}</f>
        <v>0</v>
      </c>
      <c r="KX17" s="6">
        <f>{0}</f>
        <v>0</v>
      </c>
      <c r="KY17" s="6">
        <f t="shared" si="35"/>
        <v>0</v>
      </c>
      <c r="LA17" s="6">
        <f>{0}</f>
        <v>0</v>
      </c>
      <c r="LC17" s="6">
        <f>{0}</f>
        <v>0</v>
      </c>
      <c r="LE17" s="6">
        <f>{0}</f>
        <v>0</v>
      </c>
      <c r="LF17" s="6">
        <f t="shared" si="36"/>
        <v>0</v>
      </c>
      <c r="LH17" s="6">
        <f>{0}</f>
        <v>0</v>
      </c>
      <c r="LJ17" s="6">
        <f>{0}</f>
        <v>0</v>
      </c>
      <c r="LL17" s="6">
        <f>{0}</f>
        <v>0</v>
      </c>
      <c r="LN17" s="6">
        <f>{0}</f>
        <v>0</v>
      </c>
      <c r="LO17" s="6">
        <f t="shared" si="37"/>
        <v>0</v>
      </c>
      <c r="LQ17" s="6">
        <f>{0}</f>
        <v>0</v>
      </c>
      <c r="LS17" s="6">
        <f>{0}</f>
        <v>0</v>
      </c>
      <c r="LU17" s="6">
        <f>{0}</f>
        <v>0</v>
      </c>
      <c r="LW17" s="6">
        <f>{0}</f>
        <v>0</v>
      </c>
      <c r="LY17" s="6">
        <f>{0}</f>
        <v>0</v>
      </c>
      <c r="MA17" s="6">
        <f>{0}</f>
        <v>0</v>
      </c>
      <c r="MB17" s="6">
        <f t="shared" si="38"/>
        <v>0</v>
      </c>
      <c r="MD17" s="6">
        <f>{0}</f>
        <v>0</v>
      </c>
      <c r="MF17" s="6">
        <f>{0}</f>
        <v>0</v>
      </c>
      <c r="MH17" s="6">
        <f>{0}</f>
        <v>0</v>
      </c>
      <c r="MJ17" s="6">
        <f>{0}</f>
        <v>0</v>
      </c>
      <c r="ML17" s="6">
        <f>{0}</f>
        <v>0</v>
      </c>
      <c r="MM17" s="6">
        <f t="shared" si="39"/>
        <v>0</v>
      </c>
      <c r="MO17" s="6">
        <f>{0}</f>
        <v>0</v>
      </c>
      <c r="MQ17" s="6">
        <f>{0}</f>
        <v>0</v>
      </c>
      <c r="MS17" s="6">
        <f>{0}</f>
        <v>0</v>
      </c>
      <c r="MU17" s="6">
        <f>{0}</f>
        <v>0</v>
      </c>
      <c r="MV17" s="6">
        <f t="shared" si="40"/>
        <v>0</v>
      </c>
      <c r="MX17" s="6">
        <f>{0}</f>
        <v>0</v>
      </c>
      <c r="MZ17" s="6">
        <f>{0}</f>
        <v>0</v>
      </c>
      <c r="NA17" s="6">
        <f t="shared" si="41"/>
        <v>0</v>
      </c>
      <c r="NB17" s="6">
        <f>{0}</f>
        <v>0</v>
      </c>
      <c r="ND17" s="6">
        <f>{0}</f>
        <v>0</v>
      </c>
      <c r="NF17" s="6">
        <f>{0}</f>
        <v>0</v>
      </c>
      <c r="NH17" s="6">
        <f>{0}</f>
        <v>0</v>
      </c>
      <c r="NJ17" s="6">
        <f>{0}</f>
        <v>0</v>
      </c>
      <c r="NK17" s="6">
        <f t="shared" si="42"/>
        <v>0</v>
      </c>
      <c r="NM17" s="6">
        <f>{0}</f>
        <v>0</v>
      </c>
      <c r="NO17" s="6">
        <f>{0}</f>
        <v>0</v>
      </c>
      <c r="NQ17" s="6">
        <f>{0}</f>
        <v>0</v>
      </c>
      <c r="NS17" s="6">
        <f>{0}</f>
        <v>0</v>
      </c>
      <c r="NU17" s="6">
        <f>{0}</f>
        <v>0</v>
      </c>
      <c r="NV17" s="6">
        <f t="shared" si="43"/>
        <v>0</v>
      </c>
      <c r="NX17" s="6">
        <f>{0}</f>
        <v>0</v>
      </c>
      <c r="NZ17" s="6">
        <f>{0}</f>
        <v>0</v>
      </c>
      <c r="OB17" s="6">
        <f>{0}</f>
        <v>0</v>
      </c>
      <c r="OD17" s="6">
        <f>{0}</f>
        <v>0</v>
      </c>
      <c r="OE17" s="6">
        <f t="shared" si="44"/>
        <v>0</v>
      </c>
      <c r="OG17" s="6">
        <f>{0}</f>
        <v>0</v>
      </c>
      <c r="OI17" s="6">
        <f>{0}</f>
        <v>0</v>
      </c>
      <c r="OK17" s="6">
        <f>{0}</f>
        <v>0</v>
      </c>
      <c r="OM17" s="6">
        <f>{0}</f>
        <v>0</v>
      </c>
      <c r="ON17" s="6">
        <f t="shared" si="45"/>
        <v>0</v>
      </c>
      <c r="OP17" s="6">
        <f>{0}</f>
        <v>0</v>
      </c>
      <c r="OR17" s="6">
        <f>{0}</f>
        <v>0</v>
      </c>
      <c r="OT17" s="6">
        <f>{0}</f>
        <v>0</v>
      </c>
      <c r="OV17" s="6">
        <f>{0}</f>
        <v>0</v>
      </c>
      <c r="OX17" s="6">
        <f>{0}</f>
        <v>0</v>
      </c>
      <c r="OZ17" s="6">
        <f>{0}</f>
        <v>0</v>
      </c>
      <c r="PA17" s="6">
        <f t="shared" si="46"/>
        <v>0</v>
      </c>
      <c r="PC17" s="6">
        <f>{0}</f>
        <v>0</v>
      </c>
      <c r="PE17" s="6">
        <f>{0}</f>
        <v>0</v>
      </c>
      <c r="PG17" s="6">
        <f>{0}</f>
        <v>0</v>
      </c>
      <c r="PI17" s="6">
        <f>{0}</f>
        <v>0</v>
      </c>
      <c r="PK17" s="6">
        <f>{0}</f>
        <v>0</v>
      </c>
      <c r="PM17" s="6">
        <f>{0}</f>
        <v>0</v>
      </c>
      <c r="PN17" s="6">
        <f t="shared" si="47"/>
        <v>0</v>
      </c>
      <c r="PP17" s="6">
        <f>{0}</f>
        <v>0</v>
      </c>
      <c r="PR17" s="6">
        <f>{0}</f>
        <v>0</v>
      </c>
      <c r="PT17" s="6">
        <f>{0}</f>
        <v>0</v>
      </c>
      <c r="PV17" s="6">
        <f>{0}</f>
        <v>0</v>
      </c>
      <c r="PW17" s="6">
        <f t="shared" si="48"/>
        <v>0</v>
      </c>
      <c r="PX17" s="6">
        <f>{0}</f>
        <v>0</v>
      </c>
      <c r="PZ17" s="6">
        <f t="shared" si="49"/>
        <v>0</v>
      </c>
      <c r="QA17" s="6">
        <v>775</v>
      </c>
      <c r="QB17" s="6">
        <f>{0}</f>
        <v>0</v>
      </c>
      <c r="QC17" s="6">
        <v>13952</v>
      </c>
      <c r="QD17" s="6">
        <f>{0}</f>
        <v>0</v>
      </c>
      <c r="QE17" s="6">
        <f t="shared" si="50"/>
        <v>0</v>
      </c>
      <c r="QF17" s="6">
        <v>71</v>
      </c>
      <c r="QG17" s="6">
        <f>{0}</f>
        <v>0</v>
      </c>
      <c r="QH17" s="6">
        <v>1285</v>
      </c>
      <c r="QI17" s="6">
        <f>{0}</f>
        <v>0</v>
      </c>
      <c r="QJ17" s="6">
        <f t="shared" si="51"/>
        <v>0</v>
      </c>
      <c r="QK17" s="6">
        <f t="shared" si="52"/>
        <v>0</v>
      </c>
      <c r="QM17" s="6">
        <f t="shared" si="53"/>
        <v>0</v>
      </c>
      <c r="QO17" s="73"/>
      <c r="QP17" s="73"/>
      <c r="QQ17" s="73"/>
      <c r="QR17" s="73"/>
      <c r="QS17" s="73"/>
    </row>
    <row r="18" spans="1:461" s="6" customFormat="1">
      <c r="A18" s="6" t="s">
        <v>524</v>
      </c>
      <c r="B18" s="54" t="s">
        <v>525</v>
      </c>
      <c r="C18" s="54" t="s">
        <v>526</v>
      </c>
      <c r="D18" s="54" t="s">
        <v>527</v>
      </c>
      <c r="E18" s="54">
        <v>0</v>
      </c>
      <c r="F18" s="54">
        <f t="shared" ref="F18:F26" ca="1" si="55">OFFSET(F18,0,-1) * OFFSET(F18,10 - ROW(F18),0)</f>
        <v>0</v>
      </c>
      <c r="G18" s="54"/>
      <c r="H18" s="54">
        <f t="shared" ref="H18:H26" ca="1" si="56">OFFSET(H18,0,-1) * OFFSET(H18,10 - ROW(H18),0)</f>
        <v>0</v>
      </c>
      <c r="I18" s="54"/>
      <c r="J18" s="54">
        <f t="shared" ref="J18:J26" ca="1" si="57">OFFSET(J18,0,-1) * OFFSET(J18,10 - ROW(J18),0)</f>
        <v>0</v>
      </c>
      <c r="K18" s="54"/>
      <c r="L18" s="54">
        <f t="shared" ref="L18:L26" ca="1" si="58">OFFSET(L18,0,-1) * OFFSET(L18,10 - ROW(L18),0)</f>
        <v>0</v>
      </c>
      <c r="M18" s="54"/>
      <c r="N18" s="54">
        <f t="shared" ref="N18:N26" ca="1" si="59">OFFSET(N18,0,-1) * OFFSET(N18,10 - ROW(N18),0)</f>
        <v>0</v>
      </c>
      <c r="O18" s="54">
        <v>0</v>
      </c>
      <c r="P18" s="54">
        <f t="shared" ref="P18:P26" ca="1" si="60">OFFSET(P18,0,-1) * OFFSET(P18,10 - ROW(P18),0)</f>
        <v>0</v>
      </c>
      <c r="Q18" s="54">
        <v>0</v>
      </c>
      <c r="R18" s="54">
        <f t="shared" ref="R18:R26" ca="1" si="61">OFFSET(R18,0,-1) * OFFSET(R18,10 - ROW(R18),0)</f>
        <v>0</v>
      </c>
      <c r="S18" s="54">
        <f t="shared" ca="1" si="14"/>
        <v>0</v>
      </c>
      <c r="T18" s="54">
        <v>0</v>
      </c>
      <c r="U18" s="54">
        <f t="shared" ref="U18:U26" ca="1" si="62">OFFSET(U18,0,-1) * OFFSET(U18,10 - ROW(U18),0)</f>
        <v>0</v>
      </c>
      <c r="V18" s="54">
        <v>0</v>
      </c>
      <c r="W18" s="54">
        <f t="shared" ref="W18:W26" ca="1" si="63">OFFSET(W18,0,-1) * OFFSET(W18,10 - ROW(W18),0)</f>
        <v>0</v>
      </c>
      <c r="X18" s="54">
        <v>0</v>
      </c>
      <c r="Y18" s="54">
        <v>0</v>
      </c>
      <c r="Z18" s="54">
        <v>0</v>
      </c>
      <c r="AA18" s="54">
        <f t="shared" ref="AA18:AA26" ca="1" si="64">OFFSET(AA18,0,-1) * OFFSET(AA18,10 - ROW(AA18),0)</f>
        <v>0</v>
      </c>
      <c r="AB18" s="54">
        <v>0</v>
      </c>
      <c r="AC18" s="54">
        <v>0</v>
      </c>
      <c r="AD18" s="54">
        <v>0</v>
      </c>
      <c r="AE18" s="54">
        <f t="shared" ref="AE18:AE26" ca="1" si="65">OFFSET(AE18,0,-1) * OFFSET(AE18,10 - ROW(AE18),0)</f>
        <v>0</v>
      </c>
      <c r="AF18" s="54">
        <v>0</v>
      </c>
      <c r="AG18" s="54">
        <v>0</v>
      </c>
      <c r="AH18" s="54">
        <v>0</v>
      </c>
      <c r="AI18" s="54">
        <f t="shared" ref="AI18:AI26" ca="1" si="66">OFFSET(AI18,0,-1) * OFFSET(AI18,10 - ROW(AI18),0)</f>
        <v>0</v>
      </c>
      <c r="AJ18" s="54">
        <v>6</v>
      </c>
      <c r="AK18" s="54">
        <f ca="1">OFFSET(AK18,0,-1) * OFFSET(AK18,10 - ROW(AK18),0)</f>
        <v>7116642</v>
      </c>
      <c r="AL18" s="54">
        <v>0</v>
      </c>
      <c r="AM18" s="54">
        <f t="shared" ref="AM18:AM26" ca="1" si="67">OFFSET(AM18,0,-1) * OFFSET(AM18,10 - ROW(AM18),0)</f>
        <v>0</v>
      </c>
      <c r="AN18" s="54"/>
      <c r="AO18" s="54">
        <f t="shared" ref="AO18:AO26" ca="1" si="68">OFFSET(AO18,0,-1) * OFFSET(AO18,10 - ROW(AO18),0)</f>
        <v>0</v>
      </c>
      <c r="AP18" s="54">
        <f ca="1">SUM(U18,W18,Y18,AA18,AC18,AE18,AG18,AI18,AK18,AM18,AO18)</f>
        <v>7116642</v>
      </c>
      <c r="AQ18" s="54"/>
      <c r="AR18" s="54">
        <f t="shared" ref="AR18:AR26" ca="1" si="69">OFFSET(AR18,0,-1) * OFFSET(AR18,10 - ROW(AR18),0)</f>
        <v>0</v>
      </c>
      <c r="AS18" s="54"/>
      <c r="AT18" s="54">
        <f t="shared" ref="AT18:AT26" ca="1" si="70">OFFSET(AT18,0,-1) * OFFSET(AT18,10 - ROW(AT18),0)</f>
        <v>0</v>
      </c>
      <c r="AU18" s="54"/>
      <c r="AV18" s="54">
        <f t="shared" ref="AV18:AV26" ca="1" si="71">OFFSET(AV18,0,-1) * OFFSET(AV18,10 - ROW(AV18),0)</f>
        <v>0</v>
      </c>
      <c r="AW18" s="54"/>
      <c r="AX18" s="54">
        <f t="shared" ref="AX18:AX26" ca="1" si="72">OFFSET(AX18,0,-1) * OFFSET(AX18,10 - ROW(AX18),0)</f>
        <v>0</v>
      </c>
      <c r="AY18" s="54"/>
      <c r="AZ18" s="54">
        <f t="shared" ref="AZ18:AZ26" ca="1" si="73">OFFSET(AZ18,0,-1) * OFFSET(AZ18,10 - ROW(AZ18),0)</f>
        <v>0</v>
      </c>
      <c r="BA18" s="54"/>
      <c r="BB18" s="54">
        <f t="shared" ref="BB18:BB26" ca="1" si="74">OFFSET(BB18,0,-1) * OFFSET(BB18,10 - ROW(BB18),0)</f>
        <v>0</v>
      </c>
      <c r="BC18" s="54"/>
      <c r="BD18" s="54">
        <f t="shared" ref="BD18:BD26" ca="1" si="75">OFFSET(BD18,0,-1) * OFFSET(BD18,10 - ROW(BD18),0)</f>
        <v>0</v>
      </c>
      <c r="BE18" s="54"/>
      <c r="BF18" s="54">
        <f t="shared" ref="BF18:BF26" ca="1" si="76">OFFSET(BF18,0,-1) * OFFSET(BF18,10 - ROW(BF18),0)</f>
        <v>0</v>
      </c>
      <c r="BG18" s="54">
        <v>0</v>
      </c>
      <c r="BH18" s="54">
        <f t="shared" ref="BH18:BH26" ca="1" si="77">OFFSET(BH18,0,-1) * OFFSET(BH18,10 - ROW(BH18),0)</f>
        <v>0</v>
      </c>
      <c r="BI18" s="54">
        <v>0</v>
      </c>
      <c r="BJ18" s="54">
        <f t="shared" ref="BJ18:BJ26" ca="1" si="78">OFFSET(BJ18,0,-1) * OFFSET(BJ18,10 - ROW(BJ18),0)</f>
        <v>0</v>
      </c>
      <c r="BK18" s="54">
        <f t="shared" ca="1" si="15"/>
        <v>0</v>
      </c>
      <c r="BL18" s="54">
        <v>0</v>
      </c>
      <c r="BM18" s="54">
        <f t="shared" ref="BM18:BM26" ca="1" si="79">OFFSET(BM18,0,-1) * OFFSET(BM18,10 - ROW(BM18),0)</f>
        <v>0</v>
      </c>
      <c r="BN18" s="54">
        <v>45</v>
      </c>
      <c r="BO18" s="54">
        <f t="shared" ref="BO18:BO26" ca="1" si="80">OFFSET(BO18,0,-1) * OFFSET(BO18,10 - ROW(BO18),0)</f>
        <v>3800745</v>
      </c>
      <c r="BP18" s="54">
        <v>0</v>
      </c>
      <c r="BQ18" s="54">
        <f t="shared" ref="BQ18:BQ26" ca="1" si="81">OFFSET(BQ18,0,-1) * OFFSET(BQ18,10 - ROW(BQ18),0)</f>
        <v>0</v>
      </c>
      <c r="BR18" s="54">
        <v>64</v>
      </c>
      <c r="BS18" s="54">
        <f t="shared" ref="BS18:BS26" ca="1" si="82">OFFSET(BS18,0,-1) * OFFSET(BS18,10 - ROW(BS18),0)</f>
        <v>4539776</v>
      </c>
      <c r="BT18" s="54">
        <v>0</v>
      </c>
      <c r="BU18" s="54">
        <v>0</v>
      </c>
      <c r="BV18" s="54">
        <v>0</v>
      </c>
      <c r="BW18" s="54">
        <f t="shared" ref="BW18:BW26" ca="1" si="83">OFFSET(BW18,0,-1) * OFFSET(BW18,10 - ROW(BW18),0)</f>
        <v>0</v>
      </c>
      <c r="BX18" s="54">
        <v>0</v>
      </c>
      <c r="BY18" s="54">
        <v>0</v>
      </c>
      <c r="BZ18" s="54">
        <v>0</v>
      </c>
      <c r="CA18" s="54">
        <f t="shared" ref="CA18:CA26" ca="1" si="84">OFFSET(CA18,0,-1) * OFFSET(CA18,10 - ROW(CA18),0)</f>
        <v>0</v>
      </c>
      <c r="CB18" s="54">
        <v>2</v>
      </c>
      <c r="CC18" s="54">
        <f t="shared" ref="CC18:CC26" ca="1" si="85">OFFSET(CC18,0,-1) * OFFSET(CC18,10 - ROW(CC18),0)</f>
        <v>2636046</v>
      </c>
      <c r="CD18" s="54">
        <v>0</v>
      </c>
      <c r="CE18" s="54">
        <f t="shared" ref="CE18:CE26" ca="1" si="86">OFFSET(CE18,0,-1) * OFFSET(CE18,10 - ROW(CE18),0)</f>
        <v>0</v>
      </c>
      <c r="CF18" s="54">
        <f t="shared" ca="1" si="16"/>
        <v>10976567</v>
      </c>
      <c r="CG18" s="54">
        <v>107</v>
      </c>
      <c r="CH18" s="54">
        <f t="shared" ref="CH18:CH26" ca="1" si="87">OFFSET(CH18,0,-1) * OFFSET(CH18,10 - ROW(CH18),0)</f>
        <v>7035143</v>
      </c>
      <c r="CI18" s="54">
        <v>25</v>
      </c>
      <c r="CJ18" s="54">
        <f t="shared" ref="CJ18:CJ26" ca="1" si="88">OFFSET(CJ18,0,-1) * OFFSET(CJ18,10 - ROW(CJ18),0)</f>
        <v>2213250</v>
      </c>
      <c r="CK18" s="54">
        <v>311</v>
      </c>
      <c r="CL18" s="54">
        <f t="shared" ref="CL18:CL26" ca="1" si="89">OFFSET(CL18,0,-1) * OFFSET(CL18,10 - ROW(CL18),0)</f>
        <v>17432794</v>
      </c>
      <c r="CM18" s="54">
        <v>66</v>
      </c>
      <c r="CN18" s="54">
        <f t="shared" ref="CN18:CN26" ca="1" si="90">OFFSET(CN18,0,-1) * OFFSET(CN18,10 - ROW(CN18),0)</f>
        <v>4950198</v>
      </c>
      <c r="CO18" s="54">
        <v>107</v>
      </c>
      <c r="CP18" s="54">
        <f t="shared" ref="CP18:CP26" ca="1" si="91">OFFSET(CP18,0,-1) * OFFSET(CP18,10 - ROW(CP18),0)</f>
        <v>703525</v>
      </c>
      <c r="CQ18" s="54">
        <v>25</v>
      </c>
      <c r="CR18" s="54">
        <f t="shared" ref="CR18:CR26" ca="1" si="92">OFFSET(CR18,0,-1) * OFFSET(CR18,10 - ROW(CR18),0)</f>
        <v>221325</v>
      </c>
      <c r="CS18" s="54">
        <v>311</v>
      </c>
      <c r="CT18" s="54">
        <f t="shared" ref="CT18:CT26" ca="1" si="93">OFFSET(CT18,0,-1) * OFFSET(CT18,10 - ROW(CT18),0)</f>
        <v>1743155</v>
      </c>
      <c r="CU18" s="54">
        <v>0</v>
      </c>
      <c r="CV18" s="54">
        <f t="shared" ref="CV18:CV26" ca="1" si="94">OFFSET(CV18,0,-1) * OFFSET(CV18,10 - ROW(CV18),0)</f>
        <v>0</v>
      </c>
      <c r="CW18" s="54"/>
      <c r="CX18" s="54">
        <v>0</v>
      </c>
      <c r="CY18" s="54"/>
      <c r="CZ18" s="54">
        <v>0</v>
      </c>
      <c r="DA18" s="54"/>
      <c r="DB18" s="54">
        <v>0</v>
      </c>
      <c r="DC18" s="54"/>
      <c r="DD18" s="54">
        <v>0</v>
      </c>
      <c r="DE18" s="54">
        <v>0</v>
      </c>
      <c r="DF18" s="54">
        <f t="shared" ref="DF18:DF26" ca="1" si="95">OFFSET(DF18,0,-1) * OFFSET(DF18,10 - ROW(DF18),0)</f>
        <v>0</v>
      </c>
      <c r="DG18" s="54">
        <v>0</v>
      </c>
      <c r="DH18" s="54">
        <f t="shared" ref="DH18:DH26" ca="1" si="96">OFFSET(DH18,0,-1) * OFFSET(DH18,10 - ROW(DH18),0)</f>
        <v>0</v>
      </c>
      <c r="DI18" s="54"/>
      <c r="DJ18" s="54">
        <f t="shared" ref="DJ18:DJ26" ca="1" si="97">OFFSET(DJ18,0,-1) * OFFSET(DJ18,10 - ROW(DJ18),0)</f>
        <v>0</v>
      </c>
      <c r="DK18" s="54">
        <f t="shared" ca="1" si="17"/>
        <v>34299390</v>
      </c>
      <c r="DL18" s="54">
        <v>280</v>
      </c>
      <c r="DM18" s="54">
        <f t="shared" ref="DM18:DM26" ca="1" si="98">OFFSET(DM18,0,-1) * OFFSET(DM18,10 - ROW(DM18),0)</f>
        <v>21124320</v>
      </c>
      <c r="DN18" s="54">
        <v>60</v>
      </c>
      <c r="DO18" s="54">
        <f t="shared" ref="DO18:DO26" ca="1" si="99">OFFSET(DO18,0,-1) * OFFSET(DO18,10 - ROW(DO18),0)</f>
        <v>6063600</v>
      </c>
      <c r="DP18" s="54">
        <v>781</v>
      </c>
      <c r="DQ18" s="54">
        <f t="shared" ref="DQ18:DQ26" ca="1" si="100">OFFSET(DQ18,0,-1) * OFFSET(DQ18,10 - ROW(DQ18),0)</f>
        <v>50114427</v>
      </c>
      <c r="DR18" s="54">
        <v>198</v>
      </c>
      <c r="DS18" s="54">
        <f t="shared" ref="DS18:DS26" ca="1" si="101">OFFSET(DS18,0,-1) * OFFSET(DS18,10 - ROW(DS18),0)</f>
        <v>16965630</v>
      </c>
      <c r="DT18" s="54">
        <v>280</v>
      </c>
      <c r="DU18" s="54">
        <f t="shared" ref="DU18:DU26" ca="1" si="102">OFFSET(DU18,0,-1) * OFFSET(DU18,10 - ROW(DU18),0)</f>
        <v>2112320</v>
      </c>
      <c r="DV18" s="54">
        <v>60</v>
      </c>
      <c r="DW18" s="54">
        <f t="shared" ref="DW18:DW26" ca="1" si="103">OFFSET(DW18,0,-1) * OFFSET(DW18,10 - ROW(DW18),0)</f>
        <v>606360</v>
      </c>
      <c r="DX18" s="54">
        <v>781</v>
      </c>
      <c r="DY18" s="54">
        <f t="shared" ref="DY18:DY26" ca="1" si="104">OFFSET(DY18,0,-1) * OFFSET(DY18,10 - ROW(DY18),0)</f>
        <v>5011677</v>
      </c>
      <c r="DZ18" s="54">
        <v>117</v>
      </c>
      <c r="EA18" s="54">
        <f t="shared" ref="EA18:EA26" ca="1" si="105">OFFSET(EA18,0,-1) * OFFSET(EA18,10 - ROW(EA18),0)</f>
        <v>1002456</v>
      </c>
      <c r="EB18" s="54"/>
      <c r="EC18" s="54">
        <v>0</v>
      </c>
      <c r="ED18" s="54"/>
      <c r="EE18" s="54">
        <v>0</v>
      </c>
      <c r="EF18" s="54"/>
      <c r="EG18" s="54">
        <v>0</v>
      </c>
      <c r="EH18" s="54"/>
      <c r="EI18" s="54">
        <v>0</v>
      </c>
      <c r="EJ18" s="54">
        <v>0</v>
      </c>
      <c r="EK18" s="54">
        <f t="shared" ref="EK18:EK26" ca="1" si="106">OFFSET(EK18,0,-1) * OFFSET(EK18,10 - ROW(EK18),0)</f>
        <v>0</v>
      </c>
      <c r="EL18" s="54">
        <v>0</v>
      </c>
      <c r="EM18" s="54">
        <f t="shared" ref="EM18:EM26" ca="1" si="107">OFFSET(EM18,0,-1) * OFFSET(EM18,10 - ROW(EM18),0)</f>
        <v>0</v>
      </c>
      <c r="EN18" s="54">
        <f t="shared" ca="1" si="18"/>
        <v>103000790</v>
      </c>
      <c r="EO18" s="54">
        <v>0</v>
      </c>
      <c r="EP18" s="54">
        <f t="shared" ref="EP18:EP26" ca="1" si="108">OFFSET(EP18,0,-1) * OFFSET(EP18,10 - ROW(EP18),0)</f>
        <v>0</v>
      </c>
      <c r="EQ18" s="54">
        <v>0</v>
      </c>
      <c r="ER18" s="54">
        <f t="shared" ref="ER18:ER26" ca="1" si="109">OFFSET(ER18,0,-1) * OFFSET(ER18,10 - ROW(ER18),0)</f>
        <v>0</v>
      </c>
      <c r="ES18" s="54">
        <v>0</v>
      </c>
      <c r="ET18" s="54">
        <f t="shared" ref="ET18:ET26" ca="1" si="110">OFFSET(ET18,0,-1) * OFFSET(ET18,10 - ROW(ET18),0)</f>
        <v>0</v>
      </c>
      <c r="EU18" s="54">
        <v>0</v>
      </c>
      <c r="EV18" s="54">
        <f t="shared" ref="EV18:EV26" ca="1" si="111">OFFSET(EV18,0,-1) * OFFSET(EV18,10 - ROW(EV18),0)</f>
        <v>0</v>
      </c>
      <c r="EW18" s="54"/>
      <c r="EX18" s="54">
        <f t="shared" ref="EX18:EX26" ca="1" si="112">OFFSET(EX18,0,-1) * OFFSET(EX18,10 - ROW(EX18),0)</f>
        <v>0</v>
      </c>
      <c r="EY18" s="54"/>
      <c r="EZ18" s="54">
        <f t="shared" ref="EZ18:EZ26" ca="1" si="113">OFFSET(EZ18,0,-1) * OFFSET(EZ18,10 - ROW(EZ18),0)</f>
        <v>0</v>
      </c>
      <c r="FA18" s="54"/>
      <c r="FB18" s="54">
        <f t="shared" ref="FB18:FB26" ca="1" si="114">OFFSET(FB18,0,-1) * OFFSET(FB18,10 - ROW(FB18),0)</f>
        <v>0</v>
      </c>
      <c r="FC18" s="54"/>
      <c r="FD18" s="54">
        <f t="shared" ref="FD18:FD26" ca="1" si="115">OFFSET(FD18,0,-1) * OFFSET(FD18,10 - ROW(FD18),0)</f>
        <v>0</v>
      </c>
      <c r="FE18" s="54">
        <v>0</v>
      </c>
      <c r="FF18" s="54">
        <f t="shared" ref="FF18:FF26" ca="1" si="116">OFFSET(FF18,0,-1) * OFFSET(FF18,10 - ROW(FF18),0)</f>
        <v>0</v>
      </c>
      <c r="FG18" s="54">
        <v>0</v>
      </c>
      <c r="FH18" s="54">
        <f t="shared" ref="FH18:FH26" ca="1" si="117">OFFSET(FH18,0,-1) * OFFSET(FH18,10 - ROW(FH18),0)</f>
        <v>0</v>
      </c>
      <c r="FI18" s="54">
        <v>0</v>
      </c>
      <c r="FJ18" s="54">
        <f t="shared" ref="FJ18:FJ26" ca="1" si="118">OFFSET(FJ18,0,-1) * OFFSET(FJ18,10 - ROW(FJ18),0)</f>
        <v>0</v>
      </c>
      <c r="FK18" s="54">
        <v>0</v>
      </c>
      <c r="FL18" s="54">
        <f t="shared" ref="FL18:FL26" ca="1" si="119">OFFSET(FL18,0,-1) * OFFSET(FL18,10 - ROW(FL18),0)</f>
        <v>0</v>
      </c>
      <c r="FM18" s="54">
        <f t="shared" ca="1" si="19"/>
        <v>0</v>
      </c>
      <c r="FN18" s="54">
        <f t="shared" ca="1" si="20"/>
        <v>103000790</v>
      </c>
      <c r="FO18" s="54"/>
      <c r="FP18" s="54">
        <f t="shared" ref="FP18:FP26" ca="1" si="120">OFFSET(FP18,0,-1) * OFFSET(FP18,10 - ROW(FP18),0)</f>
        <v>0</v>
      </c>
      <c r="FQ18" s="54"/>
      <c r="FR18" s="54">
        <f t="shared" ref="FR18:FR26" ca="1" si="121">OFFSET(FR18,0,-1) * OFFSET(FR18,10 - ROW(FR18),0)</f>
        <v>0</v>
      </c>
      <c r="FS18" s="54"/>
      <c r="FT18" s="54">
        <f t="shared" ref="FT18:FT26" ca="1" si="122">OFFSET(FT18,0,-1) * OFFSET(FT18,10 - ROW(FT18),0)</f>
        <v>0</v>
      </c>
      <c r="FU18" s="54"/>
      <c r="FV18" s="54">
        <f t="shared" ref="FV18:FV26" ca="1" si="123">OFFSET(FV18,0,-1) * OFFSET(FV18,10 - ROW(FV18),0)</f>
        <v>0</v>
      </c>
      <c r="FW18" s="54">
        <f t="shared" ca="1" si="21"/>
        <v>0</v>
      </c>
      <c r="FX18" s="54">
        <f t="shared" ref="FX18:FX43" ca="1" si="124">SUM(S18,AP18,BK18,CF18,DK18,EN18,FM18,FW18)</f>
        <v>155393389</v>
      </c>
      <c r="FY18" s="54">
        <v>0</v>
      </c>
      <c r="FZ18" s="54">
        <f t="shared" ref="FZ18:FZ26" ca="1" si="125">OFFSET(FZ18,0,-1) * OFFSET(FZ18,10 - ROW(FZ18),0)</f>
        <v>0</v>
      </c>
      <c r="GA18" s="54">
        <v>0</v>
      </c>
      <c r="GB18" s="54">
        <f t="shared" ref="GB18:GB26" ca="1" si="126">OFFSET(GB18,0,-1) * OFFSET(GB18,10 - ROW(GB18),0)</f>
        <v>0</v>
      </c>
      <c r="GC18" s="54">
        <v>0</v>
      </c>
      <c r="GD18" s="54">
        <v>0</v>
      </c>
      <c r="GE18" s="54">
        <v>0</v>
      </c>
      <c r="GF18" s="54">
        <f t="shared" ref="GF18:GF26" ca="1" si="127">OFFSET(GF18,0,-1) * OFFSET(GF18,10 - ROW(GF18),0)</f>
        <v>0</v>
      </c>
      <c r="GG18" s="54">
        <v>0</v>
      </c>
      <c r="GH18" s="54">
        <f t="shared" ref="GH18:GH26" ca="1" si="128">OFFSET(GH18,0,-1) * OFFSET(GH18,10 - ROW(GH18),0)</f>
        <v>0</v>
      </c>
      <c r="GI18" s="54">
        <f t="shared" ca="1" si="22"/>
        <v>0</v>
      </c>
      <c r="GJ18" s="54">
        <v>0</v>
      </c>
      <c r="GK18" s="54">
        <f t="shared" ref="GK18:GK26" ca="1" si="129">OFFSET(GK18,0,-1) * OFFSET(GK18,10 - ROW(GK18),0)</f>
        <v>0</v>
      </c>
      <c r="GL18" s="54">
        <f t="shared" ca="1" si="23"/>
        <v>0</v>
      </c>
      <c r="GM18" s="54">
        <v>0</v>
      </c>
      <c r="GN18" s="54">
        <f t="shared" ref="GN18:GN26" ca="1" si="130">OFFSET(GN18,0,-1) * OFFSET(GN18,10 - ROW(GN18),0)</f>
        <v>0</v>
      </c>
      <c r="GO18" s="54">
        <v>3</v>
      </c>
      <c r="GP18" s="54">
        <f t="shared" ref="GP18:GP26" ca="1" si="131">OFFSET(GP18,0,-1) * OFFSET(GP18,10 - ROW(GP18),0)</f>
        <v>461661</v>
      </c>
      <c r="GQ18" s="54">
        <v>0</v>
      </c>
      <c r="GR18" s="54">
        <v>0</v>
      </c>
      <c r="GS18" s="54">
        <v>0</v>
      </c>
      <c r="GT18" s="54">
        <f t="shared" ref="GT18:GT26" ca="1" si="132">OFFSET(GT18,0,-1) * OFFSET(GT18,10 - ROW(GT18),0)</f>
        <v>0</v>
      </c>
      <c r="GU18" s="54">
        <f t="shared" ca="1" si="24"/>
        <v>461661</v>
      </c>
      <c r="GV18" s="54">
        <v>77</v>
      </c>
      <c r="GW18" s="54">
        <f t="shared" ref="GW18:GW26" ca="1" si="133">OFFSET(GW18,0,-1) * OFFSET(GW18,10 - ROW(GW18),0)</f>
        <v>10249624</v>
      </c>
      <c r="GX18" s="54">
        <v>22</v>
      </c>
      <c r="GY18" s="54">
        <f t="shared" ref="GY18:GY26" ca="1" si="134">OFFSET(GY18,0,-1) * OFFSET(GY18,10 - ROW(GY18),0)</f>
        <v>3547940</v>
      </c>
      <c r="GZ18" s="54">
        <v>77</v>
      </c>
      <c r="HA18" s="54">
        <f t="shared" ref="HA18:HA26" ca="1" si="135">OFFSET(HA18,0,-1) * OFFSET(HA18,10 - ROW(HA18),0)</f>
        <v>1024947</v>
      </c>
      <c r="HB18" s="54">
        <v>0</v>
      </c>
      <c r="HC18" s="54">
        <f t="shared" ref="HC18:HC26" ca="1" si="136">OFFSET(HC18,0,-1) * OFFSET(HC18,10 - ROW(HC18),0)</f>
        <v>0</v>
      </c>
      <c r="HD18" s="54">
        <v>0</v>
      </c>
      <c r="HE18" s="54">
        <v>0</v>
      </c>
      <c r="HF18" s="54">
        <v>0</v>
      </c>
      <c r="HG18" s="54">
        <f t="shared" ref="HG18:HG26" ca="1" si="137">OFFSET(HG18,0,-1) * OFFSET(HG18,10 - ROW(HG18),0)</f>
        <v>0</v>
      </c>
      <c r="HH18" s="54">
        <f t="shared" ca="1" si="25"/>
        <v>14822511</v>
      </c>
      <c r="HI18" s="54">
        <v>176</v>
      </c>
      <c r="HJ18" s="54">
        <f t="shared" ref="HJ18:HJ26" ca="1" si="138">OFFSET(HJ18,0,-1) * OFFSET(HJ18,10 - ROW(HJ18),0)</f>
        <v>26780336</v>
      </c>
      <c r="HK18" s="54">
        <v>47</v>
      </c>
      <c r="HL18" s="54">
        <f t="shared" ref="HL18:HL26" ca="1" si="139">OFFSET(HL18,0,-1) * OFFSET(HL18,10 - ROW(HL18),0)</f>
        <v>8664027</v>
      </c>
      <c r="HM18" s="54">
        <v>176</v>
      </c>
      <c r="HN18" s="54">
        <f t="shared" ref="HN18:HN26" ca="1" si="140">OFFSET(HN18,0,-1) * OFFSET(HN18,10 - ROW(HN18),0)</f>
        <v>2678016</v>
      </c>
      <c r="HO18" s="54">
        <v>46</v>
      </c>
      <c r="HP18" s="54">
        <f t="shared" ref="HP18:HP26" ca="1" si="141">OFFSET(HP18,0,-1) * OFFSET(HP18,10 - ROW(HP18),0)</f>
        <v>847964</v>
      </c>
      <c r="HQ18" s="54"/>
      <c r="HR18" s="54">
        <f t="shared" ref="HR18:HR26" ca="1" si="142">OFFSET(HR18,0,-1) * OFFSET(HR18,10 - ROW(HR18),0)</f>
        <v>0</v>
      </c>
      <c r="HS18" s="54"/>
      <c r="HT18" s="54">
        <f t="shared" ref="HT18:HT26" ca="1" si="143">OFFSET(HT18,0,-1) * OFFSET(HT18,10 - ROW(HT18),0)</f>
        <v>0</v>
      </c>
      <c r="HU18" s="54">
        <f t="shared" ca="1" si="26"/>
        <v>38970343</v>
      </c>
      <c r="HV18" s="54"/>
      <c r="HW18" s="54">
        <f t="shared" ref="HW18:HW26" ca="1" si="144">OFFSET(HW18,0,-1) * OFFSET(HW18,10 - ROW(HW18),0)</f>
        <v>0</v>
      </c>
      <c r="HX18" s="54"/>
      <c r="HY18" s="54">
        <f t="shared" ref="HY18:HY26" ca="1" si="145">OFFSET(HY18,0,-1) * OFFSET(HY18,10 - ROW(HY18),0)</f>
        <v>0</v>
      </c>
      <c r="HZ18" s="54"/>
      <c r="IA18" s="54">
        <f t="shared" ref="IA18:IA26" ca="1" si="146">OFFSET(IA18,0,-1) * OFFSET(IA18,10 - ROW(IA18),0)</f>
        <v>0</v>
      </c>
      <c r="IB18" s="54"/>
      <c r="IC18" s="54">
        <f t="shared" ref="IC18:IC26" ca="1" si="147">OFFSET(IC18,0,-1) * OFFSET(IC18,10 - ROW(IC18),0)</f>
        <v>0</v>
      </c>
      <c r="ID18" s="54">
        <f t="shared" ca="1" si="27"/>
        <v>0</v>
      </c>
      <c r="IE18" s="54">
        <f t="shared" ref="IE18:IE43" ca="1" si="148">SUM(GI18,GL18,GU18,HH18,HU18,ID18)</f>
        <v>54254515</v>
      </c>
      <c r="IF18" s="54">
        <v>0</v>
      </c>
      <c r="IG18" s="54">
        <f t="shared" ref="IG18:IG26" ca="1" si="149">OFFSET(IG18,0,-1) * OFFSET(IG18,10 - ROW(IG18),0)</f>
        <v>0</v>
      </c>
      <c r="IH18" s="54">
        <v>0</v>
      </c>
      <c r="II18" s="54">
        <f t="shared" ref="II18:II26" ca="1" si="150">OFFSET(II18,0,-1) * OFFSET(II18,10 - ROW(II18),0)</f>
        <v>0</v>
      </c>
      <c r="IJ18" s="54">
        <f t="shared" ca="1" si="28"/>
        <v>0</v>
      </c>
      <c r="IK18" s="54">
        <v>0</v>
      </c>
      <c r="IL18" s="54">
        <f t="shared" ref="IL18:IL26" ca="1" si="151">OFFSET(IL18,0,-1) * OFFSET(IL18,10 - ROW(IL18),0)</f>
        <v>0</v>
      </c>
      <c r="IM18" s="54">
        <v>0</v>
      </c>
      <c r="IN18" s="54">
        <f t="shared" ref="IN18:IN26" ca="1" si="152">OFFSET(IN18,0,-1) * OFFSET(IN18,10 - ROW(IN18),0)</f>
        <v>0</v>
      </c>
      <c r="IO18" s="54">
        <v>0</v>
      </c>
      <c r="IP18" s="54">
        <f t="shared" ref="IP18:IP26" ca="1" si="153">OFFSET(IP18,0,-1) * OFFSET(IP18,10 - ROW(IP18),0)</f>
        <v>0</v>
      </c>
      <c r="IQ18" s="54">
        <v>0</v>
      </c>
      <c r="IR18" s="54">
        <f t="shared" ref="IR18:IR26" ca="1" si="154">OFFSET(IR18,0,-1) * OFFSET(IR18,10 - ROW(IR18),0)</f>
        <v>0</v>
      </c>
      <c r="IS18" s="54">
        <f t="shared" ca="1" si="29"/>
        <v>0</v>
      </c>
      <c r="IT18" s="54">
        <v>0</v>
      </c>
      <c r="IU18" s="54">
        <f t="shared" ref="IU18:IU26" ca="1" si="155">OFFSET(IU18,0,-1) * OFFSET(IU18,10 - ROW(IU18),0)</f>
        <v>0</v>
      </c>
      <c r="IV18" s="54">
        <f t="shared" ca="1" si="30"/>
        <v>0</v>
      </c>
      <c r="IW18" s="54">
        <v>14</v>
      </c>
      <c r="IX18" s="54">
        <f t="shared" ref="IX18:IX26" ca="1" si="156">OFFSET(IX18,0,-1) * OFFSET(IX18,10 - ROW(IX18),0)</f>
        <v>2130254</v>
      </c>
      <c r="IY18" s="54">
        <v>0</v>
      </c>
      <c r="IZ18" s="54">
        <f t="shared" ref="IZ18:IZ26" ca="1" si="157">OFFSET(IZ18,0,-1) * OFFSET(IZ18,10 - ROW(IZ18),0)</f>
        <v>0</v>
      </c>
      <c r="JA18" s="54">
        <v>14</v>
      </c>
      <c r="JB18" s="54">
        <f t="shared" ref="JB18:JB26" ca="1" si="158">OFFSET(JB18,0,-1) * OFFSET(JB18,10 - ROW(JB18),0)</f>
        <v>213024</v>
      </c>
      <c r="JC18" s="54">
        <v>0</v>
      </c>
      <c r="JD18" s="54">
        <f t="shared" ref="JD18:JD26" ca="1" si="159">OFFSET(JD18,0,-1) * OFFSET(JD18,10 - ROW(JD18),0)</f>
        <v>0</v>
      </c>
      <c r="JE18" s="54">
        <f t="shared" ca="1" si="31"/>
        <v>2343278</v>
      </c>
      <c r="JF18" s="54">
        <v>14</v>
      </c>
      <c r="JG18" s="54">
        <f t="shared" ref="JG18:JG26" ca="1" si="160">OFFSET(JG18,0,-1) * OFFSET(JG18,10 - ROW(JG18),0)</f>
        <v>2237634</v>
      </c>
      <c r="JH18" s="54">
        <v>0</v>
      </c>
      <c r="JI18" s="54">
        <f t="shared" ref="JI18:JI26" ca="1" si="161">OFFSET(JI18,0,-1) * OFFSET(JI18,10 - ROW(JI18),0)</f>
        <v>0</v>
      </c>
      <c r="JJ18" s="54">
        <v>14</v>
      </c>
      <c r="JK18" s="54">
        <f t="shared" ref="JK18:JK26" ca="1" si="162">OFFSET(JK18,0,-1) * OFFSET(JK18,10 - ROW(JK18),0)</f>
        <v>223762</v>
      </c>
      <c r="JL18" s="54">
        <v>0</v>
      </c>
      <c r="JM18" s="54">
        <f t="shared" ref="JM18:JM26" ca="1" si="163">OFFSET(JM18,0,-1) * OFFSET(JM18,10 - ROW(JM18),0)</f>
        <v>0</v>
      </c>
      <c r="JN18" s="54">
        <v>0</v>
      </c>
      <c r="JO18" s="54">
        <f t="shared" ref="JO18:JO26" ca="1" si="164">OFFSET(JO18,0,-1) * OFFSET(JO18,10 - ROW(JO18),0)</f>
        <v>0</v>
      </c>
      <c r="JP18" s="54">
        <f t="shared" ca="1" si="54"/>
        <v>2461396</v>
      </c>
      <c r="JQ18" s="54">
        <v>219</v>
      </c>
      <c r="JR18" s="54">
        <f t="shared" ref="JR18:JR26" ca="1" si="165">OFFSET(JR18,0,-1) * OFFSET(JR18,10 - ROW(JR18),0)</f>
        <v>39937059</v>
      </c>
      <c r="JS18" s="54">
        <v>12</v>
      </c>
      <c r="JT18" s="54">
        <f t="shared" ref="JT18:JT26" ca="1" si="166">OFFSET(JT18,0,-1) * OFFSET(JT18,10 - ROW(JT18),0)</f>
        <v>2651424</v>
      </c>
      <c r="JU18" s="54">
        <v>219</v>
      </c>
      <c r="JV18" s="54">
        <f t="shared" ref="JV18:JV26" ca="1" si="167">OFFSET(JV18,0,-1) * OFFSET(JV18,10 - ROW(JV18),0)</f>
        <v>3993684</v>
      </c>
      <c r="JW18" s="54">
        <v>12</v>
      </c>
      <c r="JX18" s="54">
        <f t="shared" ref="JX18:JX26" ca="1" si="168">OFFSET(JX18,0,-1) * OFFSET(JX18,10 - ROW(JX18),0)</f>
        <v>265140</v>
      </c>
      <c r="JY18" s="54"/>
      <c r="JZ18" s="54">
        <f t="shared" ref="JZ18:JZ26" ca="1" si="169">OFFSET(JZ18,0,-1) * OFFSET(JZ18,10 - ROW(JZ18),0)</f>
        <v>0</v>
      </c>
      <c r="KA18" s="54">
        <f t="shared" ca="1" si="32"/>
        <v>46847307</v>
      </c>
      <c r="KB18" s="54">
        <v>0</v>
      </c>
      <c r="KC18" s="54">
        <f t="shared" ref="KC18:KC26" ca="1" si="170">OFFSET(KC18,0,-1) * OFFSET(KC18,10 - ROW(KC18),0)</f>
        <v>0</v>
      </c>
      <c r="KD18" s="54">
        <v>0</v>
      </c>
      <c r="KE18" s="54">
        <f t="shared" ref="KE18:KE26" ca="1" si="171">OFFSET(KE18,0,-1) * OFFSET(KE18,10 - ROW(KE18),0)</f>
        <v>0</v>
      </c>
      <c r="KF18" s="54">
        <v>0</v>
      </c>
      <c r="KG18" s="54">
        <f t="shared" ref="KG18:KG26" ca="1" si="172">OFFSET(KG18,0,-1) * OFFSET(KG18,10 - ROW(KG18),0)</f>
        <v>0</v>
      </c>
      <c r="KH18" s="54">
        <v>0</v>
      </c>
      <c r="KI18" s="54">
        <f t="shared" ref="KI18:KI26" ca="1" si="173">OFFSET(KI18,0,-1) * OFFSET(KI18,10 - ROW(KI18),0)</f>
        <v>0</v>
      </c>
      <c r="KJ18" s="54">
        <f t="shared" ca="1" si="33"/>
        <v>0</v>
      </c>
      <c r="KK18" s="54">
        <v>0</v>
      </c>
      <c r="KL18" s="54">
        <f t="shared" ref="KL18:KL26" ca="1" si="174">OFFSET(KL18,0,-1) * OFFSET(KL18,10 - ROW(KL18),0)</f>
        <v>0</v>
      </c>
      <c r="KM18" s="54"/>
      <c r="KN18" s="54">
        <f t="shared" ref="KN18:KN26" ca="1" si="175">OFFSET(KN18,0,-1) * OFFSET(KN18,10 - ROW(KN18),0)</f>
        <v>0</v>
      </c>
      <c r="KO18" s="54">
        <f t="shared" ca="1" si="34"/>
        <v>0</v>
      </c>
      <c r="KP18" s="54">
        <f t="shared" ref="KP18:KP43" ca="1" si="176">SUM(IJ18,IS18,IV18,JE18,JP18,KA18,KJ18,KO18)</f>
        <v>51651981</v>
      </c>
      <c r="KQ18" s="54">
        <v>4</v>
      </c>
      <c r="KR18" s="54">
        <f t="shared" ref="KR18:KR26" ca="1" si="177">OFFSET(KR18,0,-1) * OFFSET(KR18,10 - ROW(KR18),0)</f>
        <v>608644</v>
      </c>
      <c r="KS18" s="54">
        <v>0</v>
      </c>
      <c r="KT18" s="54">
        <f t="shared" ref="KT18:KT26" ca="1" si="178">OFFSET(KT18,0,-1) * OFFSET(KT18,10 - ROW(KT18),0)</f>
        <v>0</v>
      </c>
      <c r="KU18" s="54">
        <v>0</v>
      </c>
      <c r="KV18" s="54">
        <f t="shared" ref="KV18:KV26" ca="1" si="179">OFFSET(KV18,0,-1) * OFFSET(KV18,10 - ROW(KV18),0)</f>
        <v>0</v>
      </c>
      <c r="KW18" s="54"/>
      <c r="KX18" s="54">
        <f t="shared" ref="KX18:KX26" ca="1" si="180">OFFSET(KX18,0,-1) * OFFSET(KX18,10 - ROW(KX18),0)</f>
        <v>0</v>
      </c>
      <c r="KY18" s="54">
        <f t="shared" ca="1" si="35"/>
        <v>608644</v>
      </c>
      <c r="KZ18" s="54">
        <v>0</v>
      </c>
      <c r="LA18" s="54">
        <f t="shared" ref="LA18:LA26" ca="1" si="181">OFFSET(LA18,0,-1) * OFFSET(LA18,10 - ROW(LA18),0)</f>
        <v>0</v>
      </c>
      <c r="LB18" s="54">
        <v>0</v>
      </c>
      <c r="LC18" s="54">
        <f t="shared" ref="LC18:LC26" ca="1" si="182">OFFSET(LC18,0,-1) * OFFSET(LC18,10 - ROW(LC18),0)</f>
        <v>0</v>
      </c>
      <c r="LD18" s="54"/>
      <c r="LE18" s="54">
        <f t="shared" ref="LE18:LE26" ca="1" si="183">OFFSET(LE18,0,-1) * OFFSET(LE18,10 - ROW(LE18),0)</f>
        <v>0</v>
      </c>
      <c r="LF18" s="54">
        <f t="shared" ca="1" si="36"/>
        <v>0</v>
      </c>
      <c r="LG18" s="54">
        <v>0</v>
      </c>
      <c r="LH18" s="54">
        <f t="shared" ref="LH18:LN26" ca="1" si="184">OFFSET(LH18,0,-1) * OFFSET(LH18,10 - ROW(LH18),0)</f>
        <v>0</v>
      </c>
      <c r="LI18" s="54">
        <v>0</v>
      </c>
      <c r="LJ18" s="54">
        <f t="shared" ca="1" si="184"/>
        <v>0</v>
      </c>
      <c r="LK18" s="54">
        <v>0</v>
      </c>
      <c r="LL18" s="54">
        <f t="shared" ca="1" si="184"/>
        <v>0</v>
      </c>
      <c r="LM18" s="54">
        <v>0</v>
      </c>
      <c r="LN18" s="54">
        <f t="shared" ca="1" si="184"/>
        <v>0</v>
      </c>
      <c r="LO18" s="54">
        <f t="shared" ca="1" si="37"/>
        <v>0</v>
      </c>
      <c r="LP18" s="54">
        <v>0</v>
      </c>
      <c r="LQ18" s="54">
        <f t="shared" ref="LQ18:LQ26" ca="1" si="185">OFFSET(LQ18,0,-1) * OFFSET(LQ18,10 - ROW(LQ18),0)</f>
        <v>0</v>
      </c>
      <c r="LR18" s="54">
        <v>0</v>
      </c>
      <c r="LS18" s="54">
        <f t="shared" ref="LS18:LS26" ca="1" si="186">OFFSET(LS18,0,-1) * OFFSET(LS18,10 - ROW(LS18),0)</f>
        <v>0</v>
      </c>
      <c r="LT18" s="54">
        <v>0</v>
      </c>
      <c r="LU18" s="54">
        <f t="shared" ref="LU18:LU26" ca="1" si="187">OFFSET(LU18,0,-1) * OFFSET(LU18,10 - ROW(LU18),0)</f>
        <v>0</v>
      </c>
      <c r="LV18" s="54">
        <v>0</v>
      </c>
      <c r="LW18" s="54">
        <f t="shared" ref="LW18:LW26" ca="1" si="188">OFFSET(LW18,0,-1) * OFFSET(LW18,10 - ROW(LW18),0)</f>
        <v>0</v>
      </c>
      <c r="LX18" s="54">
        <v>0</v>
      </c>
      <c r="LY18" s="54">
        <f t="shared" ref="LY18:LY26" ca="1" si="189">OFFSET(LY18,0,-1) * OFFSET(LY18,10 - ROW(LY18),0)</f>
        <v>0</v>
      </c>
      <c r="LZ18" s="54">
        <v>0</v>
      </c>
      <c r="MA18" s="54">
        <f t="shared" ref="MA18:MA26" ca="1" si="190">OFFSET(MA18,0,-1) * OFFSET(MA18,10 - ROW(MA18),0)</f>
        <v>0</v>
      </c>
      <c r="MB18" s="54">
        <f t="shared" ca="1" si="38"/>
        <v>0</v>
      </c>
      <c r="MC18" s="54">
        <v>0</v>
      </c>
      <c r="MD18" s="54">
        <f t="shared" ref="MD18:MD26" ca="1" si="191">OFFSET(MD18,0,-1) * OFFSET(MD18,10 - ROW(MD18),0)</f>
        <v>0</v>
      </c>
      <c r="ME18" s="54">
        <v>0</v>
      </c>
      <c r="MF18" s="54">
        <f t="shared" ref="MF18:MF26" ca="1" si="192">OFFSET(MF18,0,-1) * OFFSET(MF18,10 - ROW(MF18),0)</f>
        <v>0</v>
      </c>
      <c r="MG18" s="54">
        <v>0</v>
      </c>
      <c r="MH18" s="54">
        <f t="shared" ref="MH18:MH26" ca="1" si="193">OFFSET(MH18,0,-1) * OFFSET(MH18,10 - ROW(MH18),0)</f>
        <v>0</v>
      </c>
      <c r="MI18" s="54">
        <v>0</v>
      </c>
      <c r="MJ18" s="54">
        <f t="shared" ref="MJ18:MJ26" ca="1" si="194">OFFSET(MJ18,0,-1) * OFFSET(MJ18,10 - ROW(MJ18),0)</f>
        <v>0</v>
      </c>
      <c r="MK18" s="54"/>
      <c r="ML18" s="54">
        <f t="shared" ref="ML18:ML26" ca="1" si="195">OFFSET(ML18,0,-1) * OFFSET(ML18,10 - ROW(ML18),0)</f>
        <v>0</v>
      </c>
      <c r="MM18" s="54">
        <f t="shared" ca="1" si="39"/>
        <v>0</v>
      </c>
      <c r="MN18" s="54">
        <v>0</v>
      </c>
      <c r="MO18" s="54">
        <f t="shared" ref="MO18:MO26" ca="1" si="196">OFFSET(MO18,0,-1) * OFFSET(MO18,10 - ROW(MO18),0)</f>
        <v>0</v>
      </c>
      <c r="MP18" s="54"/>
      <c r="MQ18" s="54">
        <f t="shared" ref="MQ18:MQ26" ca="1" si="197">OFFSET(MQ18,0,-1) * OFFSET(MQ18,10 - ROW(MQ18),0)</f>
        <v>0</v>
      </c>
      <c r="MR18" s="54"/>
      <c r="MS18" s="54">
        <f t="shared" ref="MS18:MS26" ca="1" si="198">OFFSET(MS18,0,-1) * OFFSET(MS18,10 - ROW(MS18),0)</f>
        <v>0</v>
      </c>
      <c r="MT18" s="54"/>
      <c r="MU18" s="54">
        <f t="shared" ref="MU18:MU26" ca="1" si="199">OFFSET(MU18,0,-1) * OFFSET(MU18,10 - ROW(MU18),0)</f>
        <v>0</v>
      </c>
      <c r="MV18" s="54">
        <f t="shared" ca="1" si="40"/>
        <v>0</v>
      </c>
      <c r="MW18" s="54">
        <v>0</v>
      </c>
      <c r="MX18" s="54">
        <f t="shared" ref="MX18:MX26" ca="1" si="200">OFFSET(MX18,0,-1) * OFFSET(MX18,10 - ROW(MX18),0)</f>
        <v>0</v>
      </c>
      <c r="MY18" s="54"/>
      <c r="MZ18" s="54">
        <f t="shared" ref="MZ18:MZ26" ca="1" si="201">OFFSET(MZ18,0,-1) * OFFSET(MZ18,10 - ROW(MZ18),0)</f>
        <v>0</v>
      </c>
      <c r="NA18" s="54">
        <f t="shared" ca="1" si="41"/>
        <v>0</v>
      </c>
      <c r="NB18" s="54">
        <f t="shared" ref="NB18:NB43" ca="1" si="202">SUM(KY18,LF18,LO18,MB18,MM18,MV18,NA18)</f>
        <v>608644</v>
      </c>
      <c r="NC18" s="54">
        <v>0</v>
      </c>
      <c r="ND18" s="54">
        <f t="shared" ref="ND18:ND26" ca="1" si="203">OFFSET(ND18,0,-1) * OFFSET(ND18,10 - ROW(ND18),0)</f>
        <v>0</v>
      </c>
      <c r="NE18" s="54">
        <v>0</v>
      </c>
      <c r="NF18" s="54">
        <f t="shared" ref="NF18:NF26" ca="1" si="204">OFFSET(NF18,0,-1) * OFFSET(NF18,10 - ROW(NF18),0)</f>
        <v>0</v>
      </c>
      <c r="NG18" s="54">
        <v>0</v>
      </c>
      <c r="NH18" s="54">
        <f t="shared" ref="NH18:NH26" ca="1" si="205">OFFSET(NH18,0,-1) * OFFSET(NH18,10 - ROW(NH18),0)</f>
        <v>0</v>
      </c>
      <c r="NI18" s="54">
        <v>0</v>
      </c>
      <c r="NJ18" s="54">
        <f t="shared" ref="NJ18:NJ26" ca="1" si="206">OFFSET(NJ18,0,-1) * OFFSET(NJ18,10 - ROW(NJ18),0)</f>
        <v>0</v>
      </c>
      <c r="NK18" s="54">
        <f t="shared" ca="1" si="42"/>
        <v>0</v>
      </c>
      <c r="NL18" s="54">
        <v>0</v>
      </c>
      <c r="NM18" s="54">
        <f t="shared" ref="NM18:NO26" ca="1" si="207">OFFSET(NM18,0,-1) * OFFSET(NM18,10 - ROW(NM18),0)</f>
        <v>0</v>
      </c>
      <c r="NN18" s="54">
        <v>0</v>
      </c>
      <c r="NO18" s="54">
        <f t="shared" ca="1" si="207"/>
        <v>0</v>
      </c>
      <c r="NP18" s="54">
        <v>0</v>
      </c>
      <c r="NQ18" s="54">
        <v>0</v>
      </c>
      <c r="NR18" s="54">
        <v>0</v>
      </c>
      <c r="NS18" s="54">
        <f t="shared" ref="NS18:NS26" ca="1" si="208">OFFSET(NS18,0,-1) * OFFSET(NS18,10 - ROW(NS18),0)</f>
        <v>0</v>
      </c>
      <c r="NT18" s="54"/>
      <c r="NU18" s="54">
        <f t="shared" ref="NU18:NU26" ca="1" si="209">OFFSET(NU18,0,-1) * OFFSET(NU18,10 - ROW(NU18),0)</f>
        <v>0</v>
      </c>
      <c r="NV18" s="54">
        <f t="shared" ca="1" si="43"/>
        <v>0</v>
      </c>
      <c r="NW18" s="54"/>
      <c r="NX18" s="54">
        <f t="shared" ref="NX18:NX26" ca="1" si="210">OFFSET(NX18,0,-1) * OFFSET(NX18,10 - ROW(NX18),0)</f>
        <v>0</v>
      </c>
      <c r="NY18" s="54"/>
      <c r="NZ18" s="54">
        <f t="shared" ref="NZ18:NZ26" ca="1" si="211">OFFSET(NZ18,0,-1) * OFFSET(NZ18,10 - ROW(NZ18),0)</f>
        <v>0</v>
      </c>
      <c r="OA18" s="54"/>
      <c r="OB18" s="54">
        <f t="shared" ref="OB18:OB26" ca="1" si="212">OFFSET(OB18,0,-1) * OFFSET(OB18,10 - ROW(OB18),0)</f>
        <v>0</v>
      </c>
      <c r="OC18" s="54"/>
      <c r="OD18" s="54">
        <f t="shared" ref="OD18:OD26" ca="1" si="213">OFFSET(OD18,0,-1) * OFFSET(OD18,10 - ROW(OD18),0)</f>
        <v>0</v>
      </c>
      <c r="OE18" s="54">
        <f t="shared" ca="1" si="44"/>
        <v>0</v>
      </c>
      <c r="OF18" s="54">
        <v>0</v>
      </c>
      <c r="OG18" s="54">
        <f t="shared" ref="OG18:OG26" ca="1" si="214">OFFSET(OG18,0,-1) * OFFSET(OG18,10 - ROW(OG18),0)</f>
        <v>0</v>
      </c>
      <c r="OH18" s="54">
        <v>193</v>
      </c>
      <c r="OI18" s="54">
        <f t="shared" ref="OI18:OI26" ca="1" si="215">OFFSET(OI18,0,-1) * OFFSET(OI18,10 - ROW(OI18),0)</f>
        <v>18598831</v>
      </c>
      <c r="OJ18" s="54">
        <v>0</v>
      </c>
      <c r="OK18" s="54">
        <v>0</v>
      </c>
      <c r="OL18" s="54">
        <v>0</v>
      </c>
      <c r="OM18" s="54">
        <f t="shared" ref="OM18:OM26" ca="1" si="216">OFFSET(OM18,0,-1) * OFFSET(OM18,10 - ROW(OM18),0)</f>
        <v>0</v>
      </c>
      <c r="ON18" s="54">
        <f t="shared" ca="1" si="45"/>
        <v>18598831</v>
      </c>
      <c r="OO18" s="54">
        <v>0</v>
      </c>
      <c r="OP18" s="54">
        <f t="shared" ref="OP18:OP26" ca="1" si="217">OFFSET(OP18,0,-1) * OFFSET(OP18,10 - ROW(OP18),0)</f>
        <v>0</v>
      </c>
      <c r="OQ18" s="54">
        <v>163</v>
      </c>
      <c r="OR18" s="54">
        <f t="shared" ref="OR18:OR26" ca="1" si="218">OFFSET(OR18,0,-1) * OFFSET(OR18,10 - ROW(OR18),0)</f>
        <v>16472780</v>
      </c>
      <c r="OS18" s="54">
        <v>0</v>
      </c>
      <c r="OT18" s="54">
        <f t="shared" ref="OT18:OT26" ca="1" si="219">OFFSET(OT18,0,-1) * OFFSET(OT18,10 - ROW(OT18),0)</f>
        <v>0</v>
      </c>
      <c r="OU18" s="54">
        <v>0</v>
      </c>
      <c r="OV18" s="54">
        <f t="shared" ref="OV18:OV26" ca="1" si="220">OFFSET(OV18,0,-1) * OFFSET(OV18,10 - ROW(OV18),0)</f>
        <v>0</v>
      </c>
      <c r="OW18" s="54">
        <v>0</v>
      </c>
      <c r="OX18" s="54">
        <v>0</v>
      </c>
      <c r="OY18" s="54">
        <v>0</v>
      </c>
      <c r="OZ18" s="54">
        <f t="shared" ref="OZ18:OZ26" ca="1" si="221">OFFSET(OZ18,0,-1) * OFFSET(OZ18,10 - ROW(OZ18),0)</f>
        <v>0</v>
      </c>
      <c r="PA18" s="54">
        <f t="shared" ca="1" si="46"/>
        <v>16472780</v>
      </c>
      <c r="PB18" s="54">
        <v>105</v>
      </c>
      <c r="PC18" s="54">
        <f t="shared" ref="PC18:PC26" ca="1" si="222">OFFSET(PC18,0,-1) * OFFSET(PC18,10 - ROW(PC18),0)</f>
        <v>7921620</v>
      </c>
      <c r="PD18" s="54">
        <v>0</v>
      </c>
      <c r="PE18" s="54">
        <f t="shared" ref="PE18:PE26" ca="1" si="223">OFFSET(PE18,0,-1) * OFFSET(PE18,10 - ROW(PE18),0)</f>
        <v>0</v>
      </c>
      <c r="PF18" s="54">
        <v>105</v>
      </c>
      <c r="PG18" s="54">
        <f t="shared" ref="PG18:PG26" ca="1" si="224">OFFSET(PG18,0,-1) * OFFSET(PG18,10 - ROW(PG18),0)</f>
        <v>792120</v>
      </c>
      <c r="PH18" s="54">
        <v>0</v>
      </c>
      <c r="PI18" s="54">
        <f t="shared" ref="PI18:PI26" ca="1" si="225">OFFSET(PI18,0,-1) * OFFSET(PI18,10 - ROW(PI18),0)</f>
        <v>0</v>
      </c>
      <c r="PJ18" s="54"/>
      <c r="PK18" s="54">
        <f t="shared" ref="PK18:PK26" ca="1" si="226">OFFSET(PK18,0,-1) * OFFSET(PK18,10 - ROW(PK18),0)</f>
        <v>0</v>
      </c>
      <c r="PL18" s="54"/>
      <c r="PM18" s="54">
        <f t="shared" ref="PM18:PM26" ca="1" si="227">OFFSET(PM18,0,-1) * OFFSET(PM18,10 - ROW(PM18),0)</f>
        <v>0</v>
      </c>
      <c r="PN18" s="54">
        <f t="shared" ca="1" si="47"/>
        <v>8713740</v>
      </c>
      <c r="PO18" s="54">
        <v>0</v>
      </c>
      <c r="PP18" s="54">
        <f t="shared" ref="PP18:PP26" ca="1" si="228">OFFSET(PP18,0,-1) * OFFSET(PP18,10 - ROW(PP18),0)</f>
        <v>0</v>
      </c>
      <c r="PQ18" s="54">
        <v>0</v>
      </c>
      <c r="PR18" s="54">
        <f t="shared" ref="PR18:PR26" ca="1" si="229">OFFSET(PR18,0,-1) * OFFSET(PR18,10 - ROW(PR18),0)</f>
        <v>0</v>
      </c>
      <c r="PS18" s="54">
        <v>0</v>
      </c>
      <c r="PT18" s="54">
        <f t="shared" ref="PT18:PT26" ca="1" si="230">OFFSET(PT18,0,-1) * OFFSET(PT18,10 - ROW(PT18),0)</f>
        <v>0</v>
      </c>
      <c r="PU18" s="54"/>
      <c r="PV18" s="54">
        <f t="shared" ref="PV18:PV26" ca="1" si="231">OFFSET(PV18,0,-1) * OFFSET(PV18,10 - ROW(PV18),0)</f>
        <v>0</v>
      </c>
      <c r="PW18" s="54">
        <f t="shared" ca="1" si="48"/>
        <v>0</v>
      </c>
      <c r="PX18" s="54">
        <f t="shared" ref="PX18:PX43" ca="1" si="232">SUM(NK18,NV18,OE18,ON18,PA18,PN18,PW18)</f>
        <v>43785351</v>
      </c>
      <c r="PY18" s="54"/>
      <c r="PZ18" s="54">
        <f t="shared" ca="1" si="49"/>
        <v>305693880</v>
      </c>
      <c r="QA18" s="54">
        <f>SUM(E18,G18,I18,T18,V18,X18,Z18,AQ18,AS18,AU18,AW18,BL18,BN18,BP18,BR18,CG18,CI18,CK18,CM18,DL18,DN18,DP18,DR18,EO18,EQ18,EW18,EY18,FE18,FG18,FO18,FQ18,FY18,GA18,GJ18,GM18,GO18,GV18,GX18,HI18,HK18,HV18,HX18,IF18,IH18,IK18,IM18,IT18,IW18,IY18,JF18,JH18,JQ18,JS18,KB18,KD18,KK18,KQ18,KS18,KZ18,LG18,LI18,LP18,LR18,MC18,ME18,MN18,MP18,MW18,NC18,NE18,NL18,NN18,NW18,NY18,OF18,OH18,OO18,OQ18,PB18,PD18,PO18,PQ18)</f>
        <v>2986</v>
      </c>
      <c r="QB18" s="54">
        <f t="shared" ref="QB18:QB26" ca="1" si="233">OFFSET(QB18,0,-1) * OFFSET(QB18,10 - ROW(QB18),0)</f>
        <v>2314150</v>
      </c>
      <c r="QC18" s="54">
        <f t="shared" ref="QC18:QC43" si="234">SUM(O18,AJ18,BG18,CB18,DE18,EJ18)</f>
        <v>8</v>
      </c>
      <c r="QD18" s="54">
        <f t="shared" ref="QD18:QD26" ca="1" si="235">OFFSET(QD18,0,-1) * OFFSET(QD18,10 - ROW(QD18),0)</f>
        <v>111616</v>
      </c>
      <c r="QE18" s="54">
        <f t="shared" ca="1" si="50"/>
        <v>2425766</v>
      </c>
      <c r="QF18" s="54">
        <f t="shared" ref="QF18:QF43" si="236">SUM(E18,G18,I18,T18,V18,X18,Z18,AQ18,AS18,AU18,AW18,BL18,BN18,BP18,BR18,CG18,CI18,CK18,CM18,DL18,DN18,DP18,DR18,EO18,EQ18,EW18,EY18,FE18,FG18,FO18,FQ18,FY18,GA18,GJ18,GM18,GO18,GV18,GX18,HI18,HK18,HV18,HX18,IF18,IH18,IK18,IM18,IT18,IW18,IY18,JF18,JH18,JQ18,JS18,KB18,KD18,KK18,KQ18,KS18,KZ18,LG18,LI18,LP18,LR18,MC18,ME18,MN18,MP18,MW18,NC18,NE18,NL18,NN18,NW18,NY18,OF18,OH18,OO18,OQ18,PB18,PD18,PO18,PQ18)</f>
        <v>2986</v>
      </c>
      <c r="QG18" s="54">
        <f t="shared" ref="QG18:QG26" ca="1" si="237">OFFSET(QG18,0,-1) * OFFSET(QG18,10 - ROW(QG18),0)</f>
        <v>212006</v>
      </c>
      <c r="QH18" s="54">
        <f t="shared" ref="QH18:QH43" si="238">SUM(O18,AJ18,BG18,CB18,DE18,EJ18)</f>
        <v>8</v>
      </c>
      <c r="QI18" s="54">
        <f t="shared" ref="QI18:QI26" ca="1" si="239">OFFSET(QI18,0,-1) * OFFSET(QI18,10 - ROW(QI18),0)</f>
        <v>10280</v>
      </c>
      <c r="QJ18" s="54">
        <f t="shared" ca="1" si="51"/>
        <v>222286</v>
      </c>
      <c r="QK18" s="54">
        <f t="shared" ca="1" si="52"/>
        <v>308341932</v>
      </c>
      <c r="QL18" s="54"/>
      <c r="QM18" s="54">
        <f ca="1">PZ18+QE18+QJ18</f>
        <v>308341932</v>
      </c>
      <c r="QO18" s="75"/>
      <c r="QP18" s="73"/>
      <c r="QQ18" s="75"/>
      <c r="QR18" s="75"/>
      <c r="QS18" s="73"/>
    </row>
    <row r="19" spans="1:461">
      <c r="A19" s="1" t="s">
        <v>528</v>
      </c>
      <c r="B19" s="5" t="s">
        <v>529</v>
      </c>
      <c r="C19" s="5" t="s">
        <v>526</v>
      </c>
      <c r="D19" s="5" t="s">
        <v>527</v>
      </c>
      <c r="E19" s="5">
        <v>0</v>
      </c>
      <c r="F19" s="5">
        <f t="shared" ca="1" si="55"/>
        <v>0</v>
      </c>
      <c r="G19" s="5"/>
      <c r="H19" s="5">
        <f t="shared" ca="1" si="56"/>
        <v>0</v>
      </c>
      <c r="I19" s="5"/>
      <c r="J19" s="5">
        <f t="shared" ca="1" si="57"/>
        <v>0</v>
      </c>
      <c r="K19" s="5"/>
      <c r="L19" s="5">
        <f t="shared" ca="1" si="58"/>
        <v>0</v>
      </c>
      <c r="M19" s="5"/>
      <c r="N19" s="5">
        <f t="shared" ca="1" si="59"/>
        <v>0</v>
      </c>
      <c r="O19" s="5">
        <v>2</v>
      </c>
      <c r="P19" s="5">
        <f t="shared" ca="1" si="60"/>
        <v>1317350</v>
      </c>
      <c r="Q19" s="5">
        <v>0</v>
      </c>
      <c r="R19" s="5">
        <f t="shared" ca="1" si="61"/>
        <v>0</v>
      </c>
      <c r="S19" s="5">
        <f t="shared" ca="1" si="14"/>
        <v>1317350</v>
      </c>
      <c r="T19" s="5">
        <v>0</v>
      </c>
      <c r="U19" s="5">
        <f t="shared" ca="1" si="62"/>
        <v>0</v>
      </c>
      <c r="V19" s="5">
        <v>0</v>
      </c>
      <c r="W19" s="5">
        <f t="shared" ca="1" si="63"/>
        <v>0</v>
      </c>
      <c r="X19" s="5">
        <v>0</v>
      </c>
      <c r="Y19" s="5">
        <v>0</v>
      </c>
      <c r="Z19" s="54">
        <v>8</v>
      </c>
      <c r="AA19" s="5">
        <f t="shared" ca="1" si="64"/>
        <v>514568</v>
      </c>
      <c r="AB19" s="5">
        <v>0</v>
      </c>
      <c r="AC19" s="5">
        <v>0</v>
      </c>
      <c r="AD19" s="5">
        <v>0</v>
      </c>
      <c r="AE19" s="5">
        <f t="shared" ca="1" si="65"/>
        <v>0</v>
      </c>
      <c r="AF19" s="5">
        <v>0</v>
      </c>
      <c r="AG19" s="5">
        <v>0</v>
      </c>
      <c r="AH19" s="5">
        <v>0</v>
      </c>
      <c r="AI19" s="5">
        <f t="shared" ca="1" si="66"/>
        <v>0</v>
      </c>
      <c r="AJ19" s="5">
        <v>10</v>
      </c>
      <c r="AK19" s="5">
        <f t="shared" ref="AK19:AK26" ca="1" si="240">OFFSET(AK19,0,-1) * OFFSET(AK19,10 - ROW(AK19),0)</f>
        <v>11861070</v>
      </c>
      <c r="AL19" s="5">
        <v>2</v>
      </c>
      <c r="AM19" s="5">
        <f t="shared" ca="1" si="67"/>
        <v>237222</v>
      </c>
      <c r="AN19" s="5"/>
      <c r="AO19" s="5">
        <f t="shared" ca="1" si="68"/>
        <v>0</v>
      </c>
      <c r="AP19" s="54">
        <f ca="1">SUM(U19,W19,Y19,AA19,AC19,AE19,AG19,AI19,AK19,AM19,AO19)</f>
        <v>12612860</v>
      </c>
      <c r="AQ19" s="5"/>
      <c r="AR19" s="5">
        <f t="shared" ca="1" si="69"/>
        <v>0</v>
      </c>
      <c r="AS19" s="5"/>
      <c r="AT19" s="5">
        <f t="shared" ca="1" si="70"/>
        <v>0</v>
      </c>
      <c r="AU19" s="5"/>
      <c r="AV19" s="5">
        <f t="shared" ca="1" si="71"/>
        <v>0</v>
      </c>
      <c r="AW19" s="5"/>
      <c r="AX19" s="5">
        <f t="shared" ca="1" si="72"/>
        <v>0</v>
      </c>
      <c r="AY19" s="5"/>
      <c r="AZ19" s="5">
        <f t="shared" ca="1" si="73"/>
        <v>0</v>
      </c>
      <c r="BA19" s="5"/>
      <c r="BB19" s="5">
        <f t="shared" ca="1" si="74"/>
        <v>0</v>
      </c>
      <c r="BC19" s="5"/>
      <c r="BD19" s="5">
        <f t="shared" ca="1" si="75"/>
        <v>0</v>
      </c>
      <c r="BE19" s="5"/>
      <c r="BF19" s="5">
        <f t="shared" ca="1" si="76"/>
        <v>0</v>
      </c>
      <c r="BG19" s="5">
        <v>0</v>
      </c>
      <c r="BH19" s="5">
        <f t="shared" ca="1" si="77"/>
        <v>0</v>
      </c>
      <c r="BI19" s="5">
        <v>0</v>
      </c>
      <c r="BJ19" s="5">
        <f t="shared" ca="1" si="78"/>
        <v>0</v>
      </c>
      <c r="BK19" s="5">
        <f t="shared" ca="1" si="15"/>
        <v>0</v>
      </c>
      <c r="BL19" s="5">
        <v>0</v>
      </c>
      <c r="BM19" s="5">
        <f t="shared" ca="1" si="79"/>
        <v>0</v>
      </c>
      <c r="BN19" s="5">
        <v>2</v>
      </c>
      <c r="BO19" s="5">
        <f t="shared" ca="1" si="80"/>
        <v>168922</v>
      </c>
      <c r="BP19" s="5">
        <v>0</v>
      </c>
      <c r="BQ19" s="5">
        <f t="shared" ca="1" si="81"/>
        <v>0</v>
      </c>
      <c r="BR19" s="5">
        <v>16</v>
      </c>
      <c r="BS19" s="5">
        <f t="shared" ca="1" si="82"/>
        <v>1134944</v>
      </c>
      <c r="BT19" s="5">
        <v>0</v>
      </c>
      <c r="BU19" s="5">
        <v>0</v>
      </c>
      <c r="BV19" s="5">
        <v>0</v>
      </c>
      <c r="BW19" s="5">
        <f t="shared" ca="1" si="83"/>
        <v>0</v>
      </c>
      <c r="BX19" s="5">
        <v>0</v>
      </c>
      <c r="BY19" s="5">
        <v>0</v>
      </c>
      <c r="BZ19" s="5">
        <v>0</v>
      </c>
      <c r="CA19" s="5">
        <f t="shared" ca="1" si="84"/>
        <v>0</v>
      </c>
      <c r="CB19" s="5">
        <v>4</v>
      </c>
      <c r="CC19" s="5">
        <f t="shared" ca="1" si="85"/>
        <v>5272092</v>
      </c>
      <c r="CD19" s="5">
        <v>2</v>
      </c>
      <c r="CE19" s="5">
        <f t="shared" ca="1" si="86"/>
        <v>263604</v>
      </c>
      <c r="CF19" s="5">
        <f t="shared" ca="1" si="16"/>
        <v>6839562</v>
      </c>
      <c r="CG19" s="5">
        <v>0</v>
      </c>
      <c r="CH19" s="5">
        <f t="shared" ca="1" si="87"/>
        <v>0</v>
      </c>
      <c r="CI19" s="5">
        <v>57</v>
      </c>
      <c r="CJ19" s="5">
        <f t="shared" ca="1" si="88"/>
        <v>5046210</v>
      </c>
      <c r="CK19" s="5">
        <v>0</v>
      </c>
      <c r="CL19" s="5">
        <f t="shared" ca="1" si="89"/>
        <v>0</v>
      </c>
      <c r="CM19" s="5">
        <v>232</v>
      </c>
      <c r="CN19" s="5">
        <f t="shared" ca="1" si="90"/>
        <v>17400696</v>
      </c>
      <c r="CO19" s="5">
        <v>0</v>
      </c>
      <c r="CP19" s="5">
        <f t="shared" ca="1" si="91"/>
        <v>0</v>
      </c>
      <c r="CQ19" s="5">
        <v>53</v>
      </c>
      <c r="CR19" s="5">
        <f t="shared" ca="1" si="92"/>
        <v>469209</v>
      </c>
      <c r="CS19" s="5">
        <v>0</v>
      </c>
      <c r="CT19" s="5">
        <f t="shared" ca="1" si="93"/>
        <v>0</v>
      </c>
      <c r="CU19" s="5">
        <v>0</v>
      </c>
      <c r="CV19" s="5">
        <f t="shared" ca="1" si="94"/>
        <v>0</v>
      </c>
      <c r="CW19" s="5"/>
      <c r="CX19" s="5">
        <v>0</v>
      </c>
      <c r="CY19" s="5"/>
      <c r="CZ19" s="5">
        <v>0</v>
      </c>
      <c r="DA19" s="5"/>
      <c r="DB19" s="5">
        <v>0</v>
      </c>
      <c r="DC19" s="5"/>
      <c r="DD19" s="5">
        <v>0</v>
      </c>
      <c r="DE19" s="5">
        <v>0</v>
      </c>
      <c r="DF19" s="5">
        <f t="shared" ca="1" si="95"/>
        <v>0</v>
      </c>
      <c r="DG19" s="5">
        <v>0</v>
      </c>
      <c r="DH19" s="5">
        <f t="shared" ca="1" si="96"/>
        <v>0</v>
      </c>
      <c r="DI19" s="5"/>
      <c r="DJ19" s="5">
        <f t="shared" ca="1" si="97"/>
        <v>0</v>
      </c>
      <c r="DK19" s="5">
        <f t="shared" ca="1" si="17"/>
        <v>22916115</v>
      </c>
      <c r="DL19" s="5">
        <v>0</v>
      </c>
      <c r="DM19" s="5">
        <f t="shared" ca="1" si="98"/>
        <v>0</v>
      </c>
      <c r="DN19" s="5">
        <v>0</v>
      </c>
      <c r="DO19" s="5">
        <f t="shared" ca="1" si="99"/>
        <v>0</v>
      </c>
      <c r="DP19" s="5">
        <v>0</v>
      </c>
      <c r="DQ19" s="5">
        <f t="shared" ca="1" si="100"/>
        <v>0</v>
      </c>
      <c r="DR19" s="5">
        <v>0</v>
      </c>
      <c r="DS19" s="5">
        <f t="shared" ca="1" si="101"/>
        <v>0</v>
      </c>
      <c r="DT19" s="5">
        <v>0</v>
      </c>
      <c r="DU19" s="5">
        <f t="shared" ca="1" si="102"/>
        <v>0</v>
      </c>
      <c r="DV19" s="5">
        <v>0</v>
      </c>
      <c r="DW19" s="5">
        <f t="shared" ca="1" si="103"/>
        <v>0</v>
      </c>
      <c r="DX19" s="5">
        <v>0</v>
      </c>
      <c r="DY19" s="5">
        <f t="shared" ca="1" si="104"/>
        <v>0</v>
      </c>
      <c r="DZ19" s="5">
        <v>0</v>
      </c>
      <c r="EA19" s="5">
        <f t="shared" ca="1" si="105"/>
        <v>0</v>
      </c>
      <c r="EB19" s="5"/>
      <c r="EC19" s="5">
        <v>0</v>
      </c>
      <c r="ED19" s="5"/>
      <c r="EE19" s="5">
        <v>0</v>
      </c>
      <c r="EF19" s="5"/>
      <c r="EG19" s="5">
        <v>0</v>
      </c>
      <c r="EH19" s="5"/>
      <c r="EI19" s="5">
        <v>0</v>
      </c>
      <c r="EJ19" s="5">
        <v>0</v>
      </c>
      <c r="EK19" s="5">
        <f t="shared" ca="1" si="106"/>
        <v>0</v>
      </c>
      <c r="EL19" s="5">
        <v>0</v>
      </c>
      <c r="EM19" s="5">
        <f t="shared" ca="1" si="107"/>
        <v>0</v>
      </c>
      <c r="EN19" s="5">
        <f t="shared" ca="1" si="18"/>
        <v>0</v>
      </c>
      <c r="EO19" s="5">
        <v>0</v>
      </c>
      <c r="EP19" s="5">
        <f t="shared" ca="1" si="108"/>
        <v>0</v>
      </c>
      <c r="EQ19" s="5">
        <v>0</v>
      </c>
      <c r="ER19" s="5">
        <f t="shared" ca="1" si="109"/>
        <v>0</v>
      </c>
      <c r="ES19" s="5">
        <v>0</v>
      </c>
      <c r="ET19" s="5">
        <f t="shared" ca="1" si="110"/>
        <v>0</v>
      </c>
      <c r="EU19" s="5">
        <v>0</v>
      </c>
      <c r="EV19" s="5">
        <f t="shared" ca="1" si="111"/>
        <v>0</v>
      </c>
      <c r="EW19" s="5"/>
      <c r="EX19" s="5">
        <f t="shared" ca="1" si="112"/>
        <v>0</v>
      </c>
      <c r="EY19" s="5"/>
      <c r="EZ19" s="5">
        <f t="shared" ca="1" si="113"/>
        <v>0</v>
      </c>
      <c r="FA19" s="5"/>
      <c r="FB19" s="5">
        <f t="shared" ca="1" si="114"/>
        <v>0</v>
      </c>
      <c r="FC19" s="5"/>
      <c r="FD19" s="5">
        <f t="shared" ca="1" si="115"/>
        <v>0</v>
      </c>
      <c r="FE19" s="5">
        <v>0</v>
      </c>
      <c r="FF19" s="5">
        <f t="shared" ca="1" si="116"/>
        <v>0</v>
      </c>
      <c r="FG19" s="5">
        <v>0</v>
      </c>
      <c r="FH19" s="5">
        <f t="shared" ca="1" si="117"/>
        <v>0</v>
      </c>
      <c r="FI19" s="5">
        <v>0</v>
      </c>
      <c r="FJ19" s="5">
        <f t="shared" ca="1" si="118"/>
        <v>0</v>
      </c>
      <c r="FK19" s="5">
        <v>0</v>
      </c>
      <c r="FL19" s="5">
        <f t="shared" ca="1" si="119"/>
        <v>0</v>
      </c>
      <c r="FM19" s="5">
        <f t="shared" ca="1" si="19"/>
        <v>0</v>
      </c>
      <c r="FN19" s="5">
        <f t="shared" ca="1" si="20"/>
        <v>0</v>
      </c>
      <c r="FO19" s="5"/>
      <c r="FP19" s="5">
        <f t="shared" ca="1" si="120"/>
        <v>0</v>
      </c>
      <c r="FQ19" s="5"/>
      <c r="FR19" s="5">
        <f t="shared" ca="1" si="121"/>
        <v>0</v>
      </c>
      <c r="FS19" s="5"/>
      <c r="FT19" s="5">
        <f t="shared" ca="1" si="122"/>
        <v>0</v>
      </c>
      <c r="FU19" s="5"/>
      <c r="FV19" s="5">
        <f t="shared" ca="1" si="123"/>
        <v>0</v>
      </c>
      <c r="FW19" s="5">
        <f t="shared" ca="1" si="21"/>
        <v>0</v>
      </c>
      <c r="FX19" s="5">
        <f t="shared" ca="1" si="124"/>
        <v>43685887</v>
      </c>
      <c r="FY19" s="5">
        <v>0</v>
      </c>
      <c r="FZ19" s="5">
        <f t="shared" ca="1" si="125"/>
        <v>0</v>
      </c>
      <c r="GA19" s="5">
        <v>0</v>
      </c>
      <c r="GB19" s="5">
        <f t="shared" ca="1" si="126"/>
        <v>0</v>
      </c>
      <c r="GC19" s="5">
        <v>0</v>
      </c>
      <c r="GD19" s="5">
        <v>0</v>
      </c>
      <c r="GE19" s="5">
        <v>0</v>
      </c>
      <c r="GF19" s="5">
        <f t="shared" ca="1" si="127"/>
        <v>0</v>
      </c>
      <c r="GG19" s="5">
        <v>0</v>
      </c>
      <c r="GH19" s="5">
        <f t="shared" ca="1" si="128"/>
        <v>0</v>
      </c>
      <c r="GI19" s="5">
        <f t="shared" ca="1" si="22"/>
        <v>0</v>
      </c>
      <c r="GJ19" s="5">
        <v>0</v>
      </c>
      <c r="GK19" s="5">
        <f t="shared" ca="1" si="129"/>
        <v>0</v>
      </c>
      <c r="GL19" s="5">
        <f t="shared" ca="1" si="23"/>
        <v>0</v>
      </c>
      <c r="GM19" s="5">
        <v>0</v>
      </c>
      <c r="GN19" s="5">
        <f t="shared" ca="1" si="130"/>
        <v>0</v>
      </c>
      <c r="GO19" s="5">
        <v>1</v>
      </c>
      <c r="GP19" s="5">
        <f t="shared" ca="1" si="131"/>
        <v>153887</v>
      </c>
      <c r="GQ19" s="5">
        <v>0</v>
      </c>
      <c r="GR19" s="5">
        <v>0</v>
      </c>
      <c r="GS19" s="5">
        <v>0</v>
      </c>
      <c r="GT19" s="5">
        <f t="shared" ca="1" si="132"/>
        <v>0</v>
      </c>
      <c r="GU19" s="5">
        <f t="shared" ca="1" si="24"/>
        <v>153887</v>
      </c>
      <c r="GV19" s="5">
        <v>0</v>
      </c>
      <c r="GW19" s="5">
        <f t="shared" ca="1" si="133"/>
        <v>0</v>
      </c>
      <c r="GX19" s="5">
        <v>2</v>
      </c>
      <c r="GY19" s="5">
        <f t="shared" ca="1" si="134"/>
        <v>322540</v>
      </c>
      <c r="GZ19" s="5">
        <v>0</v>
      </c>
      <c r="HA19" s="5">
        <f t="shared" ca="1" si="135"/>
        <v>0</v>
      </c>
      <c r="HB19" s="5">
        <v>0</v>
      </c>
      <c r="HC19" s="5">
        <f t="shared" ca="1" si="136"/>
        <v>0</v>
      </c>
      <c r="HD19" s="5">
        <v>0</v>
      </c>
      <c r="HE19" s="5">
        <v>0</v>
      </c>
      <c r="HF19" s="5">
        <v>0</v>
      </c>
      <c r="HG19" s="5">
        <f t="shared" ca="1" si="137"/>
        <v>0</v>
      </c>
      <c r="HH19" s="5">
        <f t="shared" ca="1" si="25"/>
        <v>322540</v>
      </c>
      <c r="HI19" s="5">
        <v>0</v>
      </c>
      <c r="HJ19" s="5">
        <f t="shared" ca="1" si="138"/>
        <v>0</v>
      </c>
      <c r="HK19" s="5">
        <v>0</v>
      </c>
      <c r="HL19" s="5">
        <f t="shared" ca="1" si="139"/>
        <v>0</v>
      </c>
      <c r="HM19" s="5">
        <v>0</v>
      </c>
      <c r="HN19" s="5">
        <f t="shared" ca="1" si="140"/>
        <v>0</v>
      </c>
      <c r="HO19" s="5">
        <v>0</v>
      </c>
      <c r="HP19" s="5">
        <f t="shared" ca="1" si="141"/>
        <v>0</v>
      </c>
      <c r="HQ19" s="5"/>
      <c r="HR19" s="5">
        <f t="shared" ca="1" si="142"/>
        <v>0</v>
      </c>
      <c r="HS19" s="5"/>
      <c r="HT19" s="5">
        <f t="shared" ca="1" si="143"/>
        <v>0</v>
      </c>
      <c r="HU19" s="5">
        <f t="shared" ca="1" si="26"/>
        <v>0</v>
      </c>
      <c r="HV19" s="5"/>
      <c r="HW19" s="5">
        <f t="shared" ca="1" si="144"/>
        <v>0</v>
      </c>
      <c r="HX19" s="5"/>
      <c r="HY19" s="5">
        <f t="shared" ca="1" si="145"/>
        <v>0</v>
      </c>
      <c r="HZ19" s="5"/>
      <c r="IA19" s="5">
        <f t="shared" ca="1" si="146"/>
        <v>0</v>
      </c>
      <c r="IB19" s="5"/>
      <c r="IC19" s="5">
        <f t="shared" ca="1" si="147"/>
        <v>0</v>
      </c>
      <c r="ID19" s="5">
        <f t="shared" ca="1" si="27"/>
        <v>0</v>
      </c>
      <c r="IE19" s="5">
        <f t="shared" ca="1" si="148"/>
        <v>476427</v>
      </c>
      <c r="IF19" s="5">
        <v>0</v>
      </c>
      <c r="IG19" s="5">
        <f t="shared" ca="1" si="149"/>
        <v>0</v>
      </c>
      <c r="IH19" s="54">
        <v>0</v>
      </c>
      <c r="II19" s="5">
        <f t="shared" ca="1" si="150"/>
        <v>0</v>
      </c>
      <c r="IJ19" s="5">
        <f t="shared" ca="1" si="28"/>
        <v>0</v>
      </c>
      <c r="IK19" s="5">
        <v>0</v>
      </c>
      <c r="IL19" s="5">
        <f t="shared" ca="1" si="151"/>
        <v>0</v>
      </c>
      <c r="IM19" s="5">
        <v>0</v>
      </c>
      <c r="IN19" s="5">
        <f t="shared" ca="1" si="152"/>
        <v>0</v>
      </c>
      <c r="IO19" s="5">
        <v>0</v>
      </c>
      <c r="IP19" s="5">
        <f t="shared" ca="1" si="153"/>
        <v>0</v>
      </c>
      <c r="IQ19" s="5">
        <v>0</v>
      </c>
      <c r="IR19" s="5">
        <f t="shared" ca="1" si="154"/>
        <v>0</v>
      </c>
      <c r="IS19" s="5">
        <f t="shared" ca="1" si="29"/>
        <v>0</v>
      </c>
      <c r="IT19" s="5">
        <v>0</v>
      </c>
      <c r="IU19" s="5">
        <f t="shared" ca="1" si="155"/>
        <v>0</v>
      </c>
      <c r="IV19" s="5">
        <f t="shared" ca="1" si="30"/>
        <v>0</v>
      </c>
      <c r="IW19" s="5">
        <v>0</v>
      </c>
      <c r="IX19" s="5">
        <f t="shared" ca="1" si="156"/>
        <v>0</v>
      </c>
      <c r="IY19" s="5">
        <v>2</v>
      </c>
      <c r="IZ19" s="5">
        <f t="shared" ca="1" si="157"/>
        <v>368682</v>
      </c>
      <c r="JA19" s="5">
        <v>0</v>
      </c>
      <c r="JB19" s="5">
        <f t="shared" ca="1" si="158"/>
        <v>0</v>
      </c>
      <c r="JC19" s="5">
        <v>0</v>
      </c>
      <c r="JD19" s="5">
        <f t="shared" ca="1" si="159"/>
        <v>0</v>
      </c>
      <c r="JE19" s="5">
        <f t="shared" ca="1" si="31"/>
        <v>368682</v>
      </c>
      <c r="JF19" s="5">
        <v>0</v>
      </c>
      <c r="JG19" s="5">
        <f t="shared" ca="1" si="160"/>
        <v>0</v>
      </c>
      <c r="JH19" s="5">
        <v>12</v>
      </c>
      <c r="JI19" s="5">
        <f t="shared" ca="1" si="161"/>
        <v>2323716</v>
      </c>
      <c r="JJ19" s="5">
        <v>0</v>
      </c>
      <c r="JK19" s="5">
        <f t="shared" ca="1" si="162"/>
        <v>0</v>
      </c>
      <c r="JL19" s="5">
        <v>6</v>
      </c>
      <c r="JM19" s="5">
        <f t="shared" ca="1" si="163"/>
        <v>116184</v>
      </c>
      <c r="JN19" s="5">
        <v>0</v>
      </c>
      <c r="JO19" s="5">
        <f t="shared" ca="1" si="164"/>
        <v>0</v>
      </c>
      <c r="JP19" s="5">
        <f t="shared" ca="1" si="54"/>
        <v>2439900</v>
      </c>
      <c r="JQ19" s="5">
        <v>0</v>
      </c>
      <c r="JR19" s="5">
        <f t="shared" ca="1" si="165"/>
        <v>0</v>
      </c>
      <c r="JS19" s="5">
        <v>0</v>
      </c>
      <c r="JT19" s="5">
        <f t="shared" ca="1" si="166"/>
        <v>0</v>
      </c>
      <c r="JU19" s="5">
        <v>0</v>
      </c>
      <c r="JV19" s="5">
        <f t="shared" ca="1" si="167"/>
        <v>0</v>
      </c>
      <c r="JW19" s="5">
        <v>0</v>
      </c>
      <c r="JX19" s="5">
        <f t="shared" ca="1" si="168"/>
        <v>0</v>
      </c>
      <c r="JY19" s="5"/>
      <c r="JZ19" s="5">
        <f t="shared" ca="1" si="169"/>
        <v>0</v>
      </c>
      <c r="KA19" s="5">
        <f t="shared" ca="1" si="32"/>
        <v>0</v>
      </c>
      <c r="KB19" s="5">
        <v>0</v>
      </c>
      <c r="KC19" s="5">
        <f t="shared" ca="1" si="170"/>
        <v>0</v>
      </c>
      <c r="KD19" s="5">
        <v>0</v>
      </c>
      <c r="KE19" s="5">
        <f t="shared" ca="1" si="171"/>
        <v>0</v>
      </c>
      <c r="KF19" s="5">
        <v>0</v>
      </c>
      <c r="KG19" s="5">
        <f t="shared" ca="1" si="172"/>
        <v>0</v>
      </c>
      <c r="KH19" s="5">
        <v>0</v>
      </c>
      <c r="KI19" s="5">
        <f t="shared" ca="1" si="173"/>
        <v>0</v>
      </c>
      <c r="KJ19" s="5">
        <f t="shared" ca="1" si="33"/>
        <v>0</v>
      </c>
      <c r="KK19" s="5">
        <v>0</v>
      </c>
      <c r="KL19" s="5">
        <f t="shared" ca="1" si="174"/>
        <v>0</v>
      </c>
      <c r="KM19" s="5"/>
      <c r="KN19" s="5">
        <f t="shared" ca="1" si="175"/>
        <v>0</v>
      </c>
      <c r="KO19" s="5">
        <f t="shared" ca="1" si="34"/>
        <v>0</v>
      </c>
      <c r="KP19" s="5">
        <f t="shared" ca="1" si="176"/>
        <v>2808582</v>
      </c>
      <c r="KQ19" s="5">
        <v>0</v>
      </c>
      <c r="KR19" s="5">
        <f t="shared" ca="1" si="177"/>
        <v>0</v>
      </c>
      <c r="KS19" s="5">
        <v>0</v>
      </c>
      <c r="KT19" s="5">
        <f t="shared" ca="1" si="178"/>
        <v>0</v>
      </c>
      <c r="KU19" s="5">
        <v>0</v>
      </c>
      <c r="KV19" s="5">
        <f t="shared" ca="1" si="179"/>
        <v>0</v>
      </c>
      <c r="KW19" s="5"/>
      <c r="KX19" s="5">
        <f t="shared" ca="1" si="180"/>
        <v>0</v>
      </c>
      <c r="KY19" s="5">
        <f t="shared" ca="1" si="35"/>
        <v>0</v>
      </c>
      <c r="KZ19" s="5">
        <v>0</v>
      </c>
      <c r="LA19" s="5">
        <f t="shared" ca="1" si="181"/>
        <v>0</v>
      </c>
      <c r="LB19" s="5">
        <v>0</v>
      </c>
      <c r="LC19" s="5">
        <f t="shared" ca="1" si="182"/>
        <v>0</v>
      </c>
      <c r="LD19" s="5"/>
      <c r="LE19" s="5">
        <f t="shared" ca="1" si="183"/>
        <v>0</v>
      </c>
      <c r="LF19" s="5">
        <f t="shared" ca="1" si="36"/>
        <v>0</v>
      </c>
      <c r="LG19" s="5">
        <v>0</v>
      </c>
      <c r="LH19" s="5">
        <f t="shared" ca="1" si="184"/>
        <v>0</v>
      </c>
      <c r="LI19" s="5">
        <v>0</v>
      </c>
      <c r="LJ19" s="5">
        <f t="shared" ca="1" si="184"/>
        <v>0</v>
      </c>
      <c r="LK19" s="5">
        <v>0</v>
      </c>
      <c r="LL19" s="5">
        <f t="shared" ca="1" si="184"/>
        <v>0</v>
      </c>
      <c r="LM19" s="5">
        <v>0</v>
      </c>
      <c r="LN19" s="5">
        <f t="shared" ca="1" si="184"/>
        <v>0</v>
      </c>
      <c r="LO19" s="5">
        <f t="shared" ca="1" si="37"/>
        <v>0</v>
      </c>
      <c r="LP19" s="5">
        <v>0</v>
      </c>
      <c r="LQ19" s="5">
        <f t="shared" ca="1" si="185"/>
        <v>0</v>
      </c>
      <c r="LR19" s="5">
        <v>0</v>
      </c>
      <c r="LS19" s="5">
        <f t="shared" ca="1" si="186"/>
        <v>0</v>
      </c>
      <c r="LT19" s="5">
        <v>0</v>
      </c>
      <c r="LU19" s="5">
        <f t="shared" ca="1" si="187"/>
        <v>0</v>
      </c>
      <c r="LV19" s="5">
        <v>0</v>
      </c>
      <c r="LW19" s="5">
        <f t="shared" ca="1" si="188"/>
        <v>0</v>
      </c>
      <c r="LX19" s="5">
        <v>0</v>
      </c>
      <c r="LY19" s="5">
        <f t="shared" ca="1" si="189"/>
        <v>0</v>
      </c>
      <c r="LZ19" s="5">
        <v>0</v>
      </c>
      <c r="MA19" s="5">
        <f t="shared" ca="1" si="190"/>
        <v>0</v>
      </c>
      <c r="MB19" s="5">
        <f t="shared" ca="1" si="38"/>
        <v>0</v>
      </c>
      <c r="MC19" s="5">
        <v>0</v>
      </c>
      <c r="MD19" s="5">
        <f t="shared" ca="1" si="191"/>
        <v>0</v>
      </c>
      <c r="ME19" s="5">
        <v>0</v>
      </c>
      <c r="MF19" s="5">
        <f t="shared" ca="1" si="192"/>
        <v>0</v>
      </c>
      <c r="MG19" s="5">
        <v>0</v>
      </c>
      <c r="MH19" s="5">
        <f t="shared" ca="1" si="193"/>
        <v>0</v>
      </c>
      <c r="MI19" s="5">
        <v>0</v>
      </c>
      <c r="MJ19" s="5">
        <f t="shared" ca="1" si="194"/>
        <v>0</v>
      </c>
      <c r="MK19" s="5"/>
      <c r="ML19" s="5">
        <f t="shared" ca="1" si="195"/>
        <v>0</v>
      </c>
      <c r="MM19" s="5">
        <f t="shared" ca="1" si="39"/>
        <v>0</v>
      </c>
      <c r="MN19" s="5">
        <v>0</v>
      </c>
      <c r="MO19" s="5">
        <f t="shared" ca="1" si="196"/>
        <v>0</v>
      </c>
      <c r="MP19" s="5"/>
      <c r="MQ19" s="5">
        <f t="shared" ca="1" si="197"/>
        <v>0</v>
      </c>
      <c r="MR19" s="5"/>
      <c r="MS19" s="5">
        <f t="shared" ca="1" si="198"/>
        <v>0</v>
      </c>
      <c r="MT19" s="5"/>
      <c r="MU19" s="5">
        <f t="shared" ca="1" si="199"/>
        <v>0</v>
      </c>
      <c r="MV19" s="5">
        <f t="shared" ca="1" si="40"/>
        <v>0</v>
      </c>
      <c r="MW19" s="5">
        <v>0</v>
      </c>
      <c r="MX19" s="5">
        <f t="shared" ca="1" si="200"/>
        <v>0</v>
      </c>
      <c r="MY19" s="5"/>
      <c r="MZ19" s="5">
        <f t="shared" ca="1" si="201"/>
        <v>0</v>
      </c>
      <c r="NA19" s="5">
        <f t="shared" ca="1" si="41"/>
        <v>0</v>
      </c>
      <c r="NB19" s="5">
        <f t="shared" ca="1" si="202"/>
        <v>0</v>
      </c>
      <c r="NC19" s="5">
        <v>0</v>
      </c>
      <c r="ND19" s="5">
        <f t="shared" ca="1" si="203"/>
        <v>0</v>
      </c>
      <c r="NE19" s="54">
        <v>0</v>
      </c>
      <c r="NF19" s="5">
        <f t="shared" ca="1" si="204"/>
        <v>0</v>
      </c>
      <c r="NG19" s="5">
        <v>0</v>
      </c>
      <c r="NH19" s="5">
        <f t="shared" ca="1" si="205"/>
        <v>0</v>
      </c>
      <c r="NI19" s="5">
        <v>0</v>
      </c>
      <c r="NJ19" s="5">
        <f t="shared" ca="1" si="206"/>
        <v>0</v>
      </c>
      <c r="NK19" s="5">
        <f t="shared" ca="1" si="42"/>
        <v>0</v>
      </c>
      <c r="NL19" s="5">
        <v>0</v>
      </c>
      <c r="NM19" s="5">
        <f t="shared" ca="1" si="207"/>
        <v>0</v>
      </c>
      <c r="NN19" s="5">
        <v>24</v>
      </c>
      <c r="NO19" s="5">
        <f t="shared" ca="1" si="207"/>
        <v>2078616</v>
      </c>
      <c r="NP19" s="5">
        <v>0</v>
      </c>
      <c r="NQ19" s="5">
        <v>0</v>
      </c>
      <c r="NR19" s="5">
        <v>12</v>
      </c>
      <c r="NS19" s="5">
        <f t="shared" ca="1" si="208"/>
        <v>103932</v>
      </c>
      <c r="NT19" s="5"/>
      <c r="NU19" s="5">
        <f t="shared" ca="1" si="209"/>
        <v>0</v>
      </c>
      <c r="NV19" s="5">
        <f t="shared" ca="1" si="43"/>
        <v>2182548</v>
      </c>
      <c r="NW19" s="5"/>
      <c r="NX19" s="5">
        <f t="shared" ca="1" si="210"/>
        <v>0</v>
      </c>
      <c r="NY19" s="5"/>
      <c r="NZ19" s="5">
        <f t="shared" ca="1" si="211"/>
        <v>0</v>
      </c>
      <c r="OA19" s="5"/>
      <c r="OB19" s="5">
        <f t="shared" ca="1" si="212"/>
        <v>0</v>
      </c>
      <c r="OC19" s="5"/>
      <c r="OD19" s="5">
        <f t="shared" ca="1" si="213"/>
        <v>0</v>
      </c>
      <c r="OE19" s="5">
        <f t="shared" ca="1" si="44"/>
        <v>0</v>
      </c>
      <c r="OF19" s="5">
        <v>0</v>
      </c>
      <c r="OG19" s="5">
        <f t="shared" ca="1" si="214"/>
        <v>0</v>
      </c>
      <c r="OH19" s="5">
        <v>0</v>
      </c>
      <c r="OI19" s="5">
        <f t="shared" ca="1" si="215"/>
        <v>0</v>
      </c>
      <c r="OJ19" s="5">
        <v>0</v>
      </c>
      <c r="OK19" s="5">
        <v>0</v>
      </c>
      <c r="OL19" s="5">
        <v>0</v>
      </c>
      <c r="OM19" s="5">
        <f t="shared" ca="1" si="216"/>
        <v>0</v>
      </c>
      <c r="ON19" s="5">
        <f t="shared" ca="1" si="45"/>
        <v>0</v>
      </c>
      <c r="OO19" s="5">
        <v>0</v>
      </c>
      <c r="OP19" s="5">
        <f t="shared" ca="1" si="217"/>
        <v>0</v>
      </c>
      <c r="OQ19" s="5">
        <v>15</v>
      </c>
      <c r="OR19" s="5">
        <f t="shared" ca="1" si="218"/>
        <v>1515900</v>
      </c>
      <c r="OS19" s="5">
        <v>0</v>
      </c>
      <c r="OT19" s="5">
        <f t="shared" ca="1" si="219"/>
        <v>0</v>
      </c>
      <c r="OU19" s="5">
        <v>0</v>
      </c>
      <c r="OV19" s="5">
        <f t="shared" ca="1" si="220"/>
        <v>0</v>
      </c>
      <c r="OW19" s="5">
        <v>0</v>
      </c>
      <c r="OX19" s="5">
        <v>0</v>
      </c>
      <c r="OY19" s="5">
        <v>0</v>
      </c>
      <c r="OZ19" s="5">
        <f t="shared" ca="1" si="221"/>
        <v>0</v>
      </c>
      <c r="PA19" s="5">
        <f t="shared" ca="1" si="46"/>
        <v>1515900</v>
      </c>
      <c r="PB19" s="5">
        <v>0</v>
      </c>
      <c r="PC19" s="5">
        <f t="shared" ca="1" si="222"/>
        <v>0</v>
      </c>
      <c r="PD19" s="5">
        <v>0</v>
      </c>
      <c r="PE19" s="5">
        <f t="shared" ca="1" si="223"/>
        <v>0</v>
      </c>
      <c r="PF19" s="5">
        <v>0</v>
      </c>
      <c r="PG19" s="5">
        <f t="shared" ca="1" si="224"/>
        <v>0</v>
      </c>
      <c r="PH19" s="5">
        <v>0</v>
      </c>
      <c r="PI19" s="5">
        <f t="shared" ca="1" si="225"/>
        <v>0</v>
      </c>
      <c r="PJ19" s="5"/>
      <c r="PK19" s="5">
        <f t="shared" ca="1" si="226"/>
        <v>0</v>
      </c>
      <c r="PL19" s="5"/>
      <c r="PM19" s="5">
        <f t="shared" ca="1" si="227"/>
        <v>0</v>
      </c>
      <c r="PN19" s="5">
        <f t="shared" ca="1" si="47"/>
        <v>0</v>
      </c>
      <c r="PO19" s="5">
        <v>0</v>
      </c>
      <c r="PP19" s="5">
        <f t="shared" ca="1" si="228"/>
        <v>0</v>
      </c>
      <c r="PQ19" s="5">
        <v>0</v>
      </c>
      <c r="PR19" s="5">
        <f t="shared" ca="1" si="229"/>
        <v>0</v>
      </c>
      <c r="PS19" s="5">
        <v>0</v>
      </c>
      <c r="PT19" s="5">
        <f t="shared" ca="1" si="230"/>
        <v>0</v>
      </c>
      <c r="PU19" s="5"/>
      <c r="PV19" s="5">
        <f t="shared" ca="1" si="231"/>
        <v>0</v>
      </c>
      <c r="PW19" s="5">
        <f t="shared" ca="1" si="48"/>
        <v>0</v>
      </c>
      <c r="PX19" s="5">
        <f t="shared" ca="1" si="232"/>
        <v>3698448</v>
      </c>
      <c r="PY19" s="5"/>
      <c r="PZ19" s="5">
        <f t="shared" ca="1" si="49"/>
        <v>50669344</v>
      </c>
      <c r="QA19" s="5">
        <f t="shared" ref="QA19:QA43" si="241">SUM(E19,G19,I19,T19,V19,X19,Z19,AQ19,AS19,AU19,AW19,BL19,BN19,BP19,BR19,CG19,CI19,CK19,CM19,DL19,DN19,DP19,DR19,EO19,EQ19,EW19,EY19,FE19,FG19,FO19,FQ19,FY19,GA19,GJ19,GM19,GO19,GV19,GX19,HI19,HK19,HV19,HX19,IF19,IH19,IK19,IM19,IT19,IW19,IY19,JF19,JH19,JQ19,JS19,KB19,KD19,KK19,KQ19,KS19,KZ19,LG19,LI19,LP19,LR19,MC19,ME19,MN19,MP19,MW19,NC19,NE19,NL19,NN19,NW19,NY19,OF19,OH19,OO19,OQ19,PB19,PD19,PO19,PQ19)</f>
        <v>371</v>
      </c>
      <c r="QB19" s="5">
        <f t="shared" ca="1" si="233"/>
        <v>287525</v>
      </c>
      <c r="QC19" s="5">
        <f t="shared" si="234"/>
        <v>16</v>
      </c>
      <c r="QD19" s="5">
        <f t="shared" ca="1" si="235"/>
        <v>223232</v>
      </c>
      <c r="QE19" s="5">
        <f t="shared" ca="1" si="50"/>
        <v>510757</v>
      </c>
      <c r="QF19" s="5">
        <f t="shared" si="236"/>
        <v>371</v>
      </c>
      <c r="QG19" s="5">
        <f t="shared" ca="1" si="237"/>
        <v>26341</v>
      </c>
      <c r="QH19" s="5">
        <f t="shared" si="238"/>
        <v>16</v>
      </c>
      <c r="QI19" s="5">
        <f t="shared" ca="1" si="239"/>
        <v>20560</v>
      </c>
      <c r="QJ19" s="5">
        <f t="shared" ca="1" si="51"/>
        <v>46901</v>
      </c>
      <c r="QK19" s="5">
        <f t="shared" ca="1" si="52"/>
        <v>51227002</v>
      </c>
      <c r="QL19" s="5"/>
      <c r="QM19" s="54">
        <f t="shared" ref="QM19:QM43" ca="1" si="242">PZ19+QE19+QJ19</f>
        <v>51227002</v>
      </c>
      <c r="QO19" s="75"/>
      <c r="QQ19" s="75"/>
    </row>
    <row r="20" spans="1:461">
      <c r="A20" s="1" t="s">
        <v>530</v>
      </c>
      <c r="B20" s="5" t="s">
        <v>1347</v>
      </c>
      <c r="C20" s="5" t="s">
        <v>526</v>
      </c>
      <c r="D20" s="5" t="s">
        <v>527</v>
      </c>
      <c r="E20" s="5">
        <v>0</v>
      </c>
      <c r="F20" s="5">
        <f t="shared" ca="1" si="55"/>
        <v>0</v>
      </c>
      <c r="G20" s="5"/>
      <c r="H20" s="5">
        <f t="shared" ca="1" si="56"/>
        <v>0</v>
      </c>
      <c r="I20" s="5"/>
      <c r="J20" s="5">
        <f t="shared" ca="1" si="57"/>
        <v>0</v>
      </c>
      <c r="K20" s="5"/>
      <c r="L20" s="5">
        <f t="shared" ca="1" si="58"/>
        <v>0</v>
      </c>
      <c r="M20" s="5"/>
      <c r="N20" s="5">
        <f t="shared" ca="1" si="59"/>
        <v>0</v>
      </c>
      <c r="O20" s="5">
        <v>0</v>
      </c>
      <c r="P20" s="5">
        <f t="shared" ca="1" si="60"/>
        <v>0</v>
      </c>
      <c r="Q20" s="5">
        <v>0</v>
      </c>
      <c r="R20" s="5">
        <f t="shared" ca="1" si="61"/>
        <v>0</v>
      </c>
      <c r="S20" s="5">
        <f t="shared" ca="1" si="14"/>
        <v>0</v>
      </c>
      <c r="T20" s="5">
        <v>0</v>
      </c>
      <c r="U20" s="5">
        <f t="shared" ca="1" si="62"/>
        <v>0</v>
      </c>
      <c r="V20" s="5">
        <v>0</v>
      </c>
      <c r="W20" s="5">
        <f t="shared" ca="1" si="63"/>
        <v>0</v>
      </c>
      <c r="X20" s="5">
        <v>0</v>
      </c>
      <c r="Y20" s="5">
        <v>0</v>
      </c>
      <c r="Z20" s="54">
        <v>0</v>
      </c>
      <c r="AA20" s="5">
        <f t="shared" ca="1" si="64"/>
        <v>0</v>
      </c>
      <c r="AB20" s="5">
        <v>0</v>
      </c>
      <c r="AC20" s="5">
        <v>0</v>
      </c>
      <c r="AD20" s="5">
        <v>0</v>
      </c>
      <c r="AE20" s="5">
        <f t="shared" ca="1" si="65"/>
        <v>0</v>
      </c>
      <c r="AF20" s="5">
        <v>0</v>
      </c>
      <c r="AG20" s="5">
        <v>0</v>
      </c>
      <c r="AH20" s="5">
        <v>0</v>
      </c>
      <c r="AI20" s="5">
        <f t="shared" ca="1" si="66"/>
        <v>0</v>
      </c>
      <c r="AJ20" s="5">
        <v>0</v>
      </c>
      <c r="AK20" s="5">
        <f t="shared" ca="1" si="240"/>
        <v>0</v>
      </c>
      <c r="AL20" s="5">
        <v>0</v>
      </c>
      <c r="AM20" s="5">
        <f t="shared" ca="1" si="67"/>
        <v>0</v>
      </c>
      <c r="AN20" s="5"/>
      <c r="AO20" s="5">
        <f t="shared" ca="1" si="68"/>
        <v>0</v>
      </c>
      <c r="AP20" s="54">
        <f t="shared" ref="AP20:AP43" ca="1" si="243">SUM(U20,W20,Y20,AA20,AC20,AE20,AG20,AI20,AK20,AM20,AO20)</f>
        <v>0</v>
      </c>
      <c r="AQ20" s="5"/>
      <c r="AR20" s="5">
        <f t="shared" ca="1" si="69"/>
        <v>0</v>
      </c>
      <c r="AS20" s="5"/>
      <c r="AT20" s="5">
        <f t="shared" ca="1" si="70"/>
        <v>0</v>
      </c>
      <c r="AU20" s="5"/>
      <c r="AV20" s="5">
        <f t="shared" ca="1" si="71"/>
        <v>0</v>
      </c>
      <c r="AW20" s="5"/>
      <c r="AX20" s="5">
        <f t="shared" ca="1" si="72"/>
        <v>0</v>
      </c>
      <c r="AY20" s="5"/>
      <c r="AZ20" s="5">
        <f t="shared" ca="1" si="73"/>
        <v>0</v>
      </c>
      <c r="BA20" s="5"/>
      <c r="BB20" s="5">
        <f t="shared" ca="1" si="74"/>
        <v>0</v>
      </c>
      <c r="BC20" s="5"/>
      <c r="BD20" s="5">
        <f t="shared" ca="1" si="75"/>
        <v>0</v>
      </c>
      <c r="BE20" s="5"/>
      <c r="BF20" s="5">
        <f t="shared" ca="1" si="76"/>
        <v>0</v>
      </c>
      <c r="BG20" s="5">
        <v>0</v>
      </c>
      <c r="BH20" s="5">
        <f t="shared" ca="1" si="77"/>
        <v>0</v>
      </c>
      <c r="BI20" s="5">
        <v>0</v>
      </c>
      <c r="BJ20" s="5">
        <f t="shared" ca="1" si="78"/>
        <v>0</v>
      </c>
      <c r="BK20" s="5">
        <f t="shared" ca="1" si="15"/>
        <v>0</v>
      </c>
      <c r="BL20" s="5">
        <v>0</v>
      </c>
      <c r="BM20" s="5">
        <f t="shared" ca="1" si="79"/>
        <v>0</v>
      </c>
      <c r="BN20" s="5">
        <v>60</v>
      </c>
      <c r="BO20" s="5">
        <f t="shared" ca="1" si="80"/>
        <v>5067660</v>
      </c>
      <c r="BP20" s="5">
        <v>0</v>
      </c>
      <c r="BQ20" s="5">
        <f t="shared" ca="1" si="81"/>
        <v>0</v>
      </c>
      <c r="BR20" s="5">
        <v>247</v>
      </c>
      <c r="BS20" s="5">
        <f t="shared" ca="1" si="82"/>
        <v>17520698</v>
      </c>
      <c r="BT20" s="5">
        <v>0</v>
      </c>
      <c r="BU20" s="5">
        <v>0</v>
      </c>
      <c r="BV20" s="5">
        <v>60</v>
      </c>
      <c r="BW20" s="5">
        <f t="shared" ca="1" si="83"/>
        <v>506760</v>
      </c>
      <c r="BX20" s="5">
        <v>0</v>
      </c>
      <c r="BY20" s="5">
        <v>0</v>
      </c>
      <c r="BZ20" s="5">
        <v>247</v>
      </c>
      <c r="CA20" s="5">
        <f t="shared" ca="1" si="84"/>
        <v>1751971</v>
      </c>
      <c r="CB20" s="5">
        <v>14</v>
      </c>
      <c r="CC20" s="5">
        <f t="shared" ca="1" si="85"/>
        <v>18452322</v>
      </c>
      <c r="CD20" s="5">
        <v>14</v>
      </c>
      <c r="CE20" s="5">
        <f t="shared" ca="1" si="86"/>
        <v>1845228</v>
      </c>
      <c r="CF20" s="5">
        <f t="shared" ca="1" si="16"/>
        <v>45144639</v>
      </c>
      <c r="CG20" s="5">
        <v>0</v>
      </c>
      <c r="CH20" s="5">
        <f t="shared" ca="1" si="87"/>
        <v>0</v>
      </c>
      <c r="CI20" s="5">
        <v>0</v>
      </c>
      <c r="CJ20" s="5">
        <f t="shared" ca="1" si="88"/>
        <v>0</v>
      </c>
      <c r="CK20" s="5">
        <v>0</v>
      </c>
      <c r="CL20" s="5">
        <f t="shared" ca="1" si="89"/>
        <v>0</v>
      </c>
      <c r="CM20" s="5">
        <v>0</v>
      </c>
      <c r="CN20" s="5">
        <f t="shared" ca="1" si="90"/>
        <v>0</v>
      </c>
      <c r="CO20" s="5">
        <v>0</v>
      </c>
      <c r="CP20" s="5">
        <f t="shared" ca="1" si="91"/>
        <v>0</v>
      </c>
      <c r="CQ20" s="5">
        <v>0</v>
      </c>
      <c r="CR20" s="5">
        <f t="shared" ca="1" si="92"/>
        <v>0</v>
      </c>
      <c r="CS20" s="5">
        <v>0</v>
      </c>
      <c r="CT20" s="5">
        <f t="shared" ca="1" si="93"/>
        <v>0</v>
      </c>
      <c r="CU20" s="5">
        <v>0</v>
      </c>
      <c r="CV20" s="5">
        <f t="shared" ca="1" si="94"/>
        <v>0</v>
      </c>
      <c r="CW20" s="5"/>
      <c r="CX20" s="5">
        <v>0</v>
      </c>
      <c r="CY20" s="5"/>
      <c r="CZ20" s="5">
        <v>0</v>
      </c>
      <c r="DA20" s="5"/>
      <c r="DB20" s="5">
        <v>0</v>
      </c>
      <c r="DC20" s="5"/>
      <c r="DD20" s="5">
        <v>0</v>
      </c>
      <c r="DE20" s="5">
        <v>0</v>
      </c>
      <c r="DF20" s="5">
        <f t="shared" ca="1" si="95"/>
        <v>0</v>
      </c>
      <c r="DG20" s="5">
        <v>0</v>
      </c>
      <c r="DH20" s="5">
        <f t="shared" ca="1" si="96"/>
        <v>0</v>
      </c>
      <c r="DI20" s="5"/>
      <c r="DJ20" s="5">
        <f t="shared" ca="1" si="97"/>
        <v>0</v>
      </c>
      <c r="DK20" s="5">
        <f t="shared" ca="1" si="17"/>
        <v>0</v>
      </c>
      <c r="DL20" s="5">
        <v>0</v>
      </c>
      <c r="DM20" s="5">
        <f t="shared" ca="1" si="98"/>
        <v>0</v>
      </c>
      <c r="DN20" s="5">
        <v>0</v>
      </c>
      <c r="DO20" s="5">
        <f t="shared" ca="1" si="99"/>
        <v>0</v>
      </c>
      <c r="DP20" s="5">
        <v>0</v>
      </c>
      <c r="DQ20" s="5">
        <f t="shared" ca="1" si="100"/>
        <v>0</v>
      </c>
      <c r="DR20" s="5">
        <v>0</v>
      </c>
      <c r="DS20" s="5">
        <f t="shared" ca="1" si="101"/>
        <v>0</v>
      </c>
      <c r="DT20" s="5">
        <v>0</v>
      </c>
      <c r="DU20" s="5">
        <f t="shared" ca="1" si="102"/>
        <v>0</v>
      </c>
      <c r="DV20" s="5">
        <v>0</v>
      </c>
      <c r="DW20" s="5">
        <f t="shared" ca="1" si="103"/>
        <v>0</v>
      </c>
      <c r="DX20" s="5">
        <v>0</v>
      </c>
      <c r="DY20" s="5">
        <f t="shared" ca="1" si="104"/>
        <v>0</v>
      </c>
      <c r="DZ20" s="5">
        <v>0</v>
      </c>
      <c r="EA20" s="5">
        <f t="shared" ca="1" si="105"/>
        <v>0</v>
      </c>
      <c r="EB20" s="5"/>
      <c r="EC20" s="5">
        <v>0</v>
      </c>
      <c r="ED20" s="5"/>
      <c r="EE20" s="5">
        <v>0</v>
      </c>
      <c r="EF20" s="5"/>
      <c r="EG20" s="5">
        <v>0</v>
      </c>
      <c r="EH20" s="5"/>
      <c r="EI20" s="5">
        <v>0</v>
      </c>
      <c r="EJ20" s="5">
        <v>0</v>
      </c>
      <c r="EK20" s="5">
        <f t="shared" ca="1" si="106"/>
        <v>0</v>
      </c>
      <c r="EL20" s="5">
        <v>0</v>
      </c>
      <c r="EM20" s="5">
        <f t="shared" ca="1" si="107"/>
        <v>0</v>
      </c>
      <c r="EN20" s="5">
        <f t="shared" ca="1" si="18"/>
        <v>0</v>
      </c>
      <c r="EO20" s="5">
        <v>0</v>
      </c>
      <c r="EP20" s="5">
        <f t="shared" ca="1" si="108"/>
        <v>0</v>
      </c>
      <c r="EQ20" s="5">
        <v>0</v>
      </c>
      <c r="ER20" s="5">
        <f t="shared" ca="1" si="109"/>
        <v>0</v>
      </c>
      <c r="ES20" s="5">
        <v>0</v>
      </c>
      <c r="ET20" s="5">
        <f t="shared" ca="1" si="110"/>
        <v>0</v>
      </c>
      <c r="EU20" s="5">
        <v>0</v>
      </c>
      <c r="EV20" s="5">
        <f t="shared" ca="1" si="111"/>
        <v>0</v>
      </c>
      <c r="EW20" s="5"/>
      <c r="EX20" s="5">
        <f t="shared" ca="1" si="112"/>
        <v>0</v>
      </c>
      <c r="EY20" s="5"/>
      <c r="EZ20" s="5">
        <f t="shared" ca="1" si="113"/>
        <v>0</v>
      </c>
      <c r="FA20" s="5"/>
      <c r="FB20" s="5">
        <f t="shared" ca="1" si="114"/>
        <v>0</v>
      </c>
      <c r="FC20" s="5"/>
      <c r="FD20" s="5">
        <f t="shared" ca="1" si="115"/>
        <v>0</v>
      </c>
      <c r="FE20" s="5">
        <v>0</v>
      </c>
      <c r="FF20" s="5">
        <f t="shared" ca="1" si="116"/>
        <v>0</v>
      </c>
      <c r="FG20" s="5">
        <v>0</v>
      </c>
      <c r="FH20" s="5">
        <f t="shared" ca="1" si="117"/>
        <v>0</v>
      </c>
      <c r="FI20" s="5">
        <v>0</v>
      </c>
      <c r="FJ20" s="5">
        <f t="shared" ca="1" si="118"/>
        <v>0</v>
      </c>
      <c r="FK20" s="5">
        <v>0</v>
      </c>
      <c r="FL20" s="5">
        <f t="shared" ca="1" si="119"/>
        <v>0</v>
      </c>
      <c r="FM20" s="5">
        <f t="shared" ca="1" si="19"/>
        <v>0</v>
      </c>
      <c r="FN20" s="5">
        <f t="shared" ca="1" si="20"/>
        <v>0</v>
      </c>
      <c r="FO20" s="5"/>
      <c r="FP20" s="5">
        <f t="shared" ca="1" si="120"/>
        <v>0</v>
      </c>
      <c r="FQ20" s="5"/>
      <c r="FR20" s="5">
        <f t="shared" ca="1" si="121"/>
        <v>0</v>
      </c>
      <c r="FS20" s="5"/>
      <c r="FT20" s="5">
        <f t="shared" ca="1" si="122"/>
        <v>0</v>
      </c>
      <c r="FU20" s="5"/>
      <c r="FV20" s="5">
        <f t="shared" ca="1" si="123"/>
        <v>0</v>
      </c>
      <c r="FW20" s="5">
        <f t="shared" ca="1" si="21"/>
        <v>0</v>
      </c>
      <c r="FX20" s="5">
        <f t="shared" ca="1" si="124"/>
        <v>45144639</v>
      </c>
      <c r="FY20" s="5">
        <v>0</v>
      </c>
      <c r="FZ20" s="5">
        <f t="shared" ca="1" si="125"/>
        <v>0</v>
      </c>
      <c r="GA20" s="5">
        <v>0</v>
      </c>
      <c r="GB20" s="5">
        <f t="shared" ca="1" si="126"/>
        <v>0</v>
      </c>
      <c r="GC20" s="5">
        <v>0</v>
      </c>
      <c r="GD20" s="5">
        <v>0</v>
      </c>
      <c r="GE20" s="5">
        <v>0</v>
      </c>
      <c r="GF20" s="5">
        <f t="shared" ca="1" si="127"/>
        <v>0</v>
      </c>
      <c r="GG20" s="5">
        <v>0</v>
      </c>
      <c r="GH20" s="5">
        <f t="shared" ca="1" si="128"/>
        <v>0</v>
      </c>
      <c r="GI20" s="5">
        <f t="shared" ca="1" si="22"/>
        <v>0</v>
      </c>
      <c r="GJ20" s="5">
        <v>0</v>
      </c>
      <c r="GK20" s="5">
        <f t="shared" ca="1" si="129"/>
        <v>0</v>
      </c>
      <c r="GL20" s="5">
        <f t="shared" ca="1" si="23"/>
        <v>0</v>
      </c>
      <c r="GM20" s="5">
        <v>0</v>
      </c>
      <c r="GN20" s="5">
        <f t="shared" ca="1" si="130"/>
        <v>0</v>
      </c>
      <c r="GO20" s="5">
        <v>0</v>
      </c>
      <c r="GP20" s="5">
        <f t="shared" ca="1" si="131"/>
        <v>0</v>
      </c>
      <c r="GQ20" s="5">
        <v>0</v>
      </c>
      <c r="GR20" s="5">
        <v>0</v>
      </c>
      <c r="GS20" s="5">
        <v>0</v>
      </c>
      <c r="GT20" s="5">
        <f t="shared" ca="1" si="132"/>
        <v>0</v>
      </c>
      <c r="GU20" s="5">
        <f t="shared" ca="1" si="24"/>
        <v>0</v>
      </c>
      <c r="GV20" s="5">
        <v>0</v>
      </c>
      <c r="GW20" s="5">
        <f t="shared" ca="1" si="133"/>
        <v>0</v>
      </c>
      <c r="GX20" s="5">
        <v>0</v>
      </c>
      <c r="GY20" s="5">
        <f t="shared" ca="1" si="134"/>
        <v>0</v>
      </c>
      <c r="GZ20" s="5">
        <v>0</v>
      </c>
      <c r="HA20" s="5">
        <f t="shared" ca="1" si="135"/>
        <v>0</v>
      </c>
      <c r="HB20" s="5">
        <v>0</v>
      </c>
      <c r="HC20" s="5">
        <f t="shared" ca="1" si="136"/>
        <v>0</v>
      </c>
      <c r="HD20" s="5">
        <v>0</v>
      </c>
      <c r="HE20" s="5">
        <v>0</v>
      </c>
      <c r="HF20" s="5">
        <v>0</v>
      </c>
      <c r="HG20" s="5">
        <f t="shared" ca="1" si="137"/>
        <v>0</v>
      </c>
      <c r="HH20" s="5">
        <f t="shared" ca="1" si="25"/>
        <v>0</v>
      </c>
      <c r="HI20" s="5">
        <v>0</v>
      </c>
      <c r="HJ20" s="5">
        <f t="shared" ca="1" si="138"/>
        <v>0</v>
      </c>
      <c r="HK20" s="5">
        <v>0</v>
      </c>
      <c r="HL20" s="5">
        <f t="shared" ca="1" si="139"/>
        <v>0</v>
      </c>
      <c r="HM20" s="5">
        <v>0</v>
      </c>
      <c r="HN20" s="5">
        <f t="shared" ca="1" si="140"/>
        <v>0</v>
      </c>
      <c r="HO20" s="5">
        <v>0</v>
      </c>
      <c r="HP20" s="5">
        <f t="shared" ca="1" si="141"/>
        <v>0</v>
      </c>
      <c r="HQ20" s="5"/>
      <c r="HR20" s="5">
        <f t="shared" ca="1" si="142"/>
        <v>0</v>
      </c>
      <c r="HS20" s="5"/>
      <c r="HT20" s="5">
        <f t="shared" ca="1" si="143"/>
        <v>0</v>
      </c>
      <c r="HU20" s="5">
        <f t="shared" ca="1" si="26"/>
        <v>0</v>
      </c>
      <c r="HV20" s="5"/>
      <c r="HW20" s="5">
        <f t="shared" ca="1" si="144"/>
        <v>0</v>
      </c>
      <c r="HX20" s="5"/>
      <c r="HY20" s="5">
        <f t="shared" ca="1" si="145"/>
        <v>0</v>
      </c>
      <c r="HZ20" s="5"/>
      <c r="IA20" s="5">
        <f t="shared" ca="1" si="146"/>
        <v>0</v>
      </c>
      <c r="IB20" s="5"/>
      <c r="IC20" s="5">
        <f t="shared" ca="1" si="147"/>
        <v>0</v>
      </c>
      <c r="ID20" s="5">
        <f t="shared" ca="1" si="27"/>
        <v>0</v>
      </c>
      <c r="IE20" s="5">
        <f t="shared" ca="1" si="148"/>
        <v>0</v>
      </c>
      <c r="IF20" s="5">
        <v>0</v>
      </c>
      <c r="IG20" s="5">
        <f t="shared" ca="1" si="149"/>
        <v>0</v>
      </c>
      <c r="IH20" s="54">
        <v>0</v>
      </c>
      <c r="II20" s="5">
        <f t="shared" ca="1" si="150"/>
        <v>0</v>
      </c>
      <c r="IJ20" s="5">
        <f t="shared" ca="1" si="28"/>
        <v>0</v>
      </c>
      <c r="IK20" s="5">
        <v>0</v>
      </c>
      <c r="IL20" s="5">
        <f t="shared" ca="1" si="151"/>
        <v>0</v>
      </c>
      <c r="IM20" s="5">
        <v>0</v>
      </c>
      <c r="IN20" s="5">
        <f t="shared" ca="1" si="152"/>
        <v>0</v>
      </c>
      <c r="IO20" s="5">
        <v>0</v>
      </c>
      <c r="IP20" s="5">
        <f t="shared" ca="1" si="153"/>
        <v>0</v>
      </c>
      <c r="IQ20" s="5">
        <v>0</v>
      </c>
      <c r="IR20" s="5">
        <f t="shared" ca="1" si="154"/>
        <v>0</v>
      </c>
      <c r="IS20" s="5">
        <f t="shared" ca="1" si="29"/>
        <v>0</v>
      </c>
      <c r="IT20" s="5">
        <v>0</v>
      </c>
      <c r="IU20" s="5">
        <f t="shared" ca="1" si="155"/>
        <v>0</v>
      </c>
      <c r="IV20" s="5">
        <f t="shared" ca="1" si="30"/>
        <v>0</v>
      </c>
      <c r="IW20" s="5">
        <v>0</v>
      </c>
      <c r="IX20" s="5">
        <f t="shared" ca="1" si="156"/>
        <v>0</v>
      </c>
      <c r="IY20" s="5">
        <v>2</v>
      </c>
      <c r="IZ20" s="5">
        <f t="shared" ca="1" si="157"/>
        <v>368682</v>
      </c>
      <c r="JA20" s="5">
        <v>0</v>
      </c>
      <c r="JB20" s="5">
        <f t="shared" ca="1" si="158"/>
        <v>0</v>
      </c>
      <c r="JC20" s="5">
        <v>1</v>
      </c>
      <c r="JD20" s="5">
        <f t="shared" ca="1" si="159"/>
        <v>18434</v>
      </c>
      <c r="JE20" s="5">
        <f t="shared" ca="1" si="31"/>
        <v>387116</v>
      </c>
      <c r="JF20" s="5">
        <v>0</v>
      </c>
      <c r="JG20" s="5">
        <f t="shared" ca="1" si="160"/>
        <v>0</v>
      </c>
      <c r="JH20" s="5">
        <v>0</v>
      </c>
      <c r="JI20" s="5">
        <f t="shared" ca="1" si="161"/>
        <v>0</v>
      </c>
      <c r="JJ20" s="5">
        <v>0</v>
      </c>
      <c r="JK20" s="5">
        <f t="shared" ca="1" si="162"/>
        <v>0</v>
      </c>
      <c r="JL20" s="5">
        <v>0</v>
      </c>
      <c r="JM20" s="5">
        <f t="shared" ca="1" si="163"/>
        <v>0</v>
      </c>
      <c r="JN20" s="5">
        <v>0</v>
      </c>
      <c r="JO20" s="5">
        <f t="shared" ca="1" si="164"/>
        <v>0</v>
      </c>
      <c r="JP20" s="5">
        <f t="shared" ca="1" si="54"/>
        <v>0</v>
      </c>
      <c r="JQ20" s="5">
        <v>0</v>
      </c>
      <c r="JR20" s="5">
        <f t="shared" ca="1" si="165"/>
        <v>0</v>
      </c>
      <c r="JS20" s="5">
        <v>1</v>
      </c>
      <c r="JT20" s="5">
        <f t="shared" ca="1" si="166"/>
        <v>220952</v>
      </c>
      <c r="JU20" s="5">
        <v>0</v>
      </c>
      <c r="JV20" s="5">
        <f t="shared" ca="1" si="167"/>
        <v>0</v>
      </c>
      <c r="JW20" s="5">
        <v>0</v>
      </c>
      <c r="JX20" s="5">
        <f t="shared" ca="1" si="168"/>
        <v>0</v>
      </c>
      <c r="JY20" s="5"/>
      <c r="JZ20" s="5">
        <f t="shared" ca="1" si="169"/>
        <v>0</v>
      </c>
      <c r="KA20" s="5">
        <f t="shared" ca="1" si="32"/>
        <v>220952</v>
      </c>
      <c r="KB20" s="5">
        <v>0</v>
      </c>
      <c r="KC20" s="5">
        <f t="shared" ca="1" si="170"/>
        <v>0</v>
      </c>
      <c r="KD20" s="5">
        <v>0</v>
      </c>
      <c r="KE20" s="5">
        <f t="shared" ca="1" si="171"/>
        <v>0</v>
      </c>
      <c r="KF20" s="5">
        <v>0</v>
      </c>
      <c r="KG20" s="5">
        <f t="shared" ca="1" si="172"/>
        <v>0</v>
      </c>
      <c r="KH20" s="5">
        <v>0</v>
      </c>
      <c r="KI20" s="5">
        <f t="shared" ca="1" si="173"/>
        <v>0</v>
      </c>
      <c r="KJ20" s="5">
        <f t="shared" ca="1" si="33"/>
        <v>0</v>
      </c>
      <c r="KK20" s="5">
        <v>0</v>
      </c>
      <c r="KL20" s="5">
        <f t="shared" ca="1" si="174"/>
        <v>0</v>
      </c>
      <c r="KM20" s="5"/>
      <c r="KN20" s="5">
        <f t="shared" ca="1" si="175"/>
        <v>0</v>
      </c>
      <c r="KO20" s="5">
        <f t="shared" ca="1" si="34"/>
        <v>0</v>
      </c>
      <c r="KP20" s="5">
        <f t="shared" ca="1" si="176"/>
        <v>608068</v>
      </c>
      <c r="KQ20" s="5">
        <v>0</v>
      </c>
      <c r="KR20" s="5">
        <f t="shared" ca="1" si="177"/>
        <v>0</v>
      </c>
      <c r="KS20" s="5">
        <v>0</v>
      </c>
      <c r="KT20" s="5">
        <f t="shared" ca="1" si="178"/>
        <v>0</v>
      </c>
      <c r="KU20" s="5">
        <v>0</v>
      </c>
      <c r="KV20" s="5">
        <f t="shared" ca="1" si="179"/>
        <v>0</v>
      </c>
      <c r="KW20" s="5"/>
      <c r="KX20" s="5">
        <f t="shared" ca="1" si="180"/>
        <v>0</v>
      </c>
      <c r="KY20" s="5">
        <f t="shared" ca="1" si="35"/>
        <v>0</v>
      </c>
      <c r="KZ20" s="5">
        <v>0</v>
      </c>
      <c r="LA20" s="5">
        <f t="shared" ca="1" si="181"/>
        <v>0</v>
      </c>
      <c r="LB20" s="5">
        <v>0</v>
      </c>
      <c r="LC20" s="5">
        <f t="shared" ca="1" si="182"/>
        <v>0</v>
      </c>
      <c r="LD20" s="5"/>
      <c r="LE20" s="5">
        <f t="shared" ca="1" si="183"/>
        <v>0</v>
      </c>
      <c r="LF20" s="5">
        <f t="shared" ca="1" si="36"/>
        <v>0</v>
      </c>
      <c r="LG20" s="5">
        <v>0</v>
      </c>
      <c r="LH20" s="5">
        <f t="shared" ca="1" si="184"/>
        <v>0</v>
      </c>
      <c r="LI20" s="5">
        <v>2</v>
      </c>
      <c r="LJ20" s="5">
        <f t="shared" ca="1" si="184"/>
        <v>737362</v>
      </c>
      <c r="LK20" s="5">
        <v>0</v>
      </c>
      <c r="LL20" s="5">
        <f t="shared" ca="1" si="184"/>
        <v>0</v>
      </c>
      <c r="LM20" s="5">
        <v>2</v>
      </c>
      <c r="LN20" s="5">
        <f t="shared" ca="1" si="184"/>
        <v>73736</v>
      </c>
      <c r="LO20" s="5">
        <f t="shared" ca="1" si="37"/>
        <v>811098</v>
      </c>
      <c r="LP20" s="5">
        <v>0</v>
      </c>
      <c r="LQ20" s="5">
        <f t="shared" ca="1" si="185"/>
        <v>0</v>
      </c>
      <c r="LR20" s="5">
        <v>0</v>
      </c>
      <c r="LS20" s="5">
        <f t="shared" ca="1" si="186"/>
        <v>0</v>
      </c>
      <c r="LT20" s="5">
        <v>0</v>
      </c>
      <c r="LU20" s="5">
        <f t="shared" ca="1" si="187"/>
        <v>0</v>
      </c>
      <c r="LV20" s="5">
        <v>0</v>
      </c>
      <c r="LW20" s="5">
        <f t="shared" ca="1" si="188"/>
        <v>0</v>
      </c>
      <c r="LX20" s="5">
        <v>0</v>
      </c>
      <c r="LY20" s="5">
        <f t="shared" ca="1" si="189"/>
        <v>0</v>
      </c>
      <c r="LZ20" s="5">
        <v>0</v>
      </c>
      <c r="MA20" s="5">
        <f t="shared" ca="1" si="190"/>
        <v>0</v>
      </c>
      <c r="MB20" s="5">
        <f t="shared" ca="1" si="38"/>
        <v>0</v>
      </c>
      <c r="MC20" s="5">
        <v>0</v>
      </c>
      <c r="MD20" s="5">
        <f t="shared" ca="1" si="191"/>
        <v>0</v>
      </c>
      <c r="ME20" s="5">
        <v>0</v>
      </c>
      <c r="MF20" s="5">
        <f t="shared" ca="1" si="192"/>
        <v>0</v>
      </c>
      <c r="MG20" s="5">
        <v>0</v>
      </c>
      <c r="MH20" s="5">
        <f t="shared" ca="1" si="193"/>
        <v>0</v>
      </c>
      <c r="MI20" s="5">
        <v>0</v>
      </c>
      <c r="MJ20" s="5">
        <f t="shared" ca="1" si="194"/>
        <v>0</v>
      </c>
      <c r="MK20" s="5"/>
      <c r="ML20" s="5">
        <f t="shared" ca="1" si="195"/>
        <v>0</v>
      </c>
      <c r="MM20" s="5">
        <f t="shared" ca="1" si="39"/>
        <v>0</v>
      </c>
      <c r="MN20" s="5">
        <v>0</v>
      </c>
      <c r="MO20" s="5">
        <f t="shared" ca="1" si="196"/>
        <v>0</v>
      </c>
      <c r="MP20" s="5"/>
      <c r="MQ20" s="5">
        <f t="shared" ca="1" si="197"/>
        <v>0</v>
      </c>
      <c r="MR20" s="5"/>
      <c r="MS20" s="5">
        <f t="shared" ca="1" si="198"/>
        <v>0</v>
      </c>
      <c r="MT20" s="5"/>
      <c r="MU20" s="5">
        <f t="shared" ca="1" si="199"/>
        <v>0</v>
      </c>
      <c r="MV20" s="5">
        <f t="shared" ca="1" si="40"/>
        <v>0</v>
      </c>
      <c r="MW20" s="5">
        <v>0</v>
      </c>
      <c r="MX20" s="5">
        <f t="shared" ca="1" si="200"/>
        <v>0</v>
      </c>
      <c r="MY20" s="5"/>
      <c r="MZ20" s="5">
        <f t="shared" ca="1" si="201"/>
        <v>0</v>
      </c>
      <c r="NA20" s="5">
        <f t="shared" ca="1" si="41"/>
        <v>0</v>
      </c>
      <c r="NB20" s="5">
        <f t="shared" ca="1" si="202"/>
        <v>811098</v>
      </c>
      <c r="NC20" s="5">
        <v>0</v>
      </c>
      <c r="ND20" s="5">
        <f t="shared" ca="1" si="203"/>
        <v>0</v>
      </c>
      <c r="NE20" s="54">
        <v>0</v>
      </c>
      <c r="NF20" s="5">
        <f t="shared" ca="1" si="204"/>
        <v>0</v>
      </c>
      <c r="NG20" s="5">
        <v>0</v>
      </c>
      <c r="NH20" s="5">
        <f t="shared" ca="1" si="205"/>
        <v>0</v>
      </c>
      <c r="NI20" s="5">
        <v>0</v>
      </c>
      <c r="NJ20" s="5">
        <f t="shared" ca="1" si="206"/>
        <v>0</v>
      </c>
      <c r="NK20" s="5">
        <f t="shared" ca="1" si="42"/>
        <v>0</v>
      </c>
      <c r="NL20" s="5">
        <v>0</v>
      </c>
      <c r="NM20" s="5">
        <f t="shared" ca="1" si="207"/>
        <v>0</v>
      </c>
      <c r="NN20" s="5">
        <v>0</v>
      </c>
      <c r="NO20" s="5">
        <f t="shared" ca="1" si="207"/>
        <v>0</v>
      </c>
      <c r="NP20" s="5">
        <v>0</v>
      </c>
      <c r="NQ20" s="5">
        <v>0</v>
      </c>
      <c r="NR20" s="5">
        <v>0</v>
      </c>
      <c r="NS20" s="5">
        <f t="shared" ca="1" si="208"/>
        <v>0</v>
      </c>
      <c r="NT20" s="5"/>
      <c r="NU20" s="5">
        <f t="shared" ca="1" si="209"/>
        <v>0</v>
      </c>
      <c r="NV20" s="5">
        <f t="shared" ca="1" si="43"/>
        <v>0</v>
      </c>
      <c r="NW20" s="5"/>
      <c r="NX20" s="5">
        <f t="shared" ca="1" si="210"/>
        <v>0</v>
      </c>
      <c r="NY20" s="5"/>
      <c r="NZ20" s="5">
        <f t="shared" ca="1" si="211"/>
        <v>0</v>
      </c>
      <c r="OA20" s="5"/>
      <c r="OB20" s="5">
        <f t="shared" ca="1" si="212"/>
        <v>0</v>
      </c>
      <c r="OC20" s="5"/>
      <c r="OD20" s="5">
        <f t="shared" ca="1" si="213"/>
        <v>0</v>
      </c>
      <c r="OE20" s="5">
        <f t="shared" ca="1" si="44"/>
        <v>0</v>
      </c>
      <c r="OF20" s="5">
        <v>0</v>
      </c>
      <c r="OG20" s="5">
        <f t="shared" ca="1" si="214"/>
        <v>0</v>
      </c>
      <c r="OH20" s="5">
        <v>0</v>
      </c>
      <c r="OI20" s="5">
        <f t="shared" ca="1" si="215"/>
        <v>0</v>
      </c>
      <c r="OJ20" s="5">
        <v>0</v>
      </c>
      <c r="OK20" s="5">
        <v>0</v>
      </c>
      <c r="OL20" s="5">
        <v>0</v>
      </c>
      <c r="OM20" s="5">
        <f t="shared" ca="1" si="216"/>
        <v>0</v>
      </c>
      <c r="ON20" s="5">
        <f t="shared" ca="1" si="45"/>
        <v>0</v>
      </c>
      <c r="OO20" s="5">
        <v>0</v>
      </c>
      <c r="OP20" s="5">
        <f t="shared" ca="1" si="217"/>
        <v>0</v>
      </c>
      <c r="OQ20" s="5">
        <v>0</v>
      </c>
      <c r="OR20" s="5">
        <f t="shared" ca="1" si="218"/>
        <v>0</v>
      </c>
      <c r="OS20" s="5">
        <v>0</v>
      </c>
      <c r="OT20" s="5">
        <f t="shared" ca="1" si="219"/>
        <v>0</v>
      </c>
      <c r="OU20" s="5">
        <v>0</v>
      </c>
      <c r="OV20" s="5">
        <f t="shared" ca="1" si="220"/>
        <v>0</v>
      </c>
      <c r="OW20" s="5">
        <v>0</v>
      </c>
      <c r="OX20" s="5">
        <v>0</v>
      </c>
      <c r="OY20" s="5">
        <v>0</v>
      </c>
      <c r="OZ20" s="5">
        <f t="shared" ca="1" si="221"/>
        <v>0</v>
      </c>
      <c r="PA20" s="5">
        <f t="shared" ca="1" si="46"/>
        <v>0</v>
      </c>
      <c r="PB20" s="5">
        <v>0</v>
      </c>
      <c r="PC20" s="5">
        <f t="shared" ca="1" si="222"/>
        <v>0</v>
      </c>
      <c r="PD20" s="5">
        <v>49</v>
      </c>
      <c r="PE20" s="5">
        <f t="shared" ca="1" si="223"/>
        <v>5674739</v>
      </c>
      <c r="PF20" s="5">
        <v>0</v>
      </c>
      <c r="PG20" s="5">
        <f t="shared" ca="1" si="224"/>
        <v>0</v>
      </c>
      <c r="PH20" s="5">
        <v>0</v>
      </c>
      <c r="PI20" s="5">
        <f t="shared" ca="1" si="225"/>
        <v>0</v>
      </c>
      <c r="PJ20" s="5"/>
      <c r="PK20" s="5">
        <f t="shared" ca="1" si="226"/>
        <v>0</v>
      </c>
      <c r="PL20" s="5"/>
      <c r="PM20" s="5">
        <f t="shared" ca="1" si="227"/>
        <v>0</v>
      </c>
      <c r="PN20" s="5">
        <f t="shared" ca="1" si="47"/>
        <v>5674739</v>
      </c>
      <c r="PO20" s="5">
        <v>0</v>
      </c>
      <c r="PP20" s="5">
        <f t="shared" ca="1" si="228"/>
        <v>0</v>
      </c>
      <c r="PQ20" s="5">
        <v>0</v>
      </c>
      <c r="PR20" s="5">
        <f t="shared" ca="1" si="229"/>
        <v>0</v>
      </c>
      <c r="PS20" s="5">
        <v>0</v>
      </c>
      <c r="PT20" s="5">
        <f t="shared" ca="1" si="230"/>
        <v>0</v>
      </c>
      <c r="PU20" s="5"/>
      <c r="PV20" s="5">
        <f t="shared" ca="1" si="231"/>
        <v>0</v>
      </c>
      <c r="PW20" s="5">
        <f t="shared" ca="1" si="48"/>
        <v>0</v>
      </c>
      <c r="PX20" s="5">
        <f t="shared" ca="1" si="232"/>
        <v>5674739</v>
      </c>
      <c r="PY20" s="5"/>
      <c r="PZ20" s="5">
        <f t="shared" ca="1" si="49"/>
        <v>52238544</v>
      </c>
      <c r="QA20" s="5">
        <f t="shared" si="241"/>
        <v>361</v>
      </c>
      <c r="QB20" s="5">
        <f t="shared" ca="1" si="233"/>
        <v>279775</v>
      </c>
      <c r="QC20" s="5">
        <f t="shared" si="234"/>
        <v>14</v>
      </c>
      <c r="QD20" s="5">
        <f t="shared" ca="1" si="235"/>
        <v>195328</v>
      </c>
      <c r="QE20" s="5">
        <f t="shared" ca="1" si="50"/>
        <v>475103</v>
      </c>
      <c r="QF20" s="5">
        <f t="shared" si="236"/>
        <v>361</v>
      </c>
      <c r="QG20" s="5">
        <f t="shared" ca="1" si="237"/>
        <v>25631</v>
      </c>
      <c r="QH20" s="5">
        <f t="shared" si="238"/>
        <v>14</v>
      </c>
      <c r="QI20" s="5">
        <f t="shared" ca="1" si="239"/>
        <v>17990</v>
      </c>
      <c r="QJ20" s="5">
        <f t="shared" ca="1" si="51"/>
        <v>43621</v>
      </c>
      <c r="QK20" s="5">
        <f t="shared" ca="1" si="52"/>
        <v>52757268</v>
      </c>
      <c r="QL20" s="5"/>
      <c r="QM20" s="54">
        <f t="shared" ca="1" si="242"/>
        <v>52757268</v>
      </c>
      <c r="QO20" s="75"/>
      <c r="QQ20" s="75"/>
    </row>
    <row r="21" spans="1:461">
      <c r="A21" s="1" t="s">
        <v>532</v>
      </c>
      <c r="B21" s="5" t="s">
        <v>533</v>
      </c>
      <c r="C21" s="5" t="s">
        <v>526</v>
      </c>
      <c r="D21" s="5" t="s">
        <v>527</v>
      </c>
      <c r="E21" s="5">
        <v>0</v>
      </c>
      <c r="F21" s="5">
        <f t="shared" ca="1" si="55"/>
        <v>0</v>
      </c>
      <c r="G21" s="5"/>
      <c r="H21" s="5">
        <f t="shared" ca="1" si="56"/>
        <v>0</v>
      </c>
      <c r="I21" s="5"/>
      <c r="J21" s="5">
        <f t="shared" ca="1" si="57"/>
        <v>0</v>
      </c>
      <c r="K21" s="5"/>
      <c r="L21" s="5">
        <f t="shared" ca="1" si="58"/>
        <v>0</v>
      </c>
      <c r="M21" s="5"/>
      <c r="N21" s="5">
        <f t="shared" ca="1" si="59"/>
        <v>0</v>
      </c>
      <c r="O21" s="5">
        <v>0</v>
      </c>
      <c r="P21" s="5">
        <f t="shared" ca="1" si="60"/>
        <v>0</v>
      </c>
      <c r="Q21" s="5">
        <v>0</v>
      </c>
      <c r="R21" s="5">
        <f t="shared" ca="1" si="61"/>
        <v>0</v>
      </c>
      <c r="S21" s="5">
        <f t="shared" ca="1" si="14"/>
        <v>0</v>
      </c>
      <c r="T21" s="5">
        <v>0</v>
      </c>
      <c r="U21" s="5">
        <f t="shared" ca="1" si="62"/>
        <v>0</v>
      </c>
      <c r="V21" s="5">
        <v>0</v>
      </c>
      <c r="W21" s="5">
        <f t="shared" ca="1" si="63"/>
        <v>0</v>
      </c>
      <c r="X21" s="5">
        <v>0</v>
      </c>
      <c r="Y21" s="5">
        <v>0</v>
      </c>
      <c r="Z21" s="54">
        <v>0</v>
      </c>
      <c r="AA21" s="5">
        <f t="shared" ca="1" si="64"/>
        <v>0</v>
      </c>
      <c r="AB21" s="5">
        <v>0</v>
      </c>
      <c r="AC21" s="5">
        <v>0</v>
      </c>
      <c r="AD21" s="5">
        <v>0</v>
      </c>
      <c r="AE21" s="5">
        <f t="shared" ca="1" si="65"/>
        <v>0</v>
      </c>
      <c r="AF21" s="5">
        <v>0</v>
      </c>
      <c r="AG21" s="5">
        <v>0</v>
      </c>
      <c r="AH21" s="5">
        <v>0</v>
      </c>
      <c r="AI21" s="5">
        <f t="shared" ca="1" si="66"/>
        <v>0</v>
      </c>
      <c r="AJ21" s="5">
        <v>1</v>
      </c>
      <c r="AK21" s="5">
        <f t="shared" ca="1" si="240"/>
        <v>1186107</v>
      </c>
      <c r="AL21" s="5">
        <v>0</v>
      </c>
      <c r="AM21" s="5">
        <f t="shared" ca="1" si="67"/>
        <v>0</v>
      </c>
      <c r="AN21" s="5"/>
      <c r="AO21" s="5">
        <f t="shared" ca="1" si="68"/>
        <v>0</v>
      </c>
      <c r="AP21" s="54">
        <f t="shared" ca="1" si="243"/>
        <v>1186107</v>
      </c>
      <c r="AQ21" s="5"/>
      <c r="AR21" s="5">
        <f t="shared" ca="1" si="69"/>
        <v>0</v>
      </c>
      <c r="AS21" s="5"/>
      <c r="AT21" s="5">
        <f t="shared" ca="1" si="70"/>
        <v>0</v>
      </c>
      <c r="AU21" s="5"/>
      <c r="AV21" s="5">
        <f t="shared" ca="1" si="71"/>
        <v>0</v>
      </c>
      <c r="AW21" s="5"/>
      <c r="AX21" s="5">
        <f t="shared" ca="1" si="72"/>
        <v>0</v>
      </c>
      <c r="AY21" s="5"/>
      <c r="AZ21" s="5">
        <f t="shared" ca="1" si="73"/>
        <v>0</v>
      </c>
      <c r="BA21" s="5"/>
      <c r="BB21" s="5">
        <f t="shared" ca="1" si="74"/>
        <v>0</v>
      </c>
      <c r="BC21" s="5"/>
      <c r="BD21" s="5">
        <f t="shared" ca="1" si="75"/>
        <v>0</v>
      </c>
      <c r="BE21" s="5"/>
      <c r="BF21" s="5">
        <f t="shared" ca="1" si="76"/>
        <v>0</v>
      </c>
      <c r="BG21" s="5">
        <v>0</v>
      </c>
      <c r="BH21" s="5">
        <f t="shared" ca="1" si="77"/>
        <v>0</v>
      </c>
      <c r="BI21" s="5">
        <v>0</v>
      </c>
      <c r="BJ21" s="5">
        <f t="shared" ca="1" si="78"/>
        <v>0</v>
      </c>
      <c r="BK21" s="5">
        <f t="shared" ca="1" si="15"/>
        <v>0</v>
      </c>
      <c r="BL21" s="5">
        <v>0</v>
      </c>
      <c r="BM21" s="5">
        <f t="shared" ca="1" si="79"/>
        <v>0</v>
      </c>
      <c r="BN21" s="5">
        <v>0</v>
      </c>
      <c r="BO21" s="5">
        <f t="shared" ca="1" si="80"/>
        <v>0</v>
      </c>
      <c r="BP21" s="5">
        <v>0</v>
      </c>
      <c r="BQ21" s="5">
        <f t="shared" ca="1" si="81"/>
        <v>0</v>
      </c>
      <c r="BR21" s="5">
        <v>44</v>
      </c>
      <c r="BS21" s="5">
        <f t="shared" ca="1" si="82"/>
        <v>3121096</v>
      </c>
      <c r="BT21" s="5">
        <v>0</v>
      </c>
      <c r="BU21" s="5">
        <v>0</v>
      </c>
      <c r="BV21" s="5">
        <v>0</v>
      </c>
      <c r="BW21" s="5">
        <f t="shared" ca="1" si="83"/>
        <v>0</v>
      </c>
      <c r="BX21" s="5">
        <v>0</v>
      </c>
      <c r="BY21" s="5">
        <v>0</v>
      </c>
      <c r="BZ21" s="5">
        <v>44</v>
      </c>
      <c r="CA21" s="5">
        <f t="shared" ca="1" si="84"/>
        <v>312092</v>
      </c>
      <c r="CB21" s="5">
        <v>5</v>
      </c>
      <c r="CC21" s="5">
        <f t="shared" ca="1" si="85"/>
        <v>6590115</v>
      </c>
      <c r="CD21" s="5">
        <v>5</v>
      </c>
      <c r="CE21" s="5">
        <f t="shared" ca="1" si="86"/>
        <v>659010</v>
      </c>
      <c r="CF21" s="5">
        <f t="shared" ca="1" si="16"/>
        <v>10682313</v>
      </c>
      <c r="CG21" s="5">
        <v>0</v>
      </c>
      <c r="CH21" s="5">
        <f t="shared" ca="1" si="87"/>
        <v>0</v>
      </c>
      <c r="CI21" s="5">
        <v>69</v>
      </c>
      <c r="CJ21" s="5">
        <f t="shared" ca="1" si="88"/>
        <v>6108570</v>
      </c>
      <c r="CK21" s="5">
        <v>0</v>
      </c>
      <c r="CL21" s="5">
        <f t="shared" ca="1" si="89"/>
        <v>0</v>
      </c>
      <c r="CM21" s="5">
        <v>220</v>
      </c>
      <c r="CN21" s="5">
        <f t="shared" ca="1" si="90"/>
        <v>16500660</v>
      </c>
      <c r="CO21" s="5">
        <v>0</v>
      </c>
      <c r="CP21" s="5">
        <f t="shared" ca="1" si="91"/>
        <v>0</v>
      </c>
      <c r="CQ21" s="5">
        <v>69</v>
      </c>
      <c r="CR21" s="5">
        <f t="shared" ca="1" si="92"/>
        <v>610857</v>
      </c>
      <c r="CS21" s="5">
        <v>0</v>
      </c>
      <c r="CT21" s="5">
        <f t="shared" ca="1" si="93"/>
        <v>0</v>
      </c>
      <c r="CU21" s="5">
        <v>220</v>
      </c>
      <c r="CV21" s="5">
        <f t="shared" ca="1" si="94"/>
        <v>1650000</v>
      </c>
      <c r="CW21" s="5"/>
      <c r="CX21" s="5">
        <v>0</v>
      </c>
      <c r="CY21" s="5"/>
      <c r="CZ21" s="5">
        <v>0</v>
      </c>
      <c r="DA21" s="5"/>
      <c r="DB21" s="5">
        <v>0</v>
      </c>
      <c r="DC21" s="5"/>
      <c r="DD21" s="5">
        <v>0</v>
      </c>
      <c r="DE21" s="5">
        <v>4</v>
      </c>
      <c r="DF21" s="5">
        <f t="shared" ca="1" si="95"/>
        <v>5534120</v>
      </c>
      <c r="DG21" s="5">
        <v>4</v>
      </c>
      <c r="DH21" s="5">
        <f t="shared" ca="1" si="96"/>
        <v>553412</v>
      </c>
      <c r="DI21" s="5"/>
      <c r="DJ21" s="5">
        <f t="shared" ca="1" si="97"/>
        <v>0</v>
      </c>
      <c r="DK21" s="5">
        <f t="shared" ca="1" si="17"/>
        <v>30957619</v>
      </c>
      <c r="DL21" s="5">
        <v>0</v>
      </c>
      <c r="DM21" s="5">
        <f t="shared" ca="1" si="98"/>
        <v>0</v>
      </c>
      <c r="DN21" s="5">
        <v>0</v>
      </c>
      <c r="DO21" s="5">
        <f t="shared" ca="1" si="99"/>
        <v>0</v>
      </c>
      <c r="DP21" s="5">
        <v>0</v>
      </c>
      <c r="DQ21" s="5">
        <f t="shared" ca="1" si="100"/>
        <v>0</v>
      </c>
      <c r="DR21" s="5">
        <v>0</v>
      </c>
      <c r="DS21" s="5">
        <f t="shared" ca="1" si="101"/>
        <v>0</v>
      </c>
      <c r="DT21" s="5">
        <v>0</v>
      </c>
      <c r="DU21" s="5">
        <f t="shared" ca="1" si="102"/>
        <v>0</v>
      </c>
      <c r="DV21" s="5">
        <v>0</v>
      </c>
      <c r="DW21" s="5">
        <f t="shared" ca="1" si="103"/>
        <v>0</v>
      </c>
      <c r="DX21" s="5">
        <v>0</v>
      </c>
      <c r="DY21" s="5">
        <f t="shared" ca="1" si="104"/>
        <v>0</v>
      </c>
      <c r="DZ21" s="5">
        <v>0</v>
      </c>
      <c r="EA21" s="5">
        <f t="shared" ca="1" si="105"/>
        <v>0</v>
      </c>
      <c r="EB21" s="5"/>
      <c r="EC21" s="5">
        <v>0</v>
      </c>
      <c r="ED21" s="5"/>
      <c r="EE21" s="5">
        <v>0</v>
      </c>
      <c r="EF21" s="5"/>
      <c r="EG21" s="5">
        <v>0</v>
      </c>
      <c r="EH21" s="5"/>
      <c r="EI21" s="5">
        <v>0</v>
      </c>
      <c r="EJ21" s="5">
        <v>0</v>
      </c>
      <c r="EK21" s="5">
        <f t="shared" ca="1" si="106"/>
        <v>0</v>
      </c>
      <c r="EL21" s="5">
        <v>0</v>
      </c>
      <c r="EM21" s="5">
        <f t="shared" ca="1" si="107"/>
        <v>0</v>
      </c>
      <c r="EN21" s="5">
        <f t="shared" ca="1" si="18"/>
        <v>0</v>
      </c>
      <c r="EO21" s="5">
        <v>0</v>
      </c>
      <c r="EP21" s="5">
        <f t="shared" ca="1" si="108"/>
        <v>0</v>
      </c>
      <c r="EQ21" s="5">
        <v>0</v>
      </c>
      <c r="ER21" s="5">
        <f t="shared" ca="1" si="109"/>
        <v>0</v>
      </c>
      <c r="ES21" s="5">
        <v>0</v>
      </c>
      <c r="ET21" s="5">
        <f t="shared" ca="1" si="110"/>
        <v>0</v>
      </c>
      <c r="EU21" s="5">
        <v>0</v>
      </c>
      <c r="EV21" s="5">
        <f t="shared" ca="1" si="111"/>
        <v>0</v>
      </c>
      <c r="EW21" s="5"/>
      <c r="EX21" s="5">
        <f t="shared" ca="1" si="112"/>
        <v>0</v>
      </c>
      <c r="EY21" s="5"/>
      <c r="EZ21" s="5">
        <f t="shared" ca="1" si="113"/>
        <v>0</v>
      </c>
      <c r="FA21" s="5"/>
      <c r="FB21" s="5">
        <f t="shared" ca="1" si="114"/>
        <v>0</v>
      </c>
      <c r="FC21" s="5"/>
      <c r="FD21" s="5">
        <f t="shared" ca="1" si="115"/>
        <v>0</v>
      </c>
      <c r="FE21" s="5">
        <v>0</v>
      </c>
      <c r="FF21" s="5">
        <f t="shared" ca="1" si="116"/>
        <v>0</v>
      </c>
      <c r="FG21" s="5">
        <v>0</v>
      </c>
      <c r="FH21" s="5">
        <f t="shared" ca="1" si="117"/>
        <v>0</v>
      </c>
      <c r="FI21" s="5">
        <v>0</v>
      </c>
      <c r="FJ21" s="5">
        <f t="shared" ca="1" si="118"/>
        <v>0</v>
      </c>
      <c r="FK21" s="5">
        <v>0</v>
      </c>
      <c r="FL21" s="5">
        <f t="shared" ca="1" si="119"/>
        <v>0</v>
      </c>
      <c r="FM21" s="5">
        <f t="shared" ca="1" si="19"/>
        <v>0</v>
      </c>
      <c r="FN21" s="5">
        <f t="shared" ca="1" si="20"/>
        <v>0</v>
      </c>
      <c r="FO21" s="5"/>
      <c r="FP21" s="5">
        <f t="shared" ca="1" si="120"/>
        <v>0</v>
      </c>
      <c r="FQ21" s="5"/>
      <c r="FR21" s="5">
        <f t="shared" ca="1" si="121"/>
        <v>0</v>
      </c>
      <c r="FS21" s="5"/>
      <c r="FT21" s="5">
        <f t="shared" ca="1" si="122"/>
        <v>0</v>
      </c>
      <c r="FU21" s="5"/>
      <c r="FV21" s="5">
        <f t="shared" ca="1" si="123"/>
        <v>0</v>
      </c>
      <c r="FW21" s="5">
        <f t="shared" ca="1" si="21"/>
        <v>0</v>
      </c>
      <c r="FX21" s="5">
        <f t="shared" ca="1" si="124"/>
        <v>42826039</v>
      </c>
      <c r="FY21" s="5">
        <v>0</v>
      </c>
      <c r="FZ21" s="5">
        <f t="shared" ca="1" si="125"/>
        <v>0</v>
      </c>
      <c r="GA21" s="5">
        <v>0</v>
      </c>
      <c r="GB21" s="5">
        <f t="shared" ca="1" si="126"/>
        <v>0</v>
      </c>
      <c r="GC21" s="5">
        <v>0</v>
      </c>
      <c r="GD21" s="5">
        <v>0</v>
      </c>
      <c r="GE21" s="5">
        <v>0</v>
      </c>
      <c r="GF21" s="5">
        <f t="shared" ca="1" si="127"/>
        <v>0</v>
      </c>
      <c r="GG21" s="5">
        <v>0</v>
      </c>
      <c r="GH21" s="5">
        <f t="shared" ca="1" si="128"/>
        <v>0</v>
      </c>
      <c r="GI21" s="5">
        <f t="shared" ca="1" si="22"/>
        <v>0</v>
      </c>
      <c r="GJ21" s="5">
        <v>0</v>
      </c>
      <c r="GK21" s="5">
        <f t="shared" ca="1" si="129"/>
        <v>0</v>
      </c>
      <c r="GL21" s="5">
        <f t="shared" ca="1" si="23"/>
        <v>0</v>
      </c>
      <c r="GM21" s="5">
        <v>0</v>
      </c>
      <c r="GN21" s="5">
        <f t="shared" ca="1" si="130"/>
        <v>0</v>
      </c>
      <c r="GO21" s="5">
        <v>0</v>
      </c>
      <c r="GP21" s="5">
        <f t="shared" ca="1" si="131"/>
        <v>0</v>
      </c>
      <c r="GQ21" s="5">
        <v>0</v>
      </c>
      <c r="GR21" s="5">
        <v>0</v>
      </c>
      <c r="GS21" s="5">
        <v>0</v>
      </c>
      <c r="GT21" s="5">
        <f t="shared" ca="1" si="132"/>
        <v>0</v>
      </c>
      <c r="GU21" s="5">
        <f t="shared" ca="1" si="24"/>
        <v>0</v>
      </c>
      <c r="GV21" s="5">
        <v>0</v>
      </c>
      <c r="GW21" s="5">
        <f t="shared" ca="1" si="133"/>
        <v>0</v>
      </c>
      <c r="GX21" s="5">
        <v>11</v>
      </c>
      <c r="GY21" s="5">
        <f t="shared" ca="1" si="134"/>
        <v>1773970</v>
      </c>
      <c r="GZ21" s="5">
        <v>0</v>
      </c>
      <c r="HA21" s="5">
        <f t="shared" ca="1" si="135"/>
        <v>0</v>
      </c>
      <c r="HB21" s="5">
        <v>11</v>
      </c>
      <c r="HC21" s="5">
        <f t="shared" ca="1" si="136"/>
        <v>177397</v>
      </c>
      <c r="HD21" s="5">
        <v>0</v>
      </c>
      <c r="HE21" s="5">
        <v>0</v>
      </c>
      <c r="HF21" s="5">
        <v>0</v>
      </c>
      <c r="HG21" s="5">
        <f t="shared" ca="1" si="137"/>
        <v>0</v>
      </c>
      <c r="HH21" s="5">
        <f t="shared" ca="1" si="25"/>
        <v>1951367</v>
      </c>
      <c r="HI21" s="5">
        <v>0</v>
      </c>
      <c r="HJ21" s="5">
        <f t="shared" ca="1" si="138"/>
        <v>0</v>
      </c>
      <c r="HK21" s="5">
        <v>0</v>
      </c>
      <c r="HL21" s="5">
        <f t="shared" ca="1" si="139"/>
        <v>0</v>
      </c>
      <c r="HM21" s="5">
        <v>0</v>
      </c>
      <c r="HN21" s="5">
        <f t="shared" ca="1" si="140"/>
        <v>0</v>
      </c>
      <c r="HO21" s="5">
        <v>0</v>
      </c>
      <c r="HP21" s="5">
        <f t="shared" ca="1" si="141"/>
        <v>0</v>
      </c>
      <c r="HQ21" s="5"/>
      <c r="HR21" s="5">
        <f t="shared" ca="1" si="142"/>
        <v>0</v>
      </c>
      <c r="HS21" s="5"/>
      <c r="HT21" s="5">
        <f t="shared" ca="1" si="143"/>
        <v>0</v>
      </c>
      <c r="HU21" s="5">
        <f t="shared" ca="1" si="26"/>
        <v>0</v>
      </c>
      <c r="HV21" s="5"/>
      <c r="HW21" s="5">
        <f t="shared" ca="1" si="144"/>
        <v>0</v>
      </c>
      <c r="HX21" s="5"/>
      <c r="HY21" s="5">
        <f t="shared" ca="1" si="145"/>
        <v>0</v>
      </c>
      <c r="HZ21" s="5"/>
      <c r="IA21" s="5">
        <f t="shared" ca="1" si="146"/>
        <v>0</v>
      </c>
      <c r="IB21" s="5"/>
      <c r="IC21" s="5">
        <f t="shared" ca="1" si="147"/>
        <v>0</v>
      </c>
      <c r="ID21" s="5">
        <f t="shared" ca="1" si="27"/>
        <v>0</v>
      </c>
      <c r="IE21" s="5">
        <f t="shared" ca="1" si="148"/>
        <v>1951367</v>
      </c>
      <c r="IF21" s="5">
        <v>0</v>
      </c>
      <c r="IG21" s="5">
        <f t="shared" ca="1" si="149"/>
        <v>0</v>
      </c>
      <c r="IH21" s="54">
        <v>0</v>
      </c>
      <c r="II21" s="5">
        <f t="shared" ca="1" si="150"/>
        <v>0</v>
      </c>
      <c r="IJ21" s="5">
        <f t="shared" ca="1" si="28"/>
        <v>0</v>
      </c>
      <c r="IK21" s="5">
        <v>0</v>
      </c>
      <c r="IL21" s="5">
        <f t="shared" ca="1" si="151"/>
        <v>0</v>
      </c>
      <c r="IM21" s="5">
        <v>0</v>
      </c>
      <c r="IN21" s="5">
        <f t="shared" ca="1" si="152"/>
        <v>0</v>
      </c>
      <c r="IO21" s="5">
        <v>0</v>
      </c>
      <c r="IP21" s="5">
        <f t="shared" ca="1" si="153"/>
        <v>0</v>
      </c>
      <c r="IQ21" s="5">
        <v>0</v>
      </c>
      <c r="IR21" s="5">
        <f t="shared" ca="1" si="154"/>
        <v>0</v>
      </c>
      <c r="IS21" s="5">
        <f t="shared" ca="1" si="29"/>
        <v>0</v>
      </c>
      <c r="IT21" s="5">
        <v>0</v>
      </c>
      <c r="IU21" s="5">
        <f t="shared" ca="1" si="155"/>
        <v>0</v>
      </c>
      <c r="IV21" s="5">
        <f t="shared" ca="1" si="30"/>
        <v>0</v>
      </c>
      <c r="IW21" s="5">
        <v>0</v>
      </c>
      <c r="IX21" s="5">
        <f t="shared" ca="1" si="156"/>
        <v>0</v>
      </c>
      <c r="IY21" s="5">
        <v>0</v>
      </c>
      <c r="IZ21" s="5">
        <f t="shared" ca="1" si="157"/>
        <v>0</v>
      </c>
      <c r="JA21" s="5">
        <v>0</v>
      </c>
      <c r="JB21" s="5">
        <f t="shared" ca="1" si="158"/>
        <v>0</v>
      </c>
      <c r="JC21" s="5">
        <v>0</v>
      </c>
      <c r="JD21" s="5">
        <f t="shared" ca="1" si="159"/>
        <v>0</v>
      </c>
      <c r="JE21" s="5">
        <f t="shared" ca="1" si="31"/>
        <v>0</v>
      </c>
      <c r="JF21" s="5">
        <v>0</v>
      </c>
      <c r="JG21" s="5">
        <f t="shared" ca="1" si="160"/>
        <v>0</v>
      </c>
      <c r="JH21" s="5">
        <v>0</v>
      </c>
      <c r="JI21" s="5">
        <f t="shared" ca="1" si="161"/>
        <v>0</v>
      </c>
      <c r="JJ21" s="5">
        <v>0</v>
      </c>
      <c r="JK21" s="5">
        <f t="shared" ca="1" si="162"/>
        <v>0</v>
      </c>
      <c r="JL21" s="5">
        <v>0</v>
      </c>
      <c r="JM21" s="5">
        <f t="shared" ca="1" si="163"/>
        <v>0</v>
      </c>
      <c r="JN21" s="5">
        <v>0</v>
      </c>
      <c r="JO21" s="5">
        <f t="shared" ca="1" si="164"/>
        <v>0</v>
      </c>
      <c r="JP21" s="5">
        <f t="shared" ca="1" si="54"/>
        <v>0</v>
      </c>
      <c r="JQ21" s="5">
        <v>0</v>
      </c>
      <c r="JR21" s="5">
        <f t="shared" ca="1" si="165"/>
        <v>0</v>
      </c>
      <c r="JS21" s="5">
        <v>0</v>
      </c>
      <c r="JT21" s="5">
        <f t="shared" ca="1" si="166"/>
        <v>0</v>
      </c>
      <c r="JU21" s="5">
        <v>0</v>
      </c>
      <c r="JV21" s="5">
        <f t="shared" ca="1" si="167"/>
        <v>0</v>
      </c>
      <c r="JW21" s="5">
        <v>0</v>
      </c>
      <c r="JX21" s="5">
        <f t="shared" ca="1" si="168"/>
        <v>0</v>
      </c>
      <c r="JY21" s="5"/>
      <c r="JZ21" s="5">
        <f t="shared" ca="1" si="169"/>
        <v>0</v>
      </c>
      <c r="KA21" s="5">
        <f t="shared" ca="1" si="32"/>
        <v>0</v>
      </c>
      <c r="KB21" s="5">
        <v>0</v>
      </c>
      <c r="KC21" s="5">
        <f t="shared" ca="1" si="170"/>
        <v>0</v>
      </c>
      <c r="KD21" s="5">
        <v>0</v>
      </c>
      <c r="KE21" s="5">
        <f t="shared" ca="1" si="171"/>
        <v>0</v>
      </c>
      <c r="KF21" s="5">
        <v>0</v>
      </c>
      <c r="KG21" s="5">
        <f t="shared" ca="1" si="172"/>
        <v>0</v>
      </c>
      <c r="KH21" s="5">
        <v>0</v>
      </c>
      <c r="KI21" s="5">
        <f t="shared" ca="1" si="173"/>
        <v>0</v>
      </c>
      <c r="KJ21" s="5">
        <f t="shared" ca="1" si="33"/>
        <v>0</v>
      </c>
      <c r="KK21" s="5">
        <v>0</v>
      </c>
      <c r="KL21" s="5">
        <f t="shared" ca="1" si="174"/>
        <v>0</v>
      </c>
      <c r="KM21" s="5"/>
      <c r="KN21" s="5">
        <f t="shared" ca="1" si="175"/>
        <v>0</v>
      </c>
      <c r="KO21" s="5">
        <f t="shared" ca="1" si="34"/>
        <v>0</v>
      </c>
      <c r="KP21" s="5">
        <f t="shared" ca="1" si="176"/>
        <v>0</v>
      </c>
      <c r="KQ21" s="5">
        <v>0</v>
      </c>
      <c r="KR21" s="5">
        <f t="shared" ca="1" si="177"/>
        <v>0</v>
      </c>
      <c r="KS21" s="5">
        <v>0</v>
      </c>
      <c r="KT21" s="5">
        <f t="shared" ca="1" si="178"/>
        <v>0</v>
      </c>
      <c r="KU21" s="5">
        <v>0</v>
      </c>
      <c r="KV21" s="5">
        <f t="shared" ca="1" si="179"/>
        <v>0</v>
      </c>
      <c r="KW21" s="5"/>
      <c r="KX21" s="5">
        <f t="shared" ca="1" si="180"/>
        <v>0</v>
      </c>
      <c r="KY21" s="5">
        <f t="shared" ca="1" si="35"/>
        <v>0</v>
      </c>
      <c r="KZ21" s="5">
        <v>0</v>
      </c>
      <c r="LA21" s="5">
        <f t="shared" ca="1" si="181"/>
        <v>0</v>
      </c>
      <c r="LB21" s="5">
        <v>0</v>
      </c>
      <c r="LC21" s="5">
        <f t="shared" ca="1" si="182"/>
        <v>0</v>
      </c>
      <c r="LD21" s="5"/>
      <c r="LE21" s="5">
        <f t="shared" ca="1" si="183"/>
        <v>0</v>
      </c>
      <c r="LF21" s="5">
        <f t="shared" ca="1" si="36"/>
        <v>0</v>
      </c>
      <c r="LG21" s="5">
        <v>0</v>
      </c>
      <c r="LH21" s="5">
        <f t="shared" ca="1" si="184"/>
        <v>0</v>
      </c>
      <c r="LI21" s="5">
        <v>0</v>
      </c>
      <c r="LJ21" s="5">
        <f t="shared" ca="1" si="184"/>
        <v>0</v>
      </c>
      <c r="LK21" s="5">
        <v>0</v>
      </c>
      <c r="LL21" s="5">
        <f t="shared" ca="1" si="184"/>
        <v>0</v>
      </c>
      <c r="LM21" s="5">
        <v>0</v>
      </c>
      <c r="LN21" s="5">
        <f t="shared" ca="1" si="184"/>
        <v>0</v>
      </c>
      <c r="LO21" s="5">
        <f t="shared" ca="1" si="37"/>
        <v>0</v>
      </c>
      <c r="LP21" s="5">
        <v>0</v>
      </c>
      <c r="LQ21" s="5">
        <f t="shared" ca="1" si="185"/>
        <v>0</v>
      </c>
      <c r="LR21" s="5">
        <v>0</v>
      </c>
      <c r="LS21" s="5">
        <f t="shared" ca="1" si="186"/>
        <v>0</v>
      </c>
      <c r="LT21" s="5">
        <v>0</v>
      </c>
      <c r="LU21" s="5">
        <f t="shared" ca="1" si="187"/>
        <v>0</v>
      </c>
      <c r="LV21" s="5">
        <v>0</v>
      </c>
      <c r="LW21" s="5">
        <f t="shared" ca="1" si="188"/>
        <v>0</v>
      </c>
      <c r="LX21" s="5">
        <v>0</v>
      </c>
      <c r="LY21" s="5">
        <f t="shared" ca="1" si="189"/>
        <v>0</v>
      </c>
      <c r="LZ21" s="5">
        <v>0</v>
      </c>
      <c r="MA21" s="5">
        <f t="shared" ca="1" si="190"/>
        <v>0</v>
      </c>
      <c r="MB21" s="5">
        <f t="shared" ca="1" si="38"/>
        <v>0</v>
      </c>
      <c r="MC21" s="5">
        <v>0</v>
      </c>
      <c r="MD21" s="5">
        <f t="shared" ca="1" si="191"/>
        <v>0</v>
      </c>
      <c r="ME21" s="5">
        <v>0</v>
      </c>
      <c r="MF21" s="5">
        <f t="shared" ca="1" si="192"/>
        <v>0</v>
      </c>
      <c r="MG21" s="5">
        <v>0</v>
      </c>
      <c r="MH21" s="5">
        <f t="shared" ca="1" si="193"/>
        <v>0</v>
      </c>
      <c r="MI21" s="5">
        <v>0</v>
      </c>
      <c r="MJ21" s="5">
        <f t="shared" ca="1" si="194"/>
        <v>0</v>
      </c>
      <c r="MK21" s="5"/>
      <c r="ML21" s="5">
        <f t="shared" ca="1" si="195"/>
        <v>0</v>
      </c>
      <c r="MM21" s="5">
        <f t="shared" ca="1" si="39"/>
        <v>0</v>
      </c>
      <c r="MN21" s="5">
        <v>0</v>
      </c>
      <c r="MO21" s="5">
        <f t="shared" ca="1" si="196"/>
        <v>0</v>
      </c>
      <c r="MP21" s="5"/>
      <c r="MQ21" s="5">
        <f t="shared" ca="1" si="197"/>
        <v>0</v>
      </c>
      <c r="MR21" s="5"/>
      <c r="MS21" s="5">
        <f t="shared" ca="1" si="198"/>
        <v>0</v>
      </c>
      <c r="MT21" s="5"/>
      <c r="MU21" s="5">
        <f t="shared" ca="1" si="199"/>
        <v>0</v>
      </c>
      <c r="MV21" s="5">
        <f t="shared" ca="1" si="40"/>
        <v>0</v>
      </c>
      <c r="MW21" s="5">
        <v>0</v>
      </c>
      <c r="MX21" s="5">
        <f t="shared" ca="1" si="200"/>
        <v>0</v>
      </c>
      <c r="MY21" s="5"/>
      <c r="MZ21" s="5">
        <f t="shared" ca="1" si="201"/>
        <v>0</v>
      </c>
      <c r="NA21" s="5">
        <f t="shared" ca="1" si="41"/>
        <v>0</v>
      </c>
      <c r="NB21" s="5">
        <f t="shared" ca="1" si="202"/>
        <v>0</v>
      </c>
      <c r="NC21" s="5">
        <v>0</v>
      </c>
      <c r="ND21" s="5">
        <f t="shared" ca="1" si="203"/>
        <v>0</v>
      </c>
      <c r="NE21" s="54">
        <v>0</v>
      </c>
      <c r="NF21" s="5">
        <f t="shared" ca="1" si="204"/>
        <v>0</v>
      </c>
      <c r="NG21" s="5">
        <v>0</v>
      </c>
      <c r="NH21" s="5">
        <f t="shared" ca="1" si="205"/>
        <v>0</v>
      </c>
      <c r="NI21" s="5">
        <v>0</v>
      </c>
      <c r="NJ21" s="5">
        <f t="shared" ca="1" si="206"/>
        <v>0</v>
      </c>
      <c r="NK21" s="5">
        <f t="shared" ca="1" si="42"/>
        <v>0</v>
      </c>
      <c r="NL21" s="5">
        <v>0</v>
      </c>
      <c r="NM21" s="5">
        <f t="shared" ca="1" si="207"/>
        <v>0</v>
      </c>
      <c r="NN21" s="5">
        <v>0</v>
      </c>
      <c r="NO21" s="5">
        <f t="shared" ca="1" si="207"/>
        <v>0</v>
      </c>
      <c r="NP21" s="5">
        <v>0</v>
      </c>
      <c r="NQ21" s="5">
        <v>0</v>
      </c>
      <c r="NR21" s="5">
        <v>0</v>
      </c>
      <c r="NS21" s="5">
        <f t="shared" ca="1" si="208"/>
        <v>0</v>
      </c>
      <c r="NT21" s="5"/>
      <c r="NU21" s="5">
        <f t="shared" ca="1" si="209"/>
        <v>0</v>
      </c>
      <c r="NV21" s="5">
        <f t="shared" ca="1" si="43"/>
        <v>0</v>
      </c>
      <c r="NW21" s="5"/>
      <c r="NX21" s="5">
        <f t="shared" ca="1" si="210"/>
        <v>0</v>
      </c>
      <c r="NY21" s="5"/>
      <c r="NZ21" s="5">
        <f t="shared" ca="1" si="211"/>
        <v>0</v>
      </c>
      <c r="OA21" s="5"/>
      <c r="OB21" s="5">
        <f t="shared" ca="1" si="212"/>
        <v>0</v>
      </c>
      <c r="OC21" s="5"/>
      <c r="OD21" s="5">
        <f t="shared" ca="1" si="213"/>
        <v>0</v>
      </c>
      <c r="OE21" s="5">
        <f t="shared" ca="1" si="44"/>
        <v>0</v>
      </c>
      <c r="OF21" s="5">
        <v>0</v>
      </c>
      <c r="OG21" s="5">
        <f t="shared" ca="1" si="214"/>
        <v>0</v>
      </c>
      <c r="OH21" s="5">
        <v>166</v>
      </c>
      <c r="OI21" s="5">
        <f t="shared" ca="1" si="215"/>
        <v>15996922</v>
      </c>
      <c r="OJ21" s="5">
        <v>0</v>
      </c>
      <c r="OK21" s="5">
        <v>0</v>
      </c>
      <c r="OL21" s="5">
        <v>166</v>
      </c>
      <c r="OM21" s="5">
        <f t="shared" ca="1" si="216"/>
        <v>1599742</v>
      </c>
      <c r="ON21" s="5">
        <f t="shared" ca="1" si="45"/>
        <v>17596664</v>
      </c>
      <c r="OO21" s="5">
        <v>0</v>
      </c>
      <c r="OP21" s="5">
        <f t="shared" ca="1" si="217"/>
        <v>0</v>
      </c>
      <c r="OQ21" s="5">
        <v>136</v>
      </c>
      <c r="OR21" s="5">
        <f t="shared" ca="1" si="218"/>
        <v>13744160</v>
      </c>
      <c r="OS21" s="5">
        <v>0</v>
      </c>
      <c r="OT21" s="5">
        <f t="shared" ca="1" si="219"/>
        <v>0</v>
      </c>
      <c r="OU21" s="5">
        <v>136</v>
      </c>
      <c r="OV21" s="5">
        <f t="shared" ca="1" si="220"/>
        <v>1374416</v>
      </c>
      <c r="OW21" s="5">
        <v>0</v>
      </c>
      <c r="OX21" s="5">
        <v>0</v>
      </c>
      <c r="OY21" s="5">
        <v>0</v>
      </c>
      <c r="OZ21" s="5">
        <f t="shared" ca="1" si="221"/>
        <v>0</v>
      </c>
      <c r="PA21" s="5">
        <f t="shared" ca="1" si="46"/>
        <v>15118576</v>
      </c>
      <c r="PB21" s="5">
        <v>0</v>
      </c>
      <c r="PC21" s="5">
        <f t="shared" ca="1" si="222"/>
        <v>0</v>
      </c>
      <c r="PD21" s="5">
        <v>0</v>
      </c>
      <c r="PE21" s="5">
        <f t="shared" ca="1" si="223"/>
        <v>0</v>
      </c>
      <c r="PF21" s="5">
        <v>0</v>
      </c>
      <c r="PG21" s="5">
        <f t="shared" ca="1" si="224"/>
        <v>0</v>
      </c>
      <c r="PH21" s="5">
        <v>0</v>
      </c>
      <c r="PI21" s="5">
        <f t="shared" ca="1" si="225"/>
        <v>0</v>
      </c>
      <c r="PJ21" s="5"/>
      <c r="PK21" s="5">
        <f t="shared" ca="1" si="226"/>
        <v>0</v>
      </c>
      <c r="PL21" s="5"/>
      <c r="PM21" s="5">
        <f t="shared" ca="1" si="227"/>
        <v>0</v>
      </c>
      <c r="PN21" s="5">
        <f t="shared" ca="1" si="47"/>
        <v>0</v>
      </c>
      <c r="PO21" s="5">
        <v>0</v>
      </c>
      <c r="PP21" s="5">
        <f t="shared" ca="1" si="228"/>
        <v>0</v>
      </c>
      <c r="PQ21" s="5">
        <v>0</v>
      </c>
      <c r="PR21" s="5">
        <f t="shared" ca="1" si="229"/>
        <v>0</v>
      </c>
      <c r="PS21" s="5">
        <v>0</v>
      </c>
      <c r="PT21" s="5">
        <f t="shared" ca="1" si="230"/>
        <v>0</v>
      </c>
      <c r="PU21" s="5"/>
      <c r="PV21" s="5">
        <f t="shared" ca="1" si="231"/>
        <v>0</v>
      </c>
      <c r="PW21" s="5">
        <f t="shared" ca="1" si="48"/>
        <v>0</v>
      </c>
      <c r="PX21" s="5">
        <f t="shared" ca="1" si="232"/>
        <v>32715240</v>
      </c>
      <c r="PY21" s="5"/>
      <c r="PZ21" s="5">
        <f t="shared" ca="1" si="49"/>
        <v>77492646</v>
      </c>
      <c r="QA21" s="5">
        <f t="shared" si="241"/>
        <v>646</v>
      </c>
      <c r="QB21" s="5">
        <f t="shared" ca="1" si="233"/>
        <v>500650</v>
      </c>
      <c r="QC21" s="5">
        <f t="shared" si="234"/>
        <v>10</v>
      </c>
      <c r="QD21" s="5">
        <f t="shared" ca="1" si="235"/>
        <v>139520</v>
      </c>
      <c r="QE21" s="5">
        <f t="shared" ca="1" si="50"/>
        <v>640170</v>
      </c>
      <c r="QF21" s="5">
        <f t="shared" si="236"/>
        <v>646</v>
      </c>
      <c r="QG21" s="5">
        <f t="shared" ca="1" si="237"/>
        <v>45866</v>
      </c>
      <c r="QH21" s="5">
        <f t="shared" si="238"/>
        <v>10</v>
      </c>
      <c r="QI21" s="5">
        <f t="shared" ca="1" si="239"/>
        <v>12850</v>
      </c>
      <c r="QJ21" s="5">
        <f t="shared" ca="1" si="51"/>
        <v>58716</v>
      </c>
      <c r="QK21" s="5">
        <f t="shared" ca="1" si="52"/>
        <v>78191532</v>
      </c>
      <c r="QL21" s="5"/>
      <c r="QM21" s="54">
        <f t="shared" ca="1" si="242"/>
        <v>78191532</v>
      </c>
      <c r="QO21" s="75"/>
      <c r="QQ21" s="75"/>
    </row>
    <row r="22" spans="1:461">
      <c r="A22" s="1" t="s">
        <v>534</v>
      </c>
      <c r="B22" s="5" t="s">
        <v>1348</v>
      </c>
      <c r="C22" s="5" t="s">
        <v>526</v>
      </c>
      <c r="D22" s="5" t="s">
        <v>527</v>
      </c>
      <c r="E22" s="5">
        <v>0</v>
      </c>
      <c r="F22" s="5">
        <f t="shared" ca="1" si="55"/>
        <v>0</v>
      </c>
      <c r="G22" s="5"/>
      <c r="H22" s="5">
        <f t="shared" ca="1" si="56"/>
        <v>0</v>
      </c>
      <c r="I22" s="5"/>
      <c r="J22" s="5">
        <f t="shared" ca="1" si="57"/>
        <v>0</v>
      </c>
      <c r="K22" s="5"/>
      <c r="L22" s="5">
        <f t="shared" ca="1" si="58"/>
        <v>0</v>
      </c>
      <c r="M22" s="5"/>
      <c r="N22" s="5">
        <f t="shared" ca="1" si="59"/>
        <v>0</v>
      </c>
      <c r="O22" s="5">
        <v>0</v>
      </c>
      <c r="P22" s="5">
        <f t="shared" ca="1" si="60"/>
        <v>0</v>
      </c>
      <c r="Q22" s="5">
        <v>0</v>
      </c>
      <c r="R22" s="5">
        <f t="shared" ca="1" si="61"/>
        <v>0</v>
      </c>
      <c r="S22" s="5">
        <f t="shared" ca="1" si="14"/>
        <v>0</v>
      </c>
      <c r="T22" s="5">
        <v>0</v>
      </c>
      <c r="U22" s="5">
        <f t="shared" ca="1" si="62"/>
        <v>0</v>
      </c>
      <c r="V22" s="5">
        <v>0</v>
      </c>
      <c r="W22" s="5">
        <f t="shared" ca="1" si="63"/>
        <v>0</v>
      </c>
      <c r="X22" s="5">
        <v>0</v>
      </c>
      <c r="Y22" s="5">
        <v>0</v>
      </c>
      <c r="Z22" s="5">
        <v>0</v>
      </c>
      <c r="AA22" s="5">
        <f t="shared" ca="1" si="64"/>
        <v>0</v>
      </c>
      <c r="AB22" s="5">
        <v>0</v>
      </c>
      <c r="AC22" s="5">
        <v>0</v>
      </c>
      <c r="AD22" s="5">
        <v>0</v>
      </c>
      <c r="AE22" s="5">
        <f t="shared" ca="1" si="65"/>
        <v>0</v>
      </c>
      <c r="AF22" s="5">
        <v>0</v>
      </c>
      <c r="AG22" s="5">
        <v>0</v>
      </c>
      <c r="AH22" s="5">
        <v>0</v>
      </c>
      <c r="AI22" s="5">
        <f t="shared" ca="1" si="66"/>
        <v>0</v>
      </c>
      <c r="AJ22" s="5">
        <v>0</v>
      </c>
      <c r="AK22" s="5">
        <f t="shared" ca="1" si="240"/>
        <v>0</v>
      </c>
      <c r="AL22" s="5">
        <v>0</v>
      </c>
      <c r="AM22" s="5">
        <f t="shared" ca="1" si="67"/>
        <v>0</v>
      </c>
      <c r="AN22" s="5"/>
      <c r="AO22" s="5">
        <f t="shared" ca="1" si="68"/>
        <v>0</v>
      </c>
      <c r="AP22" s="54">
        <f t="shared" ca="1" si="243"/>
        <v>0</v>
      </c>
      <c r="AQ22" s="5"/>
      <c r="AR22" s="5">
        <f t="shared" ca="1" si="69"/>
        <v>0</v>
      </c>
      <c r="AS22" s="5"/>
      <c r="AT22" s="5">
        <f t="shared" ca="1" si="70"/>
        <v>0</v>
      </c>
      <c r="AU22" s="5"/>
      <c r="AV22" s="5">
        <f t="shared" ca="1" si="71"/>
        <v>0</v>
      </c>
      <c r="AW22" s="5"/>
      <c r="AX22" s="5">
        <f t="shared" ca="1" si="72"/>
        <v>0</v>
      </c>
      <c r="AY22" s="5"/>
      <c r="AZ22" s="5">
        <f t="shared" ca="1" si="73"/>
        <v>0</v>
      </c>
      <c r="BA22" s="5"/>
      <c r="BB22" s="5">
        <f t="shared" ca="1" si="74"/>
        <v>0</v>
      </c>
      <c r="BC22" s="5"/>
      <c r="BD22" s="5">
        <f t="shared" ca="1" si="75"/>
        <v>0</v>
      </c>
      <c r="BE22" s="5"/>
      <c r="BF22" s="5">
        <f t="shared" ca="1" si="76"/>
        <v>0</v>
      </c>
      <c r="BG22" s="5">
        <v>0</v>
      </c>
      <c r="BH22" s="5">
        <f t="shared" ca="1" si="77"/>
        <v>0</v>
      </c>
      <c r="BI22" s="5">
        <v>0</v>
      </c>
      <c r="BJ22" s="5">
        <f t="shared" ca="1" si="78"/>
        <v>0</v>
      </c>
      <c r="BK22" s="5">
        <f t="shared" ca="1" si="15"/>
        <v>0</v>
      </c>
      <c r="BL22" s="5">
        <v>0</v>
      </c>
      <c r="BM22" s="5">
        <f t="shared" ca="1" si="79"/>
        <v>0</v>
      </c>
      <c r="BN22" s="5">
        <v>0</v>
      </c>
      <c r="BO22" s="5">
        <f t="shared" ca="1" si="80"/>
        <v>0</v>
      </c>
      <c r="BP22" s="5">
        <v>0</v>
      </c>
      <c r="BQ22" s="5">
        <f t="shared" ca="1" si="81"/>
        <v>0</v>
      </c>
      <c r="BR22" s="5">
        <v>0</v>
      </c>
      <c r="BS22" s="5">
        <f t="shared" ca="1" si="82"/>
        <v>0</v>
      </c>
      <c r="BT22" s="5">
        <v>0</v>
      </c>
      <c r="BU22" s="5">
        <v>0</v>
      </c>
      <c r="BV22" s="5">
        <v>0</v>
      </c>
      <c r="BW22" s="5">
        <f t="shared" ca="1" si="83"/>
        <v>0</v>
      </c>
      <c r="BX22" s="5">
        <v>0</v>
      </c>
      <c r="BY22" s="5">
        <v>0</v>
      </c>
      <c r="BZ22" s="5">
        <v>0</v>
      </c>
      <c r="CA22" s="5">
        <f t="shared" ca="1" si="84"/>
        <v>0</v>
      </c>
      <c r="CB22" s="5">
        <v>0</v>
      </c>
      <c r="CC22" s="5">
        <f t="shared" ca="1" si="85"/>
        <v>0</v>
      </c>
      <c r="CD22" s="5">
        <v>0</v>
      </c>
      <c r="CE22" s="5">
        <f t="shared" ca="1" si="86"/>
        <v>0</v>
      </c>
      <c r="CF22" s="5">
        <f t="shared" ca="1" si="16"/>
        <v>0</v>
      </c>
      <c r="CG22" s="5">
        <v>159</v>
      </c>
      <c r="CH22" s="5">
        <f t="shared" ca="1" si="87"/>
        <v>10454091</v>
      </c>
      <c r="CI22" s="5">
        <v>37</v>
      </c>
      <c r="CJ22" s="5">
        <f t="shared" ca="1" si="88"/>
        <v>3275610</v>
      </c>
      <c r="CK22" s="5">
        <v>402</v>
      </c>
      <c r="CL22" s="5">
        <f t="shared" ca="1" si="89"/>
        <v>22533708</v>
      </c>
      <c r="CM22" s="5">
        <v>105</v>
      </c>
      <c r="CN22" s="5">
        <f t="shared" ca="1" si="90"/>
        <v>7875315</v>
      </c>
      <c r="CO22" s="5">
        <v>0</v>
      </c>
      <c r="CP22" s="5">
        <f t="shared" ca="1" si="91"/>
        <v>0</v>
      </c>
      <c r="CQ22" s="5">
        <v>0</v>
      </c>
      <c r="CR22" s="5">
        <f t="shared" ca="1" si="92"/>
        <v>0</v>
      </c>
      <c r="CS22" s="5">
        <v>0</v>
      </c>
      <c r="CT22" s="5">
        <f t="shared" ca="1" si="93"/>
        <v>0</v>
      </c>
      <c r="CU22" s="5">
        <v>0</v>
      </c>
      <c r="CV22" s="5">
        <f t="shared" ca="1" si="94"/>
        <v>0</v>
      </c>
      <c r="CW22" s="5"/>
      <c r="CX22" s="5">
        <v>0</v>
      </c>
      <c r="CY22" s="5"/>
      <c r="CZ22" s="5">
        <v>0</v>
      </c>
      <c r="DA22" s="5"/>
      <c r="DB22" s="5">
        <v>0</v>
      </c>
      <c r="DC22" s="5"/>
      <c r="DD22" s="5">
        <v>0</v>
      </c>
      <c r="DE22" s="5">
        <v>9</v>
      </c>
      <c r="DF22" s="5">
        <f t="shared" ca="1" si="95"/>
        <v>12451770</v>
      </c>
      <c r="DG22" s="5">
        <v>0</v>
      </c>
      <c r="DH22" s="5">
        <f t="shared" ca="1" si="96"/>
        <v>0</v>
      </c>
      <c r="DI22" s="5"/>
      <c r="DJ22" s="5">
        <f t="shared" ca="1" si="97"/>
        <v>0</v>
      </c>
      <c r="DK22" s="5">
        <f t="shared" ca="1" si="17"/>
        <v>56590494</v>
      </c>
      <c r="DL22" s="5">
        <v>0</v>
      </c>
      <c r="DM22" s="5">
        <f t="shared" ca="1" si="98"/>
        <v>0</v>
      </c>
      <c r="DN22" s="5">
        <v>0</v>
      </c>
      <c r="DO22" s="5">
        <f t="shared" ca="1" si="99"/>
        <v>0</v>
      </c>
      <c r="DP22" s="5">
        <v>0</v>
      </c>
      <c r="DQ22" s="5">
        <f t="shared" ca="1" si="100"/>
        <v>0</v>
      </c>
      <c r="DR22" s="5">
        <v>0</v>
      </c>
      <c r="DS22" s="5">
        <f t="shared" ca="1" si="101"/>
        <v>0</v>
      </c>
      <c r="DT22" s="5">
        <v>0</v>
      </c>
      <c r="DU22" s="5">
        <f t="shared" ca="1" si="102"/>
        <v>0</v>
      </c>
      <c r="DV22" s="5">
        <v>0</v>
      </c>
      <c r="DW22" s="5">
        <f t="shared" ca="1" si="103"/>
        <v>0</v>
      </c>
      <c r="DX22" s="5">
        <v>0</v>
      </c>
      <c r="DY22" s="5">
        <f t="shared" ca="1" si="104"/>
        <v>0</v>
      </c>
      <c r="DZ22" s="5">
        <v>0</v>
      </c>
      <c r="EA22" s="5">
        <f t="shared" ca="1" si="105"/>
        <v>0</v>
      </c>
      <c r="EB22" s="5"/>
      <c r="EC22" s="5">
        <v>0</v>
      </c>
      <c r="ED22" s="5"/>
      <c r="EE22" s="5">
        <v>0</v>
      </c>
      <c r="EF22" s="5"/>
      <c r="EG22" s="5">
        <v>0</v>
      </c>
      <c r="EH22" s="5"/>
      <c r="EI22" s="5">
        <v>0</v>
      </c>
      <c r="EJ22" s="5">
        <v>0</v>
      </c>
      <c r="EK22" s="5">
        <f t="shared" ca="1" si="106"/>
        <v>0</v>
      </c>
      <c r="EL22" s="5">
        <v>0</v>
      </c>
      <c r="EM22" s="5">
        <f t="shared" ca="1" si="107"/>
        <v>0</v>
      </c>
      <c r="EN22" s="5">
        <f t="shared" ca="1" si="18"/>
        <v>0</v>
      </c>
      <c r="EO22" s="5">
        <v>0</v>
      </c>
      <c r="EP22" s="5">
        <f t="shared" ca="1" si="108"/>
        <v>0</v>
      </c>
      <c r="EQ22" s="5">
        <v>0</v>
      </c>
      <c r="ER22" s="5">
        <f t="shared" ca="1" si="109"/>
        <v>0</v>
      </c>
      <c r="ES22" s="5">
        <v>0</v>
      </c>
      <c r="ET22" s="5">
        <f t="shared" ca="1" si="110"/>
        <v>0</v>
      </c>
      <c r="EU22" s="5">
        <v>0</v>
      </c>
      <c r="EV22" s="5">
        <f t="shared" ca="1" si="111"/>
        <v>0</v>
      </c>
      <c r="EW22" s="5"/>
      <c r="EX22" s="5">
        <f t="shared" ca="1" si="112"/>
        <v>0</v>
      </c>
      <c r="EY22" s="5"/>
      <c r="EZ22" s="5">
        <f t="shared" ca="1" si="113"/>
        <v>0</v>
      </c>
      <c r="FA22" s="5"/>
      <c r="FB22" s="5">
        <f t="shared" ca="1" si="114"/>
        <v>0</v>
      </c>
      <c r="FC22" s="5"/>
      <c r="FD22" s="5">
        <f t="shared" ca="1" si="115"/>
        <v>0</v>
      </c>
      <c r="FE22" s="5">
        <v>0</v>
      </c>
      <c r="FF22" s="5">
        <f t="shared" ca="1" si="116"/>
        <v>0</v>
      </c>
      <c r="FG22" s="5">
        <v>0</v>
      </c>
      <c r="FH22" s="5">
        <f t="shared" ca="1" si="117"/>
        <v>0</v>
      </c>
      <c r="FI22" s="5">
        <v>0</v>
      </c>
      <c r="FJ22" s="5">
        <f t="shared" ca="1" si="118"/>
        <v>0</v>
      </c>
      <c r="FK22" s="5">
        <v>0</v>
      </c>
      <c r="FL22" s="5">
        <f t="shared" ca="1" si="119"/>
        <v>0</v>
      </c>
      <c r="FM22" s="5">
        <f t="shared" ca="1" si="19"/>
        <v>0</v>
      </c>
      <c r="FN22" s="5">
        <f t="shared" ca="1" si="20"/>
        <v>0</v>
      </c>
      <c r="FO22" s="5"/>
      <c r="FP22" s="5">
        <f t="shared" ca="1" si="120"/>
        <v>0</v>
      </c>
      <c r="FQ22" s="5"/>
      <c r="FR22" s="5">
        <f t="shared" ca="1" si="121"/>
        <v>0</v>
      </c>
      <c r="FS22" s="5"/>
      <c r="FT22" s="5">
        <f t="shared" ca="1" si="122"/>
        <v>0</v>
      </c>
      <c r="FU22" s="5"/>
      <c r="FV22" s="5">
        <f t="shared" ca="1" si="123"/>
        <v>0</v>
      </c>
      <c r="FW22" s="5">
        <f t="shared" ca="1" si="21"/>
        <v>0</v>
      </c>
      <c r="FX22" s="5">
        <f t="shared" ca="1" si="124"/>
        <v>56590494</v>
      </c>
      <c r="FY22" s="5">
        <v>0</v>
      </c>
      <c r="FZ22" s="5">
        <f t="shared" ca="1" si="125"/>
        <v>0</v>
      </c>
      <c r="GA22" s="5">
        <v>0</v>
      </c>
      <c r="GB22" s="5">
        <f t="shared" ca="1" si="126"/>
        <v>0</v>
      </c>
      <c r="GC22" s="5">
        <v>0</v>
      </c>
      <c r="GD22" s="5">
        <v>0</v>
      </c>
      <c r="GE22" s="5">
        <v>0</v>
      </c>
      <c r="GF22" s="5">
        <f t="shared" ca="1" si="127"/>
        <v>0</v>
      </c>
      <c r="GG22" s="5">
        <v>0</v>
      </c>
      <c r="GH22" s="5">
        <f t="shared" ca="1" si="128"/>
        <v>0</v>
      </c>
      <c r="GI22" s="5">
        <f t="shared" ca="1" si="22"/>
        <v>0</v>
      </c>
      <c r="GJ22" s="5">
        <v>0</v>
      </c>
      <c r="GK22" s="5">
        <f t="shared" ca="1" si="129"/>
        <v>0</v>
      </c>
      <c r="GL22" s="5">
        <f t="shared" ca="1" si="23"/>
        <v>0</v>
      </c>
      <c r="GM22" s="5">
        <v>0</v>
      </c>
      <c r="GN22" s="5">
        <f t="shared" ca="1" si="130"/>
        <v>0</v>
      </c>
      <c r="GO22" s="5">
        <v>0</v>
      </c>
      <c r="GP22" s="5">
        <f t="shared" ca="1" si="131"/>
        <v>0</v>
      </c>
      <c r="GQ22" s="5">
        <v>0</v>
      </c>
      <c r="GR22" s="5">
        <v>0</v>
      </c>
      <c r="GS22" s="5">
        <v>0</v>
      </c>
      <c r="GT22" s="5">
        <f t="shared" ca="1" si="132"/>
        <v>0</v>
      </c>
      <c r="GU22" s="5">
        <f t="shared" ca="1" si="24"/>
        <v>0</v>
      </c>
      <c r="GV22" s="5">
        <v>15</v>
      </c>
      <c r="GW22" s="5">
        <f t="shared" ca="1" si="133"/>
        <v>1996680</v>
      </c>
      <c r="GX22" s="5">
        <v>0</v>
      </c>
      <c r="GY22" s="5">
        <f t="shared" ca="1" si="134"/>
        <v>0</v>
      </c>
      <c r="GZ22" s="5">
        <v>0</v>
      </c>
      <c r="HA22" s="5">
        <f t="shared" ca="1" si="135"/>
        <v>0</v>
      </c>
      <c r="HB22" s="5">
        <v>0</v>
      </c>
      <c r="HC22" s="5">
        <f t="shared" ca="1" si="136"/>
        <v>0</v>
      </c>
      <c r="HD22" s="5">
        <v>0</v>
      </c>
      <c r="HE22" s="5">
        <v>0</v>
      </c>
      <c r="HF22" s="5">
        <v>0</v>
      </c>
      <c r="HG22" s="5">
        <f t="shared" ca="1" si="137"/>
        <v>0</v>
      </c>
      <c r="HH22" s="5">
        <f t="shared" ca="1" si="25"/>
        <v>1996680</v>
      </c>
      <c r="HI22" s="5">
        <v>0</v>
      </c>
      <c r="HJ22" s="5">
        <f t="shared" ca="1" si="138"/>
        <v>0</v>
      </c>
      <c r="HK22" s="5">
        <v>0</v>
      </c>
      <c r="HL22" s="5">
        <f t="shared" ca="1" si="139"/>
        <v>0</v>
      </c>
      <c r="HM22" s="5">
        <v>0</v>
      </c>
      <c r="HN22" s="5">
        <f t="shared" ca="1" si="140"/>
        <v>0</v>
      </c>
      <c r="HO22" s="5">
        <v>0</v>
      </c>
      <c r="HP22" s="5">
        <f t="shared" ca="1" si="141"/>
        <v>0</v>
      </c>
      <c r="HQ22" s="5"/>
      <c r="HR22" s="5">
        <f t="shared" ca="1" si="142"/>
        <v>0</v>
      </c>
      <c r="HS22" s="5"/>
      <c r="HT22" s="5">
        <f t="shared" ca="1" si="143"/>
        <v>0</v>
      </c>
      <c r="HU22" s="5">
        <f t="shared" ca="1" si="26"/>
        <v>0</v>
      </c>
      <c r="HV22" s="5"/>
      <c r="HW22" s="5">
        <f t="shared" ca="1" si="144"/>
        <v>0</v>
      </c>
      <c r="HX22" s="5"/>
      <c r="HY22" s="5">
        <f t="shared" ca="1" si="145"/>
        <v>0</v>
      </c>
      <c r="HZ22" s="5"/>
      <c r="IA22" s="5">
        <f t="shared" ca="1" si="146"/>
        <v>0</v>
      </c>
      <c r="IB22" s="5"/>
      <c r="IC22" s="5">
        <f t="shared" ca="1" si="147"/>
        <v>0</v>
      </c>
      <c r="ID22" s="5">
        <f t="shared" ca="1" si="27"/>
        <v>0</v>
      </c>
      <c r="IE22" s="5">
        <f t="shared" ca="1" si="148"/>
        <v>1996680</v>
      </c>
      <c r="IF22" s="5">
        <v>0</v>
      </c>
      <c r="IG22" s="5">
        <f t="shared" ca="1" si="149"/>
        <v>0</v>
      </c>
      <c r="IH22" s="5">
        <v>0</v>
      </c>
      <c r="II22" s="5">
        <f t="shared" ca="1" si="150"/>
        <v>0</v>
      </c>
      <c r="IJ22" s="5">
        <f t="shared" ca="1" si="28"/>
        <v>0</v>
      </c>
      <c r="IK22" s="5">
        <v>0</v>
      </c>
      <c r="IL22" s="5">
        <f t="shared" ca="1" si="151"/>
        <v>0</v>
      </c>
      <c r="IM22" s="5">
        <v>0</v>
      </c>
      <c r="IN22" s="5">
        <f t="shared" ca="1" si="152"/>
        <v>0</v>
      </c>
      <c r="IO22" s="5">
        <v>0</v>
      </c>
      <c r="IP22" s="5">
        <f t="shared" ca="1" si="153"/>
        <v>0</v>
      </c>
      <c r="IQ22" s="5">
        <v>0</v>
      </c>
      <c r="IR22" s="5">
        <f t="shared" ca="1" si="154"/>
        <v>0</v>
      </c>
      <c r="IS22" s="5">
        <f t="shared" ca="1" si="29"/>
        <v>0</v>
      </c>
      <c r="IT22" s="5">
        <v>0</v>
      </c>
      <c r="IU22" s="5">
        <f t="shared" ca="1" si="155"/>
        <v>0</v>
      </c>
      <c r="IV22" s="5">
        <f t="shared" ca="1" si="30"/>
        <v>0</v>
      </c>
      <c r="IW22" s="5">
        <v>0</v>
      </c>
      <c r="IX22" s="5">
        <f t="shared" ca="1" si="156"/>
        <v>0</v>
      </c>
      <c r="IY22" s="5">
        <v>0</v>
      </c>
      <c r="IZ22" s="5">
        <f t="shared" ca="1" si="157"/>
        <v>0</v>
      </c>
      <c r="JA22" s="5">
        <v>0</v>
      </c>
      <c r="JB22" s="5">
        <f t="shared" ca="1" si="158"/>
        <v>0</v>
      </c>
      <c r="JC22" s="5">
        <v>0</v>
      </c>
      <c r="JD22" s="5">
        <f t="shared" ca="1" si="159"/>
        <v>0</v>
      </c>
      <c r="JE22" s="5">
        <f t="shared" ca="1" si="31"/>
        <v>0</v>
      </c>
      <c r="JF22" s="5">
        <v>4</v>
      </c>
      <c r="JG22" s="5">
        <f t="shared" ca="1" si="160"/>
        <v>639324</v>
      </c>
      <c r="JH22" s="5">
        <v>9</v>
      </c>
      <c r="JI22" s="5">
        <f t="shared" ca="1" si="161"/>
        <v>1742787</v>
      </c>
      <c r="JJ22" s="5">
        <v>0</v>
      </c>
      <c r="JK22" s="5">
        <f t="shared" ca="1" si="162"/>
        <v>0</v>
      </c>
      <c r="JL22" s="5">
        <v>0</v>
      </c>
      <c r="JM22" s="5">
        <f t="shared" ca="1" si="163"/>
        <v>0</v>
      </c>
      <c r="JN22" s="5">
        <v>0</v>
      </c>
      <c r="JO22" s="5">
        <f t="shared" ca="1" si="164"/>
        <v>0</v>
      </c>
      <c r="JP22" s="5">
        <f t="shared" ca="1" si="54"/>
        <v>2382111</v>
      </c>
      <c r="JQ22" s="5">
        <v>0</v>
      </c>
      <c r="JR22" s="5">
        <f t="shared" ca="1" si="165"/>
        <v>0</v>
      </c>
      <c r="JS22" s="5">
        <v>0</v>
      </c>
      <c r="JT22" s="5">
        <f t="shared" ca="1" si="166"/>
        <v>0</v>
      </c>
      <c r="JU22" s="5">
        <v>0</v>
      </c>
      <c r="JV22" s="5">
        <f t="shared" ca="1" si="167"/>
        <v>0</v>
      </c>
      <c r="JW22" s="5">
        <v>0</v>
      </c>
      <c r="JX22" s="5">
        <f t="shared" ca="1" si="168"/>
        <v>0</v>
      </c>
      <c r="JY22" s="5"/>
      <c r="JZ22" s="5">
        <f t="shared" ca="1" si="169"/>
        <v>0</v>
      </c>
      <c r="KA22" s="5">
        <f t="shared" ca="1" si="32"/>
        <v>0</v>
      </c>
      <c r="KB22" s="5">
        <v>0</v>
      </c>
      <c r="KC22" s="5">
        <f t="shared" ca="1" si="170"/>
        <v>0</v>
      </c>
      <c r="KD22" s="5">
        <v>0</v>
      </c>
      <c r="KE22" s="5">
        <f t="shared" ca="1" si="171"/>
        <v>0</v>
      </c>
      <c r="KF22" s="5">
        <v>0</v>
      </c>
      <c r="KG22" s="5">
        <f t="shared" ca="1" si="172"/>
        <v>0</v>
      </c>
      <c r="KH22" s="5">
        <v>0</v>
      </c>
      <c r="KI22" s="5">
        <f t="shared" ca="1" si="173"/>
        <v>0</v>
      </c>
      <c r="KJ22" s="5">
        <f t="shared" ca="1" si="33"/>
        <v>0</v>
      </c>
      <c r="KK22" s="5">
        <v>0</v>
      </c>
      <c r="KL22" s="5">
        <f t="shared" ca="1" si="174"/>
        <v>0</v>
      </c>
      <c r="KM22" s="5"/>
      <c r="KN22" s="5">
        <f t="shared" ca="1" si="175"/>
        <v>0</v>
      </c>
      <c r="KO22" s="5">
        <f t="shared" ca="1" si="34"/>
        <v>0</v>
      </c>
      <c r="KP22" s="5">
        <f t="shared" ca="1" si="176"/>
        <v>2382111</v>
      </c>
      <c r="KQ22" s="5">
        <v>0</v>
      </c>
      <c r="KR22" s="5">
        <f t="shared" ca="1" si="177"/>
        <v>0</v>
      </c>
      <c r="KS22" s="5">
        <v>0</v>
      </c>
      <c r="KT22" s="5">
        <f t="shared" ca="1" si="178"/>
        <v>0</v>
      </c>
      <c r="KU22" s="5">
        <v>0</v>
      </c>
      <c r="KV22" s="5">
        <f t="shared" ca="1" si="179"/>
        <v>0</v>
      </c>
      <c r="KW22" s="5"/>
      <c r="KX22" s="5">
        <f t="shared" ca="1" si="180"/>
        <v>0</v>
      </c>
      <c r="KY22" s="5">
        <f t="shared" ca="1" si="35"/>
        <v>0</v>
      </c>
      <c r="KZ22" s="5">
        <v>0</v>
      </c>
      <c r="LA22" s="5">
        <f t="shared" ca="1" si="181"/>
        <v>0</v>
      </c>
      <c r="LB22" s="5">
        <v>0</v>
      </c>
      <c r="LC22" s="5">
        <f t="shared" ca="1" si="182"/>
        <v>0</v>
      </c>
      <c r="LD22" s="5"/>
      <c r="LE22" s="5">
        <f t="shared" ca="1" si="183"/>
        <v>0</v>
      </c>
      <c r="LF22" s="5">
        <f t="shared" ca="1" si="36"/>
        <v>0</v>
      </c>
      <c r="LG22" s="5">
        <v>0</v>
      </c>
      <c r="LH22" s="5">
        <f t="shared" ca="1" si="184"/>
        <v>0</v>
      </c>
      <c r="LI22" s="5">
        <v>0</v>
      </c>
      <c r="LJ22" s="5">
        <f t="shared" ca="1" si="184"/>
        <v>0</v>
      </c>
      <c r="LK22" s="5">
        <v>0</v>
      </c>
      <c r="LL22" s="5">
        <f t="shared" ca="1" si="184"/>
        <v>0</v>
      </c>
      <c r="LM22" s="5">
        <v>0</v>
      </c>
      <c r="LN22" s="5">
        <f t="shared" ca="1" si="184"/>
        <v>0</v>
      </c>
      <c r="LO22" s="5">
        <f t="shared" ca="1" si="37"/>
        <v>0</v>
      </c>
      <c r="LP22" s="5">
        <v>0</v>
      </c>
      <c r="LQ22" s="5">
        <f t="shared" ca="1" si="185"/>
        <v>0</v>
      </c>
      <c r="LR22" s="5">
        <v>1</v>
      </c>
      <c r="LS22" s="5">
        <f t="shared" ca="1" si="186"/>
        <v>386987</v>
      </c>
      <c r="LT22" s="5">
        <v>0</v>
      </c>
      <c r="LU22" s="5">
        <f t="shared" ca="1" si="187"/>
        <v>0</v>
      </c>
      <c r="LV22" s="5">
        <v>0</v>
      </c>
      <c r="LW22" s="5">
        <f t="shared" ca="1" si="188"/>
        <v>0</v>
      </c>
      <c r="LX22" s="5">
        <v>0</v>
      </c>
      <c r="LY22" s="5">
        <f t="shared" ca="1" si="189"/>
        <v>0</v>
      </c>
      <c r="LZ22" s="5">
        <v>0</v>
      </c>
      <c r="MA22" s="5">
        <f t="shared" ca="1" si="190"/>
        <v>0</v>
      </c>
      <c r="MB22" s="5">
        <f t="shared" ca="1" si="38"/>
        <v>386987</v>
      </c>
      <c r="MC22" s="5">
        <v>0</v>
      </c>
      <c r="MD22" s="5">
        <f t="shared" ca="1" si="191"/>
        <v>0</v>
      </c>
      <c r="ME22" s="5">
        <v>0</v>
      </c>
      <c r="MF22" s="5">
        <f t="shared" ca="1" si="192"/>
        <v>0</v>
      </c>
      <c r="MG22" s="5">
        <v>0</v>
      </c>
      <c r="MH22" s="5">
        <f t="shared" ca="1" si="193"/>
        <v>0</v>
      </c>
      <c r="MI22" s="5">
        <v>0</v>
      </c>
      <c r="MJ22" s="5">
        <f t="shared" ca="1" si="194"/>
        <v>0</v>
      </c>
      <c r="MK22" s="5"/>
      <c r="ML22" s="5">
        <f t="shared" ca="1" si="195"/>
        <v>0</v>
      </c>
      <c r="MM22" s="5">
        <f t="shared" ca="1" si="39"/>
        <v>0</v>
      </c>
      <c r="MN22" s="5">
        <v>0</v>
      </c>
      <c r="MO22" s="5">
        <f t="shared" ca="1" si="196"/>
        <v>0</v>
      </c>
      <c r="MP22" s="5"/>
      <c r="MQ22" s="5">
        <f t="shared" ca="1" si="197"/>
        <v>0</v>
      </c>
      <c r="MR22" s="5"/>
      <c r="MS22" s="5">
        <f t="shared" ca="1" si="198"/>
        <v>0</v>
      </c>
      <c r="MT22" s="5"/>
      <c r="MU22" s="5">
        <f t="shared" ca="1" si="199"/>
        <v>0</v>
      </c>
      <c r="MV22" s="5">
        <f t="shared" ca="1" si="40"/>
        <v>0</v>
      </c>
      <c r="MW22" s="5">
        <v>0</v>
      </c>
      <c r="MX22" s="5">
        <f t="shared" ca="1" si="200"/>
        <v>0</v>
      </c>
      <c r="MY22" s="5"/>
      <c r="MZ22" s="5">
        <f t="shared" ca="1" si="201"/>
        <v>0</v>
      </c>
      <c r="NA22" s="5">
        <f t="shared" ca="1" si="41"/>
        <v>0</v>
      </c>
      <c r="NB22" s="5">
        <f t="shared" ca="1" si="202"/>
        <v>386987</v>
      </c>
      <c r="NC22" s="5">
        <v>0</v>
      </c>
      <c r="ND22" s="5">
        <f t="shared" ca="1" si="203"/>
        <v>0</v>
      </c>
      <c r="NE22" s="54">
        <v>0</v>
      </c>
      <c r="NF22" s="5">
        <f t="shared" ca="1" si="204"/>
        <v>0</v>
      </c>
      <c r="NG22" s="5">
        <v>0</v>
      </c>
      <c r="NH22" s="5">
        <f t="shared" ca="1" si="205"/>
        <v>0</v>
      </c>
      <c r="NI22" s="5">
        <v>0</v>
      </c>
      <c r="NJ22" s="5">
        <f t="shared" ca="1" si="206"/>
        <v>0</v>
      </c>
      <c r="NK22" s="5">
        <f t="shared" ca="1" si="42"/>
        <v>0</v>
      </c>
      <c r="NL22" s="5">
        <v>0</v>
      </c>
      <c r="NM22" s="5">
        <f t="shared" ca="1" si="207"/>
        <v>0</v>
      </c>
      <c r="NN22" s="5">
        <v>0</v>
      </c>
      <c r="NO22" s="5">
        <f t="shared" ca="1" si="207"/>
        <v>0</v>
      </c>
      <c r="NP22" s="5">
        <v>0</v>
      </c>
      <c r="NQ22" s="5">
        <v>0</v>
      </c>
      <c r="NR22" s="5">
        <v>0</v>
      </c>
      <c r="NS22" s="5">
        <f t="shared" ca="1" si="208"/>
        <v>0</v>
      </c>
      <c r="NT22" s="5"/>
      <c r="NU22" s="5">
        <f t="shared" ca="1" si="209"/>
        <v>0</v>
      </c>
      <c r="NV22" s="5">
        <f t="shared" ca="1" si="43"/>
        <v>0</v>
      </c>
      <c r="NW22" s="5"/>
      <c r="NX22" s="5">
        <f t="shared" ca="1" si="210"/>
        <v>0</v>
      </c>
      <c r="NY22" s="5"/>
      <c r="NZ22" s="5">
        <f t="shared" ca="1" si="211"/>
        <v>0</v>
      </c>
      <c r="OA22" s="5"/>
      <c r="OB22" s="5">
        <f t="shared" ca="1" si="212"/>
        <v>0</v>
      </c>
      <c r="OC22" s="5"/>
      <c r="OD22" s="5">
        <f t="shared" ca="1" si="213"/>
        <v>0</v>
      </c>
      <c r="OE22" s="5">
        <f t="shared" ca="1" si="44"/>
        <v>0</v>
      </c>
      <c r="OF22" s="5">
        <v>0</v>
      </c>
      <c r="OG22" s="5">
        <f t="shared" ca="1" si="214"/>
        <v>0</v>
      </c>
      <c r="OH22" s="5">
        <v>0</v>
      </c>
      <c r="OI22" s="5">
        <f t="shared" ca="1" si="215"/>
        <v>0</v>
      </c>
      <c r="OJ22" s="5">
        <v>0</v>
      </c>
      <c r="OK22" s="5">
        <v>0</v>
      </c>
      <c r="OL22" s="5">
        <v>0</v>
      </c>
      <c r="OM22" s="5">
        <f t="shared" ca="1" si="216"/>
        <v>0</v>
      </c>
      <c r="ON22" s="5">
        <f t="shared" ca="1" si="45"/>
        <v>0</v>
      </c>
      <c r="OO22" s="5">
        <v>36</v>
      </c>
      <c r="OP22" s="5">
        <f t="shared" ca="1" si="217"/>
        <v>2366964</v>
      </c>
      <c r="OQ22" s="5">
        <v>143</v>
      </c>
      <c r="OR22" s="5">
        <f t="shared" ca="1" si="218"/>
        <v>14451580</v>
      </c>
      <c r="OS22" s="5">
        <v>0</v>
      </c>
      <c r="OT22" s="5">
        <f t="shared" ca="1" si="219"/>
        <v>0</v>
      </c>
      <c r="OU22" s="5">
        <v>0</v>
      </c>
      <c r="OV22" s="5">
        <f t="shared" ca="1" si="220"/>
        <v>0</v>
      </c>
      <c r="OW22" s="5">
        <v>0</v>
      </c>
      <c r="OX22" s="5">
        <v>0</v>
      </c>
      <c r="OY22" s="5">
        <v>0</v>
      </c>
      <c r="OZ22" s="5">
        <f t="shared" ca="1" si="221"/>
        <v>0</v>
      </c>
      <c r="PA22" s="5">
        <f t="shared" ca="1" si="46"/>
        <v>16818544</v>
      </c>
      <c r="PB22" s="5">
        <v>0</v>
      </c>
      <c r="PC22" s="5">
        <f t="shared" ca="1" si="222"/>
        <v>0</v>
      </c>
      <c r="PD22" s="5">
        <v>0</v>
      </c>
      <c r="PE22" s="5">
        <f t="shared" ca="1" si="223"/>
        <v>0</v>
      </c>
      <c r="PF22" s="5">
        <v>0</v>
      </c>
      <c r="PG22" s="5">
        <f t="shared" ca="1" si="224"/>
        <v>0</v>
      </c>
      <c r="PH22" s="5">
        <v>0</v>
      </c>
      <c r="PI22" s="5">
        <f t="shared" ca="1" si="225"/>
        <v>0</v>
      </c>
      <c r="PJ22" s="5"/>
      <c r="PK22" s="5">
        <f t="shared" ca="1" si="226"/>
        <v>0</v>
      </c>
      <c r="PL22" s="5"/>
      <c r="PM22" s="5">
        <f t="shared" ca="1" si="227"/>
        <v>0</v>
      </c>
      <c r="PN22" s="5">
        <f t="shared" ca="1" si="47"/>
        <v>0</v>
      </c>
      <c r="PO22" s="5">
        <v>0</v>
      </c>
      <c r="PP22" s="5">
        <f t="shared" ca="1" si="228"/>
        <v>0</v>
      </c>
      <c r="PQ22" s="5">
        <v>0</v>
      </c>
      <c r="PR22" s="5">
        <f t="shared" ca="1" si="229"/>
        <v>0</v>
      </c>
      <c r="PS22" s="5">
        <v>0</v>
      </c>
      <c r="PT22" s="5">
        <f t="shared" ca="1" si="230"/>
        <v>0</v>
      </c>
      <c r="PU22" s="5"/>
      <c r="PV22" s="5">
        <f t="shared" ca="1" si="231"/>
        <v>0</v>
      </c>
      <c r="PW22" s="5">
        <f t="shared" ca="1" si="48"/>
        <v>0</v>
      </c>
      <c r="PX22" s="5">
        <f t="shared" ca="1" si="232"/>
        <v>16818544</v>
      </c>
      <c r="PY22" s="5"/>
      <c r="PZ22" s="5">
        <f t="shared" ca="1" si="49"/>
        <v>78174816</v>
      </c>
      <c r="QA22" s="5">
        <f t="shared" si="241"/>
        <v>911</v>
      </c>
      <c r="QB22" s="5">
        <f t="shared" ca="1" si="233"/>
        <v>706025</v>
      </c>
      <c r="QC22" s="5">
        <f t="shared" si="234"/>
        <v>9</v>
      </c>
      <c r="QD22" s="5">
        <f t="shared" ca="1" si="235"/>
        <v>125568</v>
      </c>
      <c r="QE22" s="5">
        <f t="shared" ca="1" si="50"/>
        <v>831593</v>
      </c>
      <c r="QF22" s="5">
        <f t="shared" si="236"/>
        <v>911</v>
      </c>
      <c r="QG22" s="5">
        <f t="shared" ca="1" si="237"/>
        <v>64681</v>
      </c>
      <c r="QH22" s="5">
        <f t="shared" si="238"/>
        <v>9</v>
      </c>
      <c r="QI22" s="5">
        <f t="shared" ca="1" si="239"/>
        <v>11565</v>
      </c>
      <c r="QJ22" s="5">
        <f t="shared" ca="1" si="51"/>
        <v>76246</v>
      </c>
      <c r="QK22" s="5">
        <f t="shared" ca="1" si="52"/>
        <v>79082655</v>
      </c>
      <c r="QL22" s="5"/>
      <c r="QM22" s="54">
        <f t="shared" ca="1" si="242"/>
        <v>79082655</v>
      </c>
      <c r="QO22" s="75"/>
      <c r="QQ22" s="75"/>
    </row>
    <row r="23" spans="1:461">
      <c r="A23" s="1" t="s">
        <v>536</v>
      </c>
      <c r="B23" s="5" t="s">
        <v>537</v>
      </c>
      <c r="C23" s="5" t="s">
        <v>526</v>
      </c>
      <c r="D23" s="5" t="s">
        <v>527</v>
      </c>
      <c r="E23" s="5">
        <v>0</v>
      </c>
      <c r="F23" s="5">
        <f t="shared" ca="1" si="55"/>
        <v>0</v>
      </c>
      <c r="G23" s="5"/>
      <c r="H23" s="5">
        <f t="shared" ca="1" si="56"/>
        <v>0</v>
      </c>
      <c r="I23" s="5"/>
      <c r="J23" s="5">
        <f t="shared" ca="1" si="57"/>
        <v>0</v>
      </c>
      <c r="K23" s="5"/>
      <c r="L23" s="5">
        <f t="shared" ca="1" si="58"/>
        <v>0</v>
      </c>
      <c r="M23" s="5"/>
      <c r="N23" s="5">
        <f t="shared" ca="1" si="59"/>
        <v>0</v>
      </c>
      <c r="O23" s="5">
        <v>0</v>
      </c>
      <c r="P23" s="5">
        <f t="shared" ca="1" si="60"/>
        <v>0</v>
      </c>
      <c r="Q23" s="5">
        <v>0</v>
      </c>
      <c r="R23" s="5">
        <f t="shared" ca="1" si="61"/>
        <v>0</v>
      </c>
      <c r="S23" s="5">
        <f t="shared" ca="1" si="14"/>
        <v>0</v>
      </c>
      <c r="T23" s="5">
        <v>0</v>
      </c>
      <c r="U23" s="5">
        <f t="shared" ca="1" si="62"/>
        <v>0</v>
      </c>
      <c r="V23" s="5">
        <v>0</v>
      </c>
      <c r="W23" s="5">
        <f t="shared" ca="1" si="63"/>
        <v>0</v>
      </c>
      <c r="X23" s="5">
        <v>0</v>
      </c>
      <c r="Y23" s="5">
        <v>0</v>
      </c>
      <c r="Z23" s="5">
        <v>0</v>
      </c>
      <c r="AA23" s="5">
        <f t="shared" ca="1" si="64"/>
        <v>0</v>
      </c>
      <c r="AB23" s="5">
        <v>0</v>
      </c>
      <c r="AC23" s="5">
        <v>0</v>
      </c>
      <c r="AD23" s="5">
        <v>0</v>
      </c>
      <c r="AE23" s="5">
        <f t="shared" ca="1" si="65"/>
        <v>0</v>
      </c>
      <c r="AF23" s="5">
        <v>0</v>
      </c>
      <c r="AG23" s="5">
        <v>0</v>
      </c>
      <c r="AH23" s="5">
        <v>0</v>
      </c>
      <c r="AI23" s="5">
        <f t="shared" ca="1" si="66"/>
        <v>0</v>
      </c>
      <c r="AJ23" s="5">
        <v>5</v>
      </c>
      <c r="AK23" s="5">
        <f t="shared" ca="1" si="240"/>
        <v>5930535</v>
      </c>
      <c r="AL23" s="5">
        <v>5</v>
      </c>
      <c r="AM23" s="5">
        <f t="shared" ca="1" si="67"/>
        <v>593055</v>
      </c>
      <c r="AN23" s="5"/>
      <c r="AO23" s="5">
        <f t="shared" ca="1" si="68"/>
        <v>0</v>
      </c>
      <c r="AP23" s="54">
        <f t="shared" ca="1" si="243"/>
        <v>6523590</v>
      </c>
      <c r="AQ23" s="5"/>
      <c r="AR23" s="5">
        <f t="shared" ca="1" si="69"/>
        <v>0</v>
      </c>
      <c r="AS23" s="5"/>
      <c r="AT23" s="5">
        <f t="shared" ca="1" si="70"/>
        <v>0</v>
      </c>
      <c r="AU23" s="5"/>
      <c r="AV23" s="5">
        <f t="shared" ca="1" si="71"/>
        <v>0</v>
      </c>
      <c r="AW23" s="5"/>
      <c r="AX23" s="5">
        <f t="shared" ca="1" si="72"/>
        <v>0</v>
      </c>
      <c r="AY23" s="5"/>
      <c r="AZ23" s="5">
        <f t="shared" ca="1" si="73"/>
        <v>0</v>
      </c>
      <c r="BA23" s="5"/>
      <c r="BB23" s="5">
        <f t="shared" ca="1" si="74"/>
        <v>0</v>
      </c>
      <c r="BC23" s="5"/>
      <c r="BD23" s="5">
        <f t="shared" ca="1" si="75"/>
        <v>0</v>
      </c>
      <c r="BE23" s="5"/>
      <c r="BF23" s="5">
        <f t="shared" ca="1" si="76"/>
        <v>0</v>
      </c>
      <c r="BG23" s="5">
        <v>2</v>
      </c>
      <c r="BH23" s="5">
        <f t="shared" ca="1" si="77"/>
        <v>2503230</v>
      </c>
      <c r="BI23" s="5">
        <v>2</v>
      </c>
      <c r="BJ23" s="5">
        <f t="shared" ca="1" si="78"/>
        <v>250322</v>
      </c>
      <c r="BK23" s="5">
        <f t="shared" ca="1" si="15"/>
        <v>2753552</v>
      </c>
      <c r="BL23" s="5">
        <v>0</v>
      </c>
      <c r="BM23" s="5">
        <f t="shared" ca="1" si="79"/>
        <v>0</v>
      </c>
      <c r="BN23" s="5">
        <v>0</v>
      </c>
      <c r="BO23" s="5">
        <f t="shared" ca="1" si="80"/>
        <v>0</v>
      </c>
      <c r="BP23" s="5">
        <v>0</v>
      </c>
      <c r="BQ23" s="5">
        <f t="shared" ca="1" si="81"/>
        <v>0</v>
      </c>
      <c r="BR23" s="5">
        <v>0</v>
      </c>
      <c r="BS23" s="5">
        <f t="shared" ca="1" si="82"/>
        <v>0</v>
      </c>
      <c r="BT23" s="5">
        <v>0</v>
      </c>
      <c r="BU23" s="5">
        <v>0</v>
      </c>
      <c r="BV23" s="5">
        <v>0</v>
      </c>
      <c r="BW23" s="5">
        <f t="shared" ca="1" si="83"/>
        <v>0</v>
      </c>
      <c r="BX23" s="5">
        <v>0</v>
      </c>
      <c r="BY23" s="5">
        <v>0</v>
      </c>
      <c r="BZ23" s="5">
        <v>0</v>
      </c>
      <c r="CA23" s="5">
        <f t="shared" ca="1" si="84"/>
        <v>0</v>
      </c>
      <c r="CB23" s="5">
        <v>0</v>
      </c>
      <c r="CC23" s="5">
        <f t="shared" ca="1" si="85"/>
        <v>0</v>
      </c>
      <c r="CD23" s="5">
        <v>0</v>
      </c>
      <c r="CE23" s="5">
        <f t="shared" ca="1" si="86"/>
        <v>0</v>
      </c>
      <c r="CF23" s="5">
        <f t="shared" ca="1" si="16"/>
        <v>0</v>
      </c>
      <c r="CG23" s="5">
        <v>0</v>
      </c>
      <c r="CH23" s="5">
        <f t="shared" ca="1" si="87"/>
        <v>0</v>
      </c>
      <c r="CI23" s="5">
        <v>0</v>
      </c>
      <c r="CJ23" s="5">
        <f t="shared" ca="1" si="88"/>
        <v>0</v>
      </c>
      <c r="CK23" s="5">
        <v>0</v>
      </c>
      <c r="CL23" s="5">
        <f t="shared" ca="1" si="89"/>
        <v>0</v>
      </c>
      <c r="CM23" s="5">
        <v>0</v>
      </c>
      <c r="CN23" s="5">
        <f t="shared" ca="1" si="90"/>
        <v>0</v>
      </c>
      <c r="CO23" s="5">
        <v>0</v>
      </c>
      <c r="CP23" s="5">
        <f t="shared" ca="1" si="91"/>
        <v>0</v>
      </c>
      <c r="CQ23" s="5">
        <v>0</v>
      </c>
      <c r="CR23" s="5">
        <f t="shared" ca="1" si="92"/>
        <v>0</v>
      </c>
      <c r="CS23" s="5">
        <v>0</v>
      </c>
      <c r="CT23" s="5">
        <f t="shared" ca="1" si="93"/>
        <v>0</v>
      </c>
      <c r="CU23" s="5">
        <v>0</v>
      </c>
      <c r="CV23" s="5">
        <f t="shared" ca="1" si="94"/>
        <v>0</v>
      </c>
      <c r="CW23" s="5"/>
      <c r="CX23" s="5">
        <v>0</v>
      </c>
      <c r="CY23" s="5"/>
      <c r="CZ23" s="5">
        <v>0</v>
      </c>
      <c r="DA23" s="5"/>
      <c r="DB23" s="5">
        <v>0</v>
      </c>
      <c r="DC23" s="5"/>
      <c r="DD23" s="5">
        <v>0</v>
      </c>
      <c r="DE23" s="5">
        <v>1</v>
      </c>
      <c r="DF23" s="5">
        <f t="shared" ca="1" si="95"/>
        <v>1383530</v>
      </c>
      <c r="DG23" s="5">
        <v>1</v>
      </c>
      <c r="DH23" s="5">
        <f t="shared" ca="1" si="96"/>
        <v>138353</v>
      </c>
      <c r="DI23" s="5"/>
      <c r="DJ23" s="5">
        <f t="shared" ca="1" si="97"/>
        <v>0</v>
      </c>
      <c r="DK23" s="5">
        <f t="shared" ca="1" si="17"/>
        <v>1521883</v>
      </c>
      <c r="DL23" s="5">
        <v>88</v>
      </c>
      <c r="DM23" s="5">
        <f t="shared" ca="1" si="98"/>
        <v>6639072</v>
      </c>
      <c r="DN23" s="5">
        <v>0</v>
      </c>
      <c r="DO23" s="5">
        <f t="shared" ca="1" si="99"/>
        <v>0</v>
      </c>
      <c r="DP23" s="5">
        <v>20</v>
      </c>
      <c r="DQ23" s="5">
        <f t="shared" ca="1" si="100"/>
        <v>1283340</v>
      </c>
      <c r="DR23" s="5">
        <v>0</v>
      </c>
      <c r="DS23" s="5">
        <f t="shared" ca="1" si="101"/>
        <v>0</v>
      </c>
      <c r="DT23" s="5">
        <v>88</v>
      </c>
      <c r="DU23" s="5">
        <f t="shared" ca="1" si="102"/>
        <v>663872</v>
      </c>
      <c r="DV23" s="5">
        <v>0</v>
      </c>
      <c r="DW23" s="5">
        <f t="shared" ca="1" si="103"/>
        <v>0</v>
      </c>
      <c r="DX23" s="5">
        <v>20</v>
      </c>
      <c r="DY23" s="5">
        <f t="shared" ca="1" si="104"/>
        <v>128340</v>
      </c>
      <c r="DZ23" s="5">
        <v>0</v>
      </c>
      <c r="EA23" s="5">
        <f t="shared" ca="1" si="105"/>
        <v>0</v>
      </c>
      <c r="EB23" s="5"/>
      <c r="EC23" s="5">
        <v>0</v>
      </c>
      <c r="ED23" s="5"/>
      <c r="EE23" s="5">
        <v>0</v>
      </c>
      <c r="EF23" s="5"/>
      <c r="EG23" s="5">
        <v>0</v>
      </c>
      <c r="EH23" s="5"/>
      <c r="EI23" s="5">
        <v>0</v>
      </c>
      <c r="EJ23" s="5">
        <v>0</v>
      </c>
      <c r="EK23" s="5">
        <f t="shared" ca="1" si="106"/>
        <v>0</v>
      </c>
      <c r="EL23" s="5">
        <v>0</v>
      </c>
      <c r="EM23" s="5">
        <f t="shared" ca="1" si="107"/>
        <v>0</v>
      </c>
      <c r="EN23" s="5">
        <f t="shared" ca="1" si="18"/>
        <v>8714624</v>
      </c>
      <c r="EO23" s="5">
        <v>0</v>
      </c>
      <c r="EP23" s="5">
        <f t="shared" ca="1" si="108"/>
        <v>0</v>
      </c>
      <c r="EQ23" s="5">
        <v>0</v>
      </c>
      <c r="ER23" s="5">
        <f t="shared" ca="1" si="109"/>
        <v>0</v>
      </c>
      <c r="ES23" s="5">
        <v>0</v>
      </c>
      <c r="ET23" s="5">
        <f t="shared" ca="1" si="110"/>
        <v>0</v>
      </c>
      <c r="EU23" s="5">
        <v>0</v>
      </c>
      <c r="EV23" s="5">
        <f t="shared" ca="1" si="111"/>
        <v>0</v>
      </c>
      <c r="EW23" s="5"/>
      <c r="EX23" s="5">
        <f t="shared" ca="1" si="112"/>
        <v>0</v>
      </c>
      <c r="EY23" s="5"/>
      <c r="EZ23" s="5">
        <f t="shared" ca="1" si="113"/>
        <v>0</v>
      </c>
      <c r="FA23" s="5"/>
      <c r="FB23" s="5">
        <f t="shared" ca="1" si="114"/>
        <v>0</v>
      </c>
      <c r="FC23" s="5"/>
      <c r="FD23" s="5">
        <f t="shared" ca="1" si="115"/>
        <v>0</v>
      </c>
      <c r="FE23" s="5">
        <v>0</v>
      </c>
      <c r="FF23" s="5">
        <f t="shared" ca="1" si="116"/>
        <v>0</v>
      </c>
      <c r="FG23" s="5">
        <v>0</v>
      </c>
      <c r="FH23" s="5">
        <f t="shared" ca="1" si="117"/>
        <v>0</v>
      </c>
      <c r="FI23" s="5">
        <v>0</v>
      </c>
      <c r="FJ23" s="5">
        <f t="shared" ca="1" si="118"/>
        <v>0</v>
      </c>
      <c r="FK23" s="5">
        <v>0</v>
      </c>
      <c r="FL23" s="5">
        <f t="shared" ca="1" si="119"/>
        <v>0</v>
      </c>
      <c r="FM23" s="5">
        <f t="shared" ca="1" si="19"/>
        <v>0</v>
      </c>
      <c r="FN23" s="5">
        <f t="shared" ca="1" si="20"/>
        <v>8714624</v>
      </c>
      <c r="FO23" s="5"/>
      <c r="FP23" s="5">
        <f t="shared" ca="1" si="120"/>
        <v>0</v>
      </c>
      <c r="FQ23" s="5"/>
      <c r="FR23" s="5">
        <f t="shared" ca="1" si="121"/>
        <v>0</v>
      </c>
      <c r="FS23" s="5"/>
      <c r="FT23" s="5">
        <f t="shared" ca="1" si="122"/>
        <v>0</v>
      </c>
      <c r="FU23" s="5"/>
      <c r="FV23" s="5">
        <f t="shared" ca="1" si="123"/>
        <v>0</v>
      </c>
      <c r="FW23" s="5">
        <f t="shared" ca="1" si="21"/>
        <v>0</v>
      </c>
      <c r="FX23" s="5">
        <f t="shared" ca="1" si="124"/>
        <v>19513649</v>
      </c>
      <c r="FY23" s="5">
        <v>0</v>
      </c>
      <c r="FZ23" s="5">
        <f t="shared" ca="1" si="125"/>
        <v>0</v>
      </c>
      <c r="GA23" s="5">
        <v>1</v>
      </c>
      <c r="GB23" s="5">
        <f t="shared" ca="1" si="126"/>
        <v>138199</v>
      </c>
      <c r="GC23" s="5">
        <v>0</v>
      </c>
      <c r="GD23" s="5">
        <v>0</v>
      </c>
      <c r="GE23" s="5">
        <v>1</v>
      </c>
      <c r="GF23" s="5">
        <f t="shared" ca="1" si="127"/>
        <v>13820</v>
      </c>
      <c r="GG23" s="5">
        <v>0</v>
      </c>
      <c r="GH23" s="5">
        <f t="shared" ca="1" si="128"/>
        <v>0</v>
      </c>
      <c r="GI23" s="5">
        <f t="shared" ca="1" si="22"/>
        <v>152019</v>
      </c>
      <c r="GJ23" s="5">
        <v>0</v>
      </c>
      <c r="GK23" s="5">
        <f t="shared" ca="1" si="129"/>
        <v>0</v>
      </c>
      <c r="GL23" s="5">
        <f t="shared" ca="1" si="23"/>
        <v>0</v>
      </c>
      <c r="GM23" s="5">
        <v>0</v>
      </c>
      <c r="GN23" s="5">
        <f t="shared" ca="1" si="130"/>
        <v>0</v>
      </c>
      <c r="GO23" s="5">
        <v>0</v>
      </c>
      <c r="GP23" s="5">
        <f t="shared" ca="1" si="131"/>
        <v>0</v>
      </c>
      <c r="GQ23" s="5">
        <v>0</v>
      </c>
      <c r="GR23" s="5">
        <v>0</v>
      </c>
      <c r="GS23" s="5">
        <v>0</v>
      </c>
      <c r="GT23" s="5">
        <f t="shared" ca="1" si="132"/>
        <v>0</v>
      </c>
      <c r="GU23" s="5">
        <f t="shared" ca="1" si="24"/>
        <v>0</v>
      </c>
      <c r="GV23" s="5">
        <v>19</v>
      </c>
      <c r="GW23" s="5">
        <f t="shared" ca="1" si="133"/>
        <v>2529128</v>
      </c>
      <c r="GX23" s="5">
        <v>0</v>
      </c>
      <c r="GY23" s="5">
        <f t="shared" ca="1" si="134"/>
        <v>0</v>
      </c>
      <c r="GZ23" s="5">
        <v>19</v>
      </c>
      <c r="HA23" s="5">
        <f t="shared" ca="1" si="135"/>
        <v>252909</v>
      </c>
      <c r="HB23" s="5">
        <v>0</v>
      </c>
      <c r="HC23" s="5">
        <f t="shared" ca="1" si="136"/>
        <v>0</v>
      </c>
      <c r="HD23" s="5">
        <v>0</v>
      </c>
      <c r="HE23" s="5">
        <v>0</v>
      </c>
      <c r="HF23" s="5">
        <v>0</v>
      </c>
      <c r="HG23" s="5">
        <f t="shared" ca="1" si="137"/>
        <v>0</v>
      </c>
      <c r="HH23" s="5">
        <f t="shared" ca="1" si="25"/>
        <v>2782037</v>
      </c>
      <c r="HI23" s="5">
        <v>162</v>
      </c>
      <c r="HJ23" s="5">
        <f t="shared" ca="1" si="138"/>
        <v>24650082</v>
      </c>
      <c r="HK23" s="5">
        <v>0</v>
      </c>
      <c r="HL23" s="5">
        <f t="shared" ca="1" si="139"/>
        <v>0</v>
      </c>
      <c r="HM23" s="5">
        <v>162</v>
      </c>
      <c r="HN23" s="5">
        <f t="shared" ca="1" si="140"/>
        <v>2464992</v>
      </c>
      <c r="HO23" s="5">
        <v>0</v>
      </c>
      <c r="HP23" s="5">
        <f t="shared" ca="1" si="141"/>
        <v>0</v>
      </c>
      <c r="HQ23" s="5"/>
      <c r="HR23" s="5">
        <f t="shared" ca="1" si="142"/>
        <v>0</v>
      </c>
      <c r="HS23" s="5"/>
      <c r="HT23" s="5">
        <f t="shared" ca="1" si="143"/>
        <v>0</v>
      </c>
      <c r="HU23" s="5">
        <f t="shared" ca="1" si="26"/>
        <v>27115074</v>
      </c>
      <c r="HV23" s="5"/>
      <c r="HW23" s="5">
        <f t="shared" ca="1" si="144"/>
        <v>0</v>
      </c>
      <c r="HX23" s="5"/>
      <c r="HY23" s="5">
        <f t="shared" ca="1" si="145"/>
        <v>0</v>
      </c>
      <c r="HZ23" s="5"/>
      <c r="IA23" s="5">
        <f t="shared" ca="1" si="146"/>
        <v>0</v>
      </c>
      <c r="IB23" s="5"/>
      <c r="IC23" s="5">
        <f t="shared" ca="1" si="147"/>
        <v>0</v>
      </c>
      <c r="ID23" s="5">
        <f t="shared" ca="1" si="27"/>
        <v>0</v>
      </c>
      <c r="IE23" s="5">
        <f t="shared" ca="1" si="148"/>
        <v>30049130</v>
      </c>
      <c r="IF23" s="5">
        <v>0</v>
      </c>
      <c r="IG23" s="5">
        <f t="shared" ca="1" si="149"/>
        <v>0</v>
      </c>
      <c r="IH23" s="5">
        <v>0</v>
      </c>
      <c r="II23" s="5">
        <f t="shared" ca="1" si="150"/>
        <v>0</v>
      </c>
      <c r="IJ23" s="5">
        <f t="shared" ca="1" si="28"/>
        <v>0</v>
      </c>
      <c r="IK23" s="5">
        <v>0</v>
      </c>
      <c r="IL23" s="5">
        <f t="shared" ca="1" si="151"/>
        <v>0</v>
      </c>
      <c r="IM23" s="5">
        <v>3</v>
      </c>
      <c r="IN23" s="5">
        <f t="shared" ca="1" si="152"/>
        <v>498105</v>
      </c>
      <c r="IO23" s="5">
        <v>3</v>
      </c>
      <c r="IP23" s="5">
        <f t="shared" ca="1" si="153"/>
        <v>49809</v>
      </c>
      <c r="IQ23" s="5">
        <v>0</v>
      </c>
      <c r="IR23" s="5">
        <f t="shared" ca="1" si="154"/>
        <v>0</v>
      </c>
      <c r="IS23" s="5">
        <f t="shared" ca="1" si="29"/>
        <v>547914</v>
      </c>
      <c r="IT23" s="5">
        <v>0</v>
      </c>
      <c r="IU23" s="5">
        <f t="shared" ca="1" si="155"/>
        <v>0</v>
      </c>
      <c r="IV23" s="5">
        <f t="shared" ca="1" si="30"/>
        <v>0</v>
      </c>
      <c r="IW23" s="5">
        <v>0</v>
      </c>
      <c r="IX23" s="5">
        <f t="shared" ca="1" si="156"/>
        <v>0</v>
      </c>
      <c r="IY23" s="5">
        <v>0</v>
      </c>
      <c r="IZ23" s="5">
        <f t="shared" ca="1" si="157"/>
        <v>0</v>
      </c>
      <c r="JA23" s="5">
        <v>0</v>
      </c>
      <c r="JB23" s="5">
        <f t="shared" ca="1" si="158"/>
        <v>0</v>
      </c>
      <c r="JC23" s="5">
        <v>0</v>
      </c>
      <c r="JD23" s="5">
        <f t="shared" ca="1" si="159"/>
        <v>0</v>
      </c>
      <c r="JE23" s="5">
        <f t="shared" ca="1" si="31"/>
        <v>0</v>
      </c>
      <c r="JF23" s="5">
        <v>5</v>
      </c>
      <c r="JG23" s="5">
        <f t="shared" ca="1" si="160"/>
        <v>799155</v>
      </c>
      <c r="JH23" s="5">
        <v>6</v>
      </c>
      <c r="JI23" s="5">
        <f t="shared" ca="1" si="161"/>
        <v>1161858</v>
      </c>
      <c r="JJ23" s="5">
        <v>5</v>
      </c>
      <c r="JK23" s="5">
        <f t="shared" ca="1" si="162"/>
        <v>79915</v>
      </c>
      <c r="JL23" s="5">
        <v>6</v>
      </c>
      <c r="JM23" s="5">
        <f t="shared" ca="1" si="163"/>
        <v>116184</v>
      </c>
      <c r="JN23" s="5">
        <v>0</v>
      </c>
      <c r="JO23" s="5">
        <f t="shared" ca="1" si="164"/>
        <v>0</v>
      </c>
      <c r="JP23" s="5">
        <f t="shared" ca="1" si="54"/>
        <v>2157112</v>
      </c>
      <c r="JQ23" s="5">
        <v>89</v>
      </c>
      <c r="JR23" s="5">
        <f t="shared" ca="1" si="165"/>
        <v>16230129</v>
      </c>
      <c r="JS23" s="5">
        <v>5</v>
      </c>
      <c r="JT23" s="5">
        <f t="shared" ca="1" si="166"/>
        <v>1104760</v>
      </c>
      <c r="JU23" s="5">
        <v>89</v>
      </c>
      <c r="JV23" s="5">
        <f t="shared" ca="1" si="167"/>
        <v>1623004</v>
      </c>
      <c r="JW23" s="5">
        <v>5</v>
      </c>
      <c r="JX23" s="5">
        <f t="shared" ca="1" si="168"/>
        <v>110475</v>
      </c>
      <c r="JY23" s="5"/>
      <c r="JZ23" s="5">
        <f t="shared" ca="1" si="169"/>
        <v>0</v>
      </c>
      <c r="KA23" s="5">
        <f t="shared" ca="1" si="32"/>
        <v>19068368</v>
      </c>
      <c r="KB23" s="5">
        <v>0</v>
      </c>
      <c r="KC23" s="5">
        <f t="shared" ca="1" si="170"/>
        <v>0</v>
      </c>
      <c r="KD23" s="5">
        <v>0</v>
      </c>
      <c r="KE23" s="5">
        <f t="shared" ca="1" si="171"/>
        <v>0</v>
      </c>
      <c r="KF23" s="5">
        <v>0</v>
      </c>
      <c r="KG23" s="5">
        <f t="shared" ca="1" si="172"/>
        <v>0</v>
      </c>
      <c r="KH23" s="5">
        <v>0</v>
      </c>
      <c r="KI23" s="5">
        <f t="shared" ca="1" si="173"/>
        <v>0</v>
      </c>
      <c r="KJ23" s="5">
        <f t="shared" ca="1" si="33"/>
        <v>0</v>
      </c>
      <c r="KK23" s="5">
        <v>0</v>
      </c>
      <c r="KL23" s="5">
        <f t="shared" ca="1" si="174"/>
        <v>0</v>
      </c>
      <c r="KM23" s="5"/>
      <c r="KN23" s="5">
        <f t="shared" ca="1" si="175"/>
        <v>0</v>
      </c>
      <c r="KO23" s="5">
        <f t="shared" ca="1" si="34"/>
        <v>0</v>
      </c>
      <c r="KP23" s="5">
        <f t="shared" ca="1" si="176"/>
        <v>21773394</v>
      </c>
      <c r="KQ23" s="5">
        <v>0</v>
      </c>
      <c r="KR23" s="5">
        <f t="shared" ca="1" si="177"/>
        <v>0</v>
      </c>
      <c r="KS23" s="5">
        <v>0</v>
      </c>
      <c r="KT23" s="5">
        <f t="shared" ca="1" si="178"/>
        <v>0</v>
      </c>
      <c r="KU23" s="5">
        <v>0</v>
      </c>
      <c r="KV23" s="5">
        <f t="shared" ca="1" si="179"/>
        <v>0</v>
      </c>
      <c r="KW23" s="5"/>
      <c r="KX23" s="5">
        <f t="shared" ca="1" si="180"/>
        <v>0</v>
      </c>
      <c r="KY23" s="5">
        <f t="shared" ca="1" si="35"/>
        <v>0</v>
      </c>
      <c r="KZ23" s="5">
        <v>0</v>
      </c>
      <c r="LA23" s="5">
        <f t="shared" ca="1" si="181"/>
        <v>0</v>
      </c>
      <c r="LB23" s="5">
        <v>0</v>
      </c>
      <c r="LC23" s="5">
        <f t="shared" ca="1" si="182"/>
        <v>0</v>
      </c>
      <c r="LD23" s="5"/>
      <c r="LE23" s="5">
        <f t="shared" ca="1" si="183"/>
        <v>0</v>
      </c>
      <c r="LF23" s="5">
        <f t="shared" ca="1" si="36"/>
        <v>0</v>
      </c>
      <c r="LG23" s="5">
        <v>0</v>
      </c>
      <c r="LH23" s="5">
        <f t="shared" ca="1" si="184"/>
        <v>0</v>
      </c>
      <c r="LI23" s="5">
        <v>0</v>
      </c>
      <c r="LJ23" s="5">
        <f t="shared" ca="1" si="184"/>
        <v>0</v>
      </c>
      <c r="LK23" s="5">
        <v>0</v>
      </c>
      <c r="LL23" s="5">
        <f t="shared" ca="1" si="184"/>
        <v>0</v>
      </c>
      <c r="LM23" s="5">
        <v>0</v>
      </c>
      <c r="LN23" s="5">
        <f t="shared" ca="1" si="184"/>
        <v>0</v>
      </c>
      <c r="LO23" s="5">
        <f t="shared" ca="1" si="37"/>
        <v>0</v>
      </c>
      <c r="LP23" s="5">
        <v>0</v>
      </c>
      <c r="LQ23" s="5">
        <f t="shared" ca="1" si="185"/>
        <v>0</v>
      </c>
      <c r="LR23" s="5">
        <v>0</v>
      </c>
      <c r="LS23" s="5">
        <f t="shared" ca="1" si="186"/>
        <v>0</v>
      </c>
      <c r="LT23" s="5">
        <v>0</v>
      </c>
      <c r="LU23" s="5">
        <f t="shared" ca="1" si="187"/>
        <v>0</v>
      </c>
      <c r="LV23" s="5">
        <v>0</v>
      </c>
      <c r="LW23" s="5">
        <f t="shared" ca="1" si="188"/>
        <v>0</v>
      </c>
      <c r="LX23" s="5">
        <v>0</v>
      </c>
      <c r="LY23" s="5">
        <f t="shared" ca="1" si="189"/>
        <v>0</v>
      </c>
      <c r="LZ23" s="5">
        <v>0</v>
      </c>
      <c r="MA23" s="5">
        <f t="shared" ca="1" si="190"/>
        <v>0</v>
      </c>
      <c r="MB23" s="5">
        <f t="shared" ca="1" si="38"/>
        <v>0</v>
      </c>
      <c r="MC23" s="5">
        <v>2</v>
      </c>
      <c r="MD23" s="5">
        <f t="shared" ca="1" si="191"/>
        <v>730378</v>
      </c>
      <c r="ME23" s="5">
        <v>1</v>
      </c>
      <c r="MF23" s="5">
        <f t="shared" ca="1" si="192"/>
        <v>442432</v>
      </c>
      <c r="MG23" s="5">
        <v>2</v>
      </c>
      <c r="MH23" s="5">
        <f t="shared" ca="1" si="193"/>
        <v>73038</v>
      </c>
      <c r="MI23" s="5">
        <v>1</v>
      </c>
      <c r="MJ23" s="5">
        <f t="shared" ca="1" si="194"/>
        <v>44243</v>
      </c>
      <c r="MK23" s="5"/>
      <c r="ML23" s="5">
        <f t="shared" ca="1" si="195"/>
        <v>0</v>
      </c>
      <c r="MM23" s="5">
        <f t="shared" ca="1" si="39"/>
        <v>1290091</v>
      </c>
      <c r="MN23" s="5">
        <v>0</v>
      </c>
      <c r="MO23" s="5">
        <f t="shared" ca="1" si="196"/>
        <v>0</v>
      </c>
      <c r="MP23" s="5"/>
      <c r="MQ23" s="5">
        <f t="shared" ca="1" si="197"/>
        <v>0</v>
      </c>
      <c r="MR23" s="5"/>
      <c r="MS23" s="5">
        <f t="shared" ca="1" si="198"/>
        <v>0</v>
      </c>
      <c r="MT23" s="5"/>
      <c r="MU23" s="5">
        <f t="shared" ca="1" si="199"/>
        <v>0</v>
      </c>
      <c r="MV23" s="5">
        <f t="shared" ca="1" si="40"/>
        <v>0</v>
      </c>
      <c r="MW23" s="5">
        <v>0</v>
      </c>
      <c r="MX23" s="5">
        <f t="shared" ca="1" si="200"/>
        <v>0</v>
      </c>
      <c r="MY23" s="5"/>
      <c r="MZ23" s="5">
        <f t="shared" ca="1" si="201"/>
        <v>0</v>
      </c>
      <c r="NA23" s="5">
        <f t="shared" ca="1" si="41"/>
        <v>0</v>
      </c>
      <c r="NB23" s="5">
        <f t="shared" ca="1" si="202"/>
        <v>1290091</v>
      </c>
      <c r="NC23" s="5">
        <v>0</v>
      </c>
      <c r="ND23" s="5">
        <f t="shared" ca="1" si="203"/>
        <v>0</v>
      </c>
      <c r="NE23" s="54">
        <v>0</v>
      </c>
      <c r="NF23" s="5">
        <f t="shared" ca="1" si="204"/>
        <v>0</v>
      </c>
      <c r="NG23" s="5">
        <v>0</v>
      </c>
      <c r="NH23" s="5">
        <f t="shared" ca="1" si="205"/>
        <v>0</v>
      </c>
      <c r="NI23" s="5">
        <v>0</v>
      </c>
      <c r="NJ23" s="5">
        <f t="shared" ca="1" si="206"/>
        <v>0</v>
      </c>
      <c r="NK23" s="5">
        <f t="shared" ca="1" si="42"/>
        <v>0</v>
      </c>
      <c r="NL23" s="5">
        <v>0</v>
      </c>
      <c r="NM23" s="5">
        <f t="shared" ca="1" si="207"/>
        <v>0</v>
      </c>
      <c r="NN23" s="5">
        <v>18</v>
      </c>
      <c r="NO23" s="5">
        <f t="shared" ca="1" si="207"/>
        <v>1558962</v>
      </c>
      <c r="NP23" s="5">
        <v>0</v>
      </c>
      <c r="NQ23" s="5">
        <v>0</v>
      </c>
      <c r="NR23" s="5">
        <v>18</v>
      </c>
      <c r="NS23" s="5">
        <f t="shared" ca="1" si="208"/>
        <v>155898</v>
      </c>
      <c r="NT23" s="5"/>
      <c r="NU23" s="5">
        <f t="shared" ca="1" si="209"/>
        <v>0</v>
      </c>
      <c r="NV23" s="5">
        <f t="shared" ca="1" si="43"/>
        <v>1714860</v>
      </c>
      <c r="NW23" s="5"/>
      <c r="NX23" s="5">
        <f t="shared" ca="1" si="210"/>
        <v>0</v>
      </c>
      <c r="NY23" s="5"/>
      <c r="NZ23" s="5">
        <f t="shared" ca="1" si="211"/>
        <v>0</v>
      </c>
      <c r="OA23" s="5"/>
      <c r="OB23" s="5">
        <f t="shared" ca="1" si="212"/>
        <v>0</v>
      </c>
      <c r="OC23" s="5"/>
      <c r="OD23" s="5">
        <f t="shared" ca="1" si="213"/>
        <v>0</v>
      </c>
      <c r="OE23" s="5">
        <f t="shared" ca="1" si="44"/>
        <v>0</v>
      </c>
      <c r="OF23" s="5">
        <v>0</v>
      </c>
      <c r="OG23" s="5">
        <f t="shared" ca="1" si="214"/>
        <v>0</v>
      </c>
      <c r="OH23" s="5">
        <v>0</v>
      </c>
      <c r="OI23" s="5">
        <f t="shared" ca="1" si="215"/>
        <v>0</v>
      </c>
      <c r="OJ23" s="5">
        <v>0</v>
      </c>
      <c r="OK23" s="5">
        <v>0</v>
      </c>
      <c r="OL23" s="5">
        <v>0</v>
      </c>
      <c r="OM23" s="5">
        <f t="shared" ca="1" si="216"/>
        <v>0</v>
      </c>
      <c r="ON23" s="5">
        <f t="shared" ca="1" si="45"/>
        <v>0</v>
      </c>
      <c r="OO23" s="5">
        <v>69</v>
      </c>
      <c r="OP23" s="5">
        <f t="shared" ca="1" si="217"/>
        <v>4536681</v>
      </c>
      <c r="OQ23" s="5">
        <v>115</v>
      </c>
      <c r="OR23" s="5">
        <f t="shared" ca="1" si="218"/>
        <v>11621900</v>
      </c>
      <c r="OS23" s="5">
        <v>69</v>
      </c>
      <c r="OT23" s="5">
        <f t="shared" ca="1" si="219"/>
        <v>453675</v>
      </c>
      <c r="OU23" s="5">
        <v>115</v>
      </c>
      <c r="OV23" s="5">
        <f t="shared" ca="1" si="220"/>
        <v>1162190</v>
      </c>
      <c r="OW23" s="5">
        <v>0</v>
      </c>
      <c r="OX23" s="5">
        <v>0</v>
      </c>
      <c r="OY23" s="5">
        <v>0</v>
      </c>
      <c r="OZ23" s="5">
        <f t="shared" ca="1" si="221"/>
        <v>0</v>
      </c>
      <c r="PA23" s="5">
        <f t="shared" ca="1" si="46"/>
        <v>17774446</v>
      </c>
      <c r="PB23" s="5">
        <v>401</v>
      </c>
      <c r="PC23" s="5">
        <f t="shared" ca="1" si="222"/>
        <v>30253044</v>
      </c>
      <c r="PD23" s="5">
        <v>65</v>
      </c>
      <c r="PE23" s="5">
        <f t="shared" ca="1" si="223"/>
        <v>7527715</v>
      </c>
      <c r="PF23" s="5">
        <v>401</v>
      </c>
      <c r="PG23" s="5">
        <f t="shared" ca="1" si="224"/>
        <v>3025144</v>
      </c>
      <c r="PH23" s="5">
        <v>65</v>
      </c>
      <c r="PI23" s="5">
        <f t="shared" ca="1" si="225"/>
        <v>752765</v>
      </c>
      <c r="PJ23" s="5"/>
      <c r="PK23" s="5">
        <f t="shared" ca="1" si="226"/>
        <v>0</v>
      </c>
      <c r="PL23" s="5"/>
      <c r="PM23" s="5">
        <f t="shared" ca="1" si="227"/>
        <v>0</v>
      </c>
      <c r="PN23" s="5">
        <f t="shared" ca="1" si="47"/>
        <v>41558668</v>
      </c>
      <c r="PO23" s="5">
        <v>0</v>
      </c>
      <c r="PP23" s="5">
        <f t="shared" ca="1" si="228"/>
        <v>0</v>
      </c>
      <c r="PQ23" s="5">
        <v>0</v>
      </c>
      <c r="PR23" s="5">
        <f t="shared" ca="1" si="229"/>
        <v>0</v>
      </c>
      <c r="PS23" s="5">
        <v>0</v>
      </c>
      <c r="PT23" s="5">
        <f t="shared" ca="1" si="230"/>
        <v>0</v>
      </c>
      <c r="PU23" s="5"/>
      <c r="PV23" s="5">
        <f t="shared" ca="1" si="231"/>
        <v>0</v>
      </c>
      <c r="PW23" s="5">
        <f t="shared" ca="1" si="48"/>
        <v>0</v>
      </c>
      <c r="PX23" s="5">
        <f t="shared" ca="1" si="232"/>
        <v>61047974</v>
      </c>
      <c r="PY23" s="5"/>
      <c r="PZ23" s="5">
        <f t="shared" ca="1" si="49"/>
        <v>133674238</v>
      </c>
      <c r="QA23" s="5">
        <f t="shared" si="241"/>
        <v>1069</v>
      </c>
      <c r="QB23" s="5">
        <f t="shared" ca="1" si="233"/>
        <v>828475</v>
      </c>
      <c r="QC23" s="5">
        <f t="shared" si="234"/>
        <v>8</v>
      </c>
      <c r="QD23" s="5">
        <f t="shared" ca="1" si="235"/>
        <v>111616</v>
      </c>
      <c r="QE23" s="5">
        <f t="shared" ca="1" si="50"/>
        <v>940091</v>
      </c>
      <c r="QF23" s="5">
        <f t="shared" si="236"/>
        <v>1069</v>
      </c>
      <c r="QG23" s="5">
        <f t="shared" ca="1" si="237"/>
        <v>75899</v>
      </c>
      <c r="QH23" s="5">
        <f t="shared" si="238"/>
        <v>8</v>
      </c>
      <c r="QI23" s="5">
        <f t="shared" ca="1" si="239"/>
        <v>10280</v>
      </c>
      <c r="QJ23" s="5">
        <f t="shared" ca="1" si="51"/>
        <v>86179</v>
      </c>
      <c r="QK23" s="5">
        <f t="shared" ca="1" si="52"/>
        <v>134700508</v>
      </c>
      <c r="QL23" s="5"/>
      <c r="QM23" s="54">
        <f t="shared" ca="1" si="242"/>
        <v>134700508</v>
      </c>
      <c r="QO23" s="75"/>
      <c r="QQ23" s="75"/>
    </row>
    <row r="24" spans="1:461">
      <c r="A24" s="1" t="s">
        <v>538</v>
      </c>
      <c r="B24" s="5" t="s">
        <v>539</v>
      </c>
      <c r="C24" s="5" t="s">
        <v>526</v>
      </c>
      <c r="D24" s="5" t="s">
        <v>527</v>
      </c>
      <c r="E24" s="5">
        <v>0</v>
      </c>
      <c r="F24" s="5">
        <f t="shared" ca="1" si="55"/>
        <v>0</v>
      </c>
      <c r="G24" s="5"/>
      <c r="H24" s="5">
        <f t="shared" ca="1" si="56"/>
        <v>0</v>
      </c>
      <c r="I24" s="5"/>
      <c r="J24" s="5">
        <f t="shared" ca="1" si="57"/>
        <v>0</v>
      </c>
      <c r="K24" s="5"/>
      <c r="L24" s="5">
        <f t="shared" ca="1" si="58"/>
        <v>0</v>
      </c>
      <c r="M24" s="5"/>
      <c r="N24" s="5">
        <f t="shared" ca="1" si="59"/>
        <v>0</v>
      </c>
      <c r="O24" s="5">
        <v>0</v>
      </c>
      <c r="P24" s="5">
        <f t="shared" ca="1" si="60"/>
        <v>0</v>
      </c>
      <c r="Q24" s="5">
        <v>0</v>
      </c>
      <c r="R24" s="5">
        <f t="shared" ca="1" si="61"/>
        <v>0</v>
      </c>
      <c r="S24" s="5">
        <f t="shared" ca="1" si="14"/>
        <v>0</v>
      </c>
      <c r="T24" s="5">
        <v>0</v>
      </c>
      <c r="U24" s="5">
        <f t="shared" ca="1" si="62"/>
        <v>0</v>
      </c>
      <c r="V24" s="5">
        <v>0</v>
      </c>
      <c r="W24" s="5">
        <f t="shared" ca="1" si="63"/>
        <v>0</v>
      </c>
      <c r="X24" s="5">
        <v>0</v>
      </c>
      <c r="Y24" s="5">
        <v>0</v>
      </c>
      <c r="Z24" s="5">
        <v>0</v>
      </c>
      <c r="AA24" s="5">
        <f t="shared" ca="1" si="64"/>
        <v>0</v>
      </c>
      <c r="AB24" s="5">
        <v>0</v>
      </c>
      <c r="AC24" s="5">
        <v>0</v>
      </c>
      <c r="AD24" s="5">
        <v>0</v>
      </c>
      <c r="AE24" s="5">
        <f t="shared" ca="1" si="65"/>
        <v>0</v>
      </c>
      <c r="AF24" s="5">
        <v>0</v>
      </c>
      <c r="AG24" s="5">
        <v>0</v>
      </c>
      <c r="AH24" s="5">
        <v>0</v>
      </c>
      <c r="AI24" s="5">
        <f t="shared" ca="1" si="66"/>
        <v>0</v>
      </c>
      <c r="AJ24" s="5">
        <v>0</v>
      </c>
      <c r="AK24" s="5">
        <f t="shared" ca="1" si="240"/>
        <v>0</v>
      </c>
      <c r="AL24" s="5">
        <v>0</v>
      </c>
      <c r="AM24" s="5">
        <f t="shared" ca="1" si="67"/>
        <v>0</v>
      </c>
      <c r="AN24" s="5"/>
      <c r="AO24" s="5">
        <f t="shared" ca="1" si="68"/>
        <v>0</v>
      </c>
      <c r="AP24" s="54">
        <f t="shared" ca="1" si="243"/>
        <v>0</v>
      </c>
      <c r="AQ24" s="5"/>
      <c r="AR24" s="5">
        <f t="shared" ca="1" si="69"/>
        <v>0</v>
      </c>
      <c r="AS24" s="5"/>
      <c r="AT24" s="5">
        <f t="shared" ca="1" si="70"/>
        <v>0</v>
      </c>
      <c r="AU24" s="5"/>
      <c r="AV24" s="5">
        <f t="shared" ca="1" si="71"/>
        <v>0</v>
      </c>
      <c r="AW24" s="5"/>
      <c r="AX24" s="5">
        <f t="shared" ca="1" si="72"/>
        <v>0</v>
      </c>
      <c r="AY24" s="5"/>
      <c r="AZ24" s="5">
        <f t="shared" ca="1" si="73"/>
        <v>0</v>
      </c>
      <c r="BA24" s="5"/>
      <c r="BB24" s="5">
        <f t="shared" ca="1" si="74"/>
        <v>0</v>
      </c>
      <c r="BC24" s="5"/>
      <c r="BD24" s="5">
        <f t="shared" ca="1" si="75"/>
        <v>0</v>
      </c>
      <c r="BE24" s="5"/>
      <c r="BF24" s="5">
        <f t="shared" ca="1" si="76"/>
        <v>0</v>
      </c>
      <c r="BG24" s="5">
        <v>0</v>
      </c>
      <c r="BH24" s="5">
        <f t="shared" ca="1" si="77"/>
        <v>0</v>
      </c>
      <c r="BI24" s="5">
        <v>0</v>
      </c>
      <c r="BJ24" s="5">
        <f t="shared" ca="1" si="78"/>
        <v>0</v>
      </c>
      <c r="BK24" s="5">
        <f t="shared" ca="1" si="15"/>
        <v>0</v>
      </c>
      <c r="BL24" s="5">
        <v>0</v>
      </c>
      <c r="BM24" s="5">
        <f t="shared" ca="1" si="79"/>
        <v>0</v>
      </c>
      <c r="BN24" s="5">
        <v>0</v>
      </c>
      <c r="BO24" s="5">
        <f t="shared" ca="1" si="80"/>
        <v>0</v>
      </c>
      <c r="BP24" s="5">
        <v>0</v>
      </c>
      <c r="BQ24" s="5">
        <f t="shared" ca="1" si="81"/>
        <v>0</v>
      </c>
      <c r="BR24" s="5">
        <v>0</v>
      </c>
      <c r="BS24" s="5">
        <f t="shared" ca="1" si="82"/>
        <v>0</v>
      </c>
      <c r="BT24" s="5">
        <v>0</v>
      </c>
      <c r="BU24" s="5">
        <v>0</v>
      </c>
      <c r="BV24" s="5">
        <v>0</v>
      </c>
      <c r="BW24" s="5">
        <f t="shared" ca="1" si="83"/>
        <v>0</v>
      </c>
      <c r="BX24" s="5">
        <v>0</v>
      </c>
      <c r="BY24" s="5">
        <v>0</v>
      </c>
      <c r="BZ24" s="5">
        <v>0</v>
      </c>
      <c r="CA24" s="5">
        <f t="shared" ca="1" si="84"/>
        <v>0</v>
      </c>
      <c r="CB24" s="5">
        <v>0</v>
      </c>
      <c r="CC24" s="5">
        <f t="shared" ca="1" si="85"/>
        <v>0</v>
      </c>
      <c r="CD24" s="5">
        <v>0</v>
      </c>
      <c r="CE24" s="5">
        <f t="shared" ca="1" si="86"/>
        <v>0</v>
      </c>
      <c r="CF24" s="5">
        <f t="shared" ca="1" si="16"/>
        <v>0</v>
      </c>
      <c r="CG24" s="5">
        <v>71</v>
      </c>
      <c r="CH24" s="5">
        <f t="shared" ca="1" si="87"/>
        <v>4668179</v>
      </c>
      <c r="CI24" s="5">
        <v>0</v>
      </c>
      <c r="CJ24" s="5">
        <f t="shared" ca="1" si="88"/>
        <v>0</v>
      </c>
      <c r="CK24" s="5">
        <v>410</v>
      </c>
      <c r="CL24" s="5">
        <f t="shared" ca="1" si="89"/>
        <v>22982140</v>
      </c>
      <c r="CM24" s="5">
        <v>0</v>
      </c>
      <c r="CN24" s="5">
        <f t="shared" ca="1" si="90"/>
        <v>0</v>
      </c>
      <c r="CO24" s="5">
        <v>71</v>
      </c>
      <c r="CP24" s="5">
        <f t="shared" ca="1" si="91"/>
        <v>466825</v>
      </c>
      <c r="CQ24" s="5">
        <v>0</v>
      </c>
      <c r="CR24" s="5">
        <f t="shared" ca="1" si="92"/>
        <v>0</v>
      </c>
      <c r="CS24" s="5">
        <v>410</v>
      </c>
      <c r="CT24" s="5">
        <f t="shared" ca="1" si="93"/>
        <v>2298050</v>
      </c>
      <c r="CU24" s="5">
        <v>0</v>
      </c>
      <c r="CV24" s="5">
        <f t="shared" ca="1" si="94"/>
        <v>0</v>
      </c>
      <c r="CW24" s="5"/>
      <c r="CX24" s="5">
        <v>0</v>
      </c>
      <c r="CY24" s="5"/>
      <c r="CZ24" s="5">
        <v>0</v>
      </c>
      <c r="DA24" s="5"/>
      <c r="DB24" s="5">
        <v>0</v>
      </c>
      <c r="DC24" s="5"/>
      <c r="DD24" s="5">
        <v>0</v>
      </c>
      <c r="DE24" s="5">
        <v>4</v>
      </c>
      <c r="DF24" s="5">
        <f t="shared" ca="1" si="95"/>
        <v>5534120</v>
      </c>
      <c r="DG24" s="5">
        <v>4</v>
      </c>
      <c r="DH24" s="5">
        <f t="shared" ca="1" si="96"/>
        <v>553412</v>
      </c>
      <c r="DI24" s="5"/>
      <c r="DJ24" s="5">
        <f t="shared" ca="1" si="97"/>
        <v>0</v>
      </c>
      <c r="DK24" s="5">
        <f t="shared" ca="1" si="17"/>
        <v>36502726</v>
      </c>
      <c r="DL24" s="5">
        <v>0</v>
      </c>
      <c r="DM24" s="5">
        <f t="shared" ca="1" si="98"/>
        <v>0</v>
      </c>
      <c r="DN24" s="5">
        <v>0</v>
      </c>
      <c r="DO24" s="5">
        <f t="shared" ca="1" si="99"/>
        <v>0</v>
      </c>
      <c r="DP24" s="5">
        <v>0</v>
      </c>
      <c r="DQ24" s="5">
        <f t="shared" ca="1" si="100"/>
        <v>0</v>
      </c>
      <c r="DR24" s="5">
        <v>0</v>
      </c>
      <c r="DS24" s="5">
        <f t="shared" ca="1" si="101"/>
        <v>0</v>
      </c>
      <c r="DT24" s="5">
        <v>0</v>
      </c>
      <c r="DU24" s="5">
        <f t="shared" ca="1" si="102"/>
        <v>0</v>
      </c>
      <c r="DV24" s="5">
        <v>0</v>
      </c>
      <c r="DW24" s="5">
        <f t="shared" ca="1" si="103"/>
        <v>0</v>
      </c>
      <c r="DX24" s="5">
        <v>0</v>
      </c>
      <c r="DY24" s="5">
        <f t="shared" ca="1" si="104"/>
        <v>0</v>
      </c>
      <c r="DZ24" s="5">
        <v>0</v>
      </c>
      <c r="EA24" s="5">
        <f t="shared" ca="1" si="105"/>
        <v>0</v>
      </c>
      <c r="EB24" s="5"/>
      <c r="EC24" s="5">
        <v>0</v>
      </c>
      <c r="ED24" s="5"/>
      <c r="EE24" s="5">
        <v>0</v>
      </c>
      <c r="EF24" s="5"/>
      <c r="EG24" s="5">
        <v>0</v>
      </c>
      <c r="EH24" s="5"/>
      <c r="EI24" s="5">
        <v>0</v>
      </c>
      <c r="EJ24" s="5">
        <v>0</v>
      </c>
      <c r="EK24" s="5">
        <f t="shared" ca="1" si="106"/>
        <v>0</v>
      </c>
      <c r="EL24" s="5">
        <v>0</v>
      </c>
      <c r="EM24" s="5">
        <f t="shared" ca="1" si="107"/>
        <v>0</v>
      </c>
      <c r="EN24" s="5">
        <f t="shared" ca="1" si="18"/>
        <v>0</v>
      </c>
      <c r="EO24" s="5">
        <v>0</v>
      </c>
      <c r="EP24" s="5">
        <f t="shared" ca="1" si="108"/>
        <v>0</v>
      </c>
      <c r="EQ24" s="5">
        <v>0</v>
      </c>
      <c r="ER24" s="5">
        <f t="shared" ca="1" si="109"/>
        <v>0</v>
      </c>
      <c r="ES24" s="5">
        <v>0</v>
      </c>
      <c r="ET24" s="5">
        <f t="shared" ca="1" si="110"/>
        <v>0</v>
      </c>
      <c r="EU24" s="5">
        <v>0</v>
      </c>
      <c r="EV24" s="5">
        <f t="shared" ca="1" si="111"/>
        <v>0</v>
      </c>
      <c r="EW24" s="5"/>
      <c r="EX24" s="5">
        <f t="shared" ca="1" si="112"/>
        <v>0</v>
      </c>
      <c r="EY24" s="5"/>
      <c r="EZ24" s="5">
        <f t="shared" ca="1" si="113"/>
        <v>0</v>
      </c>
      <c r="FA24" s="5"/>
      <c r="FB24" s="5">
        <f t="shared" ca="1" si="114"/>
        <v>0</v>
      </c>
      <c r="FC24" s="5"/>
      <c r="FD24" s="5">
        <f t="shared" ca="1" si="115"/>
        <v>0</v>
      </c>
      <c r="FE24" s="5">
        <v>0</v>
      </c>
      <c r="FF24" s="5">
        <f t="shared" ca="1" si="116"/>
        <v>0</v>
      </c>
      <c r="FG24" s="5">
        <v>0</v>
      </c>
      <c r="FH24" s="5">
        <f t="shared" ca="1" si="117"/>
        <v>0</v>
      </c>
      <c r="FI24" s="5">
        <v>0</v>
      </c>
      <c r="FJ24" s="5">
        <f t="shared" ca="1" si="118"/>
        <v>0</v>
      </c>
      <c r="FK24" s="5">
        <v>0</v>
      </c>
      <c r="FL24" s="5">
        <f t="shared" ca="1" si="119"/>
        <v>0</v>
      </c>
      <c r="FM24" s="5">
        <f t="shared" ca="1" si="19"/>
        <v>0</v>
      </c>
      <c r="FN24" s="5">
        <f t="shared" ca="1" si="20"/>
        <v>0</v>
      </c>
      <c r="FO24" s="5"/>
      <c r="FP24" s="5">
        <f t="shared" ca="1" si="120"/>
        <v>0</v>
      </c>
      <c r="FQ24" s="5"/>
      <c r="FR24" s="5">
        <f t="shared" ca="1" si="121"/>
        <v>0</v>
      </c>
      <c r="FS24" s="5"/>
      <c r="FT24" s="5">
        <f t="shared" ca="1" si="122"/>
        <v>0</v>
      </c>
      <c r="FU24" s="5"/>
      <c r="FV24" s="5">
        <f t="shared" ca="1" si="123"/>
        <v>0</v>
      </c>
      <c r="FW24" s="5">
        <f t="shared" ca="1" si="21"/>
        <v>0</v>
      </c>
      <c r="FX24" s="5">
        <f t="shared" ca="1" si="124"/>
        <v>36502726</v>
      </c>
      <c r="FY24" s="5">
        <v>0</v>
      </c>
      <c r="FZ24" s="5">
        <f t="shared" ca="1" si="125"/>
        <v>0</v>
      </c>
      <c r="GA24" s="5">
        <v>0</v>
      </c>
      <c r="GB24" s="5">
        <f t="shared" ca="1" si="126"/>
        <v>0</v>
      </c>
      <c r="GC24" s="5">
        <v>0</v>
      </c>
      <c r="GD24" s="5">
        <v>0</v>
      </c>
      <c r="GE24" s="5">
        <v>0</v>
      </c>
      <c r="GF24" s="5">
        <f t="shared" ca="1" si="127"/>
        <v>0</v>
      </c>
      <c r="GG24" s="5">
        <v>0</v>
      </c>
      <c r="GH24" s="5">
        <f t="shared" ca="1" si="128"/>
        <v>0</v>
      </c>
      <c r="GI24" s="5">
        <f t="shared" ca="1" si="22"/>
        <v>0</v>
      </c>
      <c r="GJ24" s="5">
        <v>0</v>
      </c>
      <c r="GK24" s="5">
        <f t="shared" ca="1" si="129"/>
        <v>0</v>
      </c>
      <c r="GL24" s="5">
        <f t="shared" ca="1" si="23"/>
        <v>0</v>
      </c>
      <c r="GM24" s="5">
        <v>0</v>
      </c>
      <c r="GN24" s="5">
        <f t="shared" ca="1" si="130"/>
        <v>0</v>
      </c>
      <c r="GO24" s="5">
        <v>0</v>
      </c>
      <c r="GP24" s="5">
        <f t="shared" ca="1" si="131"/>
        <v>0</v>
      </c>
      <c r="GQ24" s="5">
        <v>0</v>
      </c>
      <c r="GR24" s="5">
        <v>0</v>
      </c>
      <c r="GS24" s="5">
        <v>0</v>
      </c>
      <c r="GT24" s="5">
        <f t="shared" ca="1" si="132"/>
        <v>0</v>
      </c>
      <c r="GU24" s="5">
        <f t="shared" ca="1" si="24"/>
        <v>0</v>
      </c>
      <c r="GV24" s="5">
        <v>10</v>
      </c>
      <c r="GW24" s="5">
        <f t="shared" ca="1" si="133"/>
        <v>1331120</v>
      </c>
      <c r="GX24" s="5">
        <v>0</v>
      </c>
      <c r="GY24" s="5">
        <f t="shared" ca="1" si="134"/>
        <v>0</v>
      </c>
      <c r="GZ24" s="5">
        <v>10</v>
      </c>
      <c r="HA24" s="5">
        <f t="shared" ca="1" si="135"/>
        <v>133110</v>
      </c>
      <c r="HB24" s="5">
        <v>0</v>
      </c>
      <c r="HC24" s="5">
        <f t="shared" ca="1" si="136"/>
        <v>0</v>
      </c>
      <c r="HD24" s="5">
        <v>0</v>
      </c>
      <c r="HE24" s="5">
        <v>0</v>
      </c>
      <c r="HF24" s="5">
        <v>0</v>
      </c>
      <c r="HG24" s="5">
        <f t="shared" ca="1" si="137"/>
        <v>0</v>
      </c>
      <c r="HH24" s="5">
        <f t="shared" ca="1" si="25"/>
        <v>1464230</v>
      </c>
      <c r="HI24" s="5">
        <v>0</v>
      </c>
      <c r="HJ24" s="5">
        <f t="shared" ca="1" si="138"/>
        <v>0</v>
      </c>
      <c r="HK24" s="5">
        <v>0</v>
      </c>
      <c r="HL24" s="5">
        <f t="shared" ca="1" si="139"/>
        <v>0</v>
      </c>
      <c r="HM24" s="5">
        <v>0</v>
      </c>
      <c r="HN24" s="5">
        <f t="shared" ca="1" si="140"/>
        <v>0</v>
      </c>
      <c r="HO24" s="5">
        <v>0</v>
      </c>
      <c r="HP24" s="5">
        <f t="shared" ca="1" si="141"/>
        <v>0</v>
      </c>
      <c r="HQ24" s="5"/>
      <c r="HR24" s="5">
        <f t="shared" ca="1" si="142"/>
        <v>0</v>
      </c>
      <c r="HS24" s="5"/>
      <c r="HT24" s="5">
        <f t="shared" ca="1" si="143"/>
        <v>0</v>
      </c>
      <c r="HU24" s="5">
        <f t="shared" ca="1" si="26"/>
        <v>0</v>
      </c>
      <c r="HV24" s="5"/>
      <c r="HW24" s="5">
        <f t="shared" ca="1" si="144"/>
        <v>0</v>
      </c>
      <c r="HX24" s="5"/>
      <c r="HY24" s="5">
        <f t="shared" ca="1" si="145"/>
        <v>0</v>
      </c>
      <c r="HZ24" s="5"/>
      <c r="IA24" s="5">
        <f t="shared" ca="1" si="146"/>
        <v>0</v>
      </c>
      <c r="IB24" s="5"/>
      <c r="IC24" s="5">
        <f t="shared" ca="1" si="147"/>
        <v>0</v>
      </c>
      <c r="ID24" s="5">
        <f t="shared" ca="1" si="27"/>
        <v>0</v>
      </c>
      <c r="IE24" s="5">
        <f t="shared" ca="1" si="148"/>
        <v>1464230</v>
      </c>
      <c r="IF24" s="5">
        <v>0</v>
      </c>
      <c r="IG24" s="5">
        <f t="shared" ca="1" si="149"/>
        <v>0</v>
      </c>
      <c r="IH24" s="5">
        <v>0</v>
      </c>
      <c r="II24" s="5">
        <f t="shared" ca="1" si="150"/>
        <v>0</v>
      </c>
      <c r="IJ24" s="5">
        <f t="shared" ca="1" si="28"/>
        <v>0</v>
      </c>
      <c r="IK24" s="5">
        <v>0</v>
      </c>
      <c r="IL24" s="5">
        <f t="shared" ca="1" si="151"/>
        <v>0</v>
      </c>
      <c r="IM24" s="5">
        <v>0</v>
      </c>
      <c r="IN24" s="5">
        <f t="shared" ca="1" si="152"/>
        <v>0</v>
      </c>
      <c r="IO24" s="5">
        <v>0</v>
      </c>
      <c r="IP24" s="5">
        <f t="shared" ca="1" si="153"/>
        <v>0</v>
      </c>
      <c r="IQ24" s="5">
        <v>0</v>
      </c>
      <c r="IR24" s="5">
        <f t="shared" ca="1" si="154"/>
        <v>0</v>
      </c>
      <c r="IS24" s="5">
        <f t="shared" ca="1" si="29"/>
        <v>0</v>
      </c>
      <c r="IT24" s="5">
        <v>0</v>
      </c>
      <c r="IU24" s="5">
        <f t="shared" ca="1" si="155"/>
        <v>0</v>
      </c>
      <c r="IV24" s="5">
        <f t="shared" ca="1" si="30"/>
        <v>0</v>
      </c>
      <c r="IW24" s="5">
        <v>0</v>
      </c>
      <c r="IX24" s="5">
        <f t="shared" ca="1" si="156"/>
        <v>0</v>
      </c>
      <c r="IY24" s="5">
        <v>0</v>
      </c>
      <c r="IZ24" s="5">
        <f t="shared" ca="1" si="157"/>
        <v>0</v>
      </c>
      <c r="JA24" s="5">
        <v>0</v>
      </c>
      <c r="JB24" s="5">
        <f t="shared" ca="1" si="158"/>
        <v>0</v>
      </c>
      <c r="JC24" s="5">
        <v>0</v>
      </c>
      <c r="JD24" s="5">
        <f t="shared" ca="1" si="159"/>
        <v>0</v>
      </c>
      <c r="JE24" s="5">
        <f t="shared" ca="1" si="31"/>
        <v>0</v>
      </c>
      <c r="JF24" s="5">
        <v>4</v>
      </c>
      <c r="JG24" s="5">
        <f t="shared" ca="1" si="160"/>
        <v>639324</v>
      </c>
      <c r="JH24" s="5">
        <v>1</v>
      </c>
      <c r="JI24" s="5">
        <f t="shared" ca="1" si="161"/>
        <v>193643</v>
      </c>
      <c r="JJ24" s="5">
        <v>4</v>
      </c>
      <c r="JK24" s="5">
        <f t="shared" ca="1" si="162"/>
        <v>63932</v>
      </c>
      <c r="JL24" s="5">
        <v>1</v>
      </c>
      <c r="JM24" s="5">
        <f t="shared" ca="1" si="163"/>
        <v>19364</v>
      </c>
      <c r="JN24" s="5">
        <v>0</v>
      </c>
      <c r="JO24" s="5">
        <f t="shared" ca="1" si="164"/>
        <v>0</v>
      </c>
      <c r="JP24" s="5">
        <f t="shared" ca="1" si="54"/>
        <v>916263</v>
      </c>
      <c r="JQ24" s="5">
        <v>0</v>
      </c>
      <c r="JR24" s="5">
        <f t="shared" ca="1" si="165"/>
        <v>0</v>
      </c>
      <c r="JS24" s="5">
        <v>0</v>
      </c>
      <c r="JT24" s="5">
        <f t="shared" ca="1" si="166"/>
        <v>0</v>
      </c>
      <c r="JU24" s="5">
        <v>0</v>
      </c>
      <c r="JV24" s="5">
        <f t="shared" ca="1" si="167"/>
        <v>0</v>
      </c>
      <c r="JW24" s="5">
        <v>0</v>
      </c>
      <c r="JX24" s="5">
        <f t="shared" ca="1" si="168"/>
        <v>0</v>
      </c>
      <c r="JY24" s="5"/>
      <c r="JZ24" s="5">
        <f t="shared" ca="1" si="169"/>
        <v>0</v>
      </c>
      <c r="KA24" s="5">
        <f t="shared" ca="1" si="32"/>
        <v>0</v>
      </c>
      <c r="KB24" s="5">
        <v>0</v>
      </c>
      <c r="KC24" s="5">
        <f t="shared" ca="1" si="170"/>
        <v>0</v>
      </c>
      <c r="KD24" s="5">
        <v>0</v>
      </c>
      <c r="KE24" s="5">
        <f t="shared" ca="1" si="171"/>
        <v>0</v>
      </c>
      <c r="KF24" s="5">
        <v>0</v>
      </c>
      <c r="KG24" s="5">
        <f t="shared" ca="1" si="172"/>
        <v>0</v>
      </c>
      <c r="KH24" s="5">
        <v>0</v>
      </c>
      <c r="KI24" s="5">
        <f t="shared" ca="1" si="173"/>
        <v>0</v>
      </c>
      <c r="KJ24" s="5">
        <f t="shared" ca="1" si="33"/>
        <v>0</v>
      </c>
      <c r="KK24" s="5">
        <v>0</v>
      </c>
      <c r="KL24" s="5">
        <f t="shared" ca="1" si="174"/>
        <v>0</v>
      </c>
      <c r="KM24" s="5"/>
      <c r="KN24" s="5">
        <f t="shared" ca="1" si="175"/>
        <v>0</v>
      </c>
      <c r="KO24" s="5">
        <f t="shared" ca="1" si="34"/>
        <v>0</v>
      </c>
      <c r="KP24" s="5">
        <f t="shared" ca="1" si="176"/>
        <v>916263</v>
      </c>
      <c r="KQ24" s="5">
        <v>0</v>
      </c>
      <c r="KR24" s="5">
        <f t="shared" ca="1" si="177"/>
        <v>0</v>
      </c>
      <c r="KS24" s="5">
        <v>0</v>
      </c>
      <c r="KT24" s="5">
        <f t="shared" ca="1" si="178"/>
        <v>0</v>
      </c>
      <c r="KU24" s="5">
        <v>0</v>
      </c>
      <c r="KV24" s="5">
        <f t="shared" ca="1" si="179"/>
        <v>0</v>
      </c>
      <c r="KW24" s="5"/>
      <c r="KX24" s="5">
        <f t="shared" ca="1" si="180"/>
        <v>0</v>
      </c>
      <c r="KY24" s="5">
        <f t="shared" ca="1" si="35"/>
        <v>0</v>
      </c>
      <c r="KZ24" s="5">
        <v>0</v>
      </c>
      <c r="LA24" s="5">
        <f t="shared" ca="1" si="181"/>
        <v>0</v>
      </c>
      <c r="LB24" s="5">
        <v>0</v>
      </c>
      <c r="LC24" s="5">
        <f t="shared" ca="1" si="182"/>
        <v>0</v>
      </c>
      <c r="LD24" s="5"/>
      <c r="LE24" s="5">
        <f t="shared" ca="1" si="183"/>
        <v>0</v>
      </c>
      <c r="LF24" s="5">
        <f t="shared" ca="1" si="36"/>
        <v>0</v>
      </c>
      <c r="LG24" s="5">
        <v>0</v>
      </c>
      <c r="LH24" s="5">
        <f t="shared" ca="1" si="184"/>
        <v>0</v>
      </c>
      <c r="LI24" s="5">
        <v>0</v>
      </c>
      <c r="LJ24" s="5">
        <f t="shared" ca="1" si="184"/>
        <v>0</v>
      </c>
      <c r="LK24" s="5">
        <v>0</v>
      </c>
      <c r="LL24" s="5">
        <f t="shared" ca="1" si="184"/>
        <v>0</v>
      </c>
      <c r="LM24" s="5">
        <v>0</v>
      </c>
      <c r="LN24" s="5">
        <f t="shared" ca="1" si="184"/>
        <v>0</v>
      </c>
      <c r="LO24" s="5">
        <f t="shared" ca="1" si="37"/>
        <v>0</v>
      </c>
      <c r="LP24" s="5">
        <v>0</v>
      </c>
      <c r="LQ24" s="5">
        <f t="shared" ca="1" si="185"/>
        <v>0</v>
      </c>
      <c r="LR24" s="5">
        <v>1</v>
      </c>
      <c r="LS24" s="5">
        <f t="shared" ca="1" si="186"/>
        <v>386987</v>
      </c>
      <c r="LT24" s="5">
        <v>0</v>
      </c>
      <c r="LU24" s="5">
        <f t="shared" ca="1" si="187"/>
        <v>0</v>
      </c>
      <c r="LV24" s="5">
        <v>1</v>
      </c>
      <c r="LW24" s="5">
        <f t="shared" ca="1" si="188"/>
        <v>38699</v>
      </c>
      <c r="LX24" s="5">
        <v>0</v>
      </c>
      <c r="LY24" s="5">
        <f t="shared" ca="1" si="189"/>
        <v>0</v>
      </c>
      <c r="LZ24" s="5">
        <v>0</v>
      </c>
      <c r="MA24" s="5">
        <f t="shared" ca="1" si="190"/>
        <v>0</v>
      </c>
      <c r="MB24" s="5">
        <f t="shared" ca="1" si="38"/>
        <v>425686</v>
      </c>
      <c r="MC24" s="5">
        <v>0</v>
      </c>
      <c r="MD24" s="5">
        <f t="shared" ca="1" si="191"/>
        <v>0</v>
      </c>
      <c r="ME24" s="5">
        <v>0</v>
      </c>
      <c r="MF24" s="5">
        <f t="shared" ca="1" si="192"/>
        <v>0</v>
      </c>
      <c r="MG24" s="5">
        <v>0</v>
      </c>
      <c r="MH24" s="5">
        <f t="shared" ca="1" si="193"/>
        <v>0</v>
      </c>
      <c r="MI24" s="5">
        <v>0</v>
      </c>
      <c r="MJ24" s="5">
        <f t="shared" ca="1" si="194"/>
        <v>0</v>
      </c>
      <c r="MK24" s="5"/>
      <c r="ML24" s="5">
        <f t="shared" ca="1" si="195"/>
        <v>0</v>
      </c>
      <c r="MM24" s="5">
        <f t="shared" ca="1" si="39"/>
        <v>0</v>
      </c>
      <c r="MN24" s="5">
        <v>0</v>
      </c>
      <c r="MO24" s="5">
        <f t="shared" ca="1" si="196"/>
        <v>0</v>
      </c>
      <c r="MP24" s="5"/>
      <c r="MQ24" s="5">
        <f t="shared" ca="1" si="197"/>
        <v>0</v>
      </c>
      <c r="MR24" s="5"/>
      <c r="MS24" s="5">
        <f t="shared" ca="1" si="198"/>
        <v>0</v>
      </c>
      <c r="MT24" s="5"/>
      <c r="MU24" s="5">
        <f t="shared" ca="1" si="199"/>
        <v>0</v>
      </c>
      <c r="MV24" s="5">
        <f t="shared" ca="1" si="40"/>
        <v>0</v>
      </c>
      <c r="MW24" s="5">
        <v>0</v>
      </c>
      <c r="MX24" s="5">
        <f t="shared" ca="1" si="200"/>
        <v>0</v>
      </c>
      <c r="MY24" s="5"/>
      <c r="MZ24" s="5">
        <f t="shared" ca="1" si="201"/>
        <v>0</v>
      </c>
      <c r="NA24" s="5">
        <f t="shared" ca="1" si="41"/>
        <v>0</v>
      </c>
      <c r="NB24" s="5">
        <f t="shared" ca="1" si="202"/>
        <v>425686</v>
      </c>
      <c r="NC24" s="5">
        <v>0</v>
      </c>
      <c r="ND24" s="5">
        <f t="shared" ca="1" si="203"/>
        <v>0</v>
      </c>
      <c r="NE24" s="5">
        <v>0</v>
      </c>
      <c r="NF24" s="5">
        <f t="shared" ca="1" si="204"/>
        <v>0</v>
      </c>
      <c r="NG24" s="5">
        <v>0</v>
      </c>
      <c r="NH24" s="5">
        <f t="shared" ca="1" si="205"/>
        <v>0</v>
      </c>
      <c r="NI24" s="5">
        <v>0</v>
      </c>
      <c r="NJ24" s="5">
        <f t="shared" ca="1" si="206"/>
        <v>0</v>
      </c>
      <c r="NK24" s="5">
        <f t="shared" ca="1" si="42"/>
        <v>0</v>
      </c>
      <c r="NL24" s="5">
        <v>0</v>
      </c>
      <c r="NM24" s="5">
        <f t="shared" ca="1" si="207"/>
        <v>0</v>
      </c>
      <c r="NN24" s="5">
        <v>0</v>
      </c>
      <c r="NO24" s="5">
        <f t="shared" ca="1" si="207"/>
        <v>0</v>
      </c>
      <c r="NP24" s="5">
        <v>0</v>
      </c>
      <c r="NQ24" s="5">
        <v>0</v>
      </c>
      <c r="NR24" s="5">
        <v>0</v>
      </c>
      <c r="NS24" s="5">
        <f t="shared" ca="1" si="208"/>
        <v>0</v>
      </c>
      <c r="NT24" s="5"/>
      <c r="NU24" s="5">
        <f t="shared" ca="1" si="209"/>
        <v>0</v>
      </c>
      <c r="NV24" s="5">
        <f t="shared" ca="1" si="43"/>
        <v>0</v>
      </c>
      <c r="NW24" s="5"/>
      <c r="NX24" s="5">
        <f t="shared" ca="1" si="210"/>
        <v>0</v>
      </c>
      <c r="NY24" s="5"/>
      <c r="NZ24" s="5">
        <f t="shared" ca="1" si="211"/>
        <v>0</v>
      </c>
      <c r="OA24" s="5"/>
      <c r="OB24" s="5">
        <f t="shared" ca="1" si="212"/>
        <v>0</v>
      </c>
      <c r="OC24" s="5"/>
      <c r="OD24" s="5">
        <f t="shared" ca="1" si="213"/>
        <v>0</v>
      </c>
      <c r="OE24" s="5">
        <f t="shared" ca="1" si="44"/>
        <v>0</v>
      </c>
      <c r="OF24" s="5">
        <v>0</v>
      </c>
      <c r="OG24" s="5">
        <f t="shared" ca="1" si="214"/>
        <v>0</v>
      </c>
      <c r="OH24" s="5">
        <v>0</v>
      </c>
      <c r="OI24" s="5">
        <f t="shared" ca="1" si="215"/>
        <v>0</v>
      </c>
      <c r="OJ24" s="5">
        <v>0</v>
      </c>
      <c r="OK24" s="5">
        <v>0</v>
      </c>
      <c r="OL24" s="5">
        <v>0</v>
      </c>
      <c r="OM24" s="5">
        <f t="shared" ca="1" si="216"/>
        <v>0</v>
      </c>
      <c r="ON24" s="5">
        <f t="shared" ca="1" si="45"/>
        <v>0</v>
      </c>
      <c r="OO24" s="5">
        <v>0</v>
      </c>
      <c r="OP24" s="5">
        <f t="shared" ca="1" si="217"/>
        <v>0</v>
      </c>
      <c r="OQ24" s="5">
        <v>197</v>
      </c>
      <c r="OR24" s="5">
        <f t="shared" ca="1" si="218"/>
        <v>19908820</v>
      </c>
      <c r="OS24" s="5">
        <v>0</v>
      </c>
      <c r="OT24" s="5">
        <f t="shared" ca="1" si="219"/>
        <v>0</v>
      </c>
      <c r="OU24" s="5">
        <v>197</v>
      </c>
      <c r="OV24" s="5">
        <f t="shared" ca="1" si="220"/>
        <v>1990882</v>
      </c>
      <c r="OW24" s="5">
        <v>0</v>
      </c>
      <c r="OX24" s="5">
        <v>0</v>
      </c>
      <c r="OY24" s="5">
        <v>0</v>
      </c>
      <c r="OZ24" s="5">
        <f t="shared" ca="1" si="221"/>
        <v>0</v>
      </c>
      <c r="PA24" s="5">
        <f t="shared" ca="1" si="46"/>
        <v>21899702</v>
      </c>
      <c r="PB24" s="5">
        <v>0</v>
      </c>
      <c r="PC24" s="5">
        <f t="shared" ca="1" si="222"/>
        <v>0</v>
      </c>
      <c r="PD24" s="5">
        <v>0</v>
      </c>
      <c r="PE24" s="5">
        <f t="shared" ca="1" si="223"/>
        <v>0</v>
      </c>
      <c r="PF24" s="5">
        <v>0</v>
      </c>
      <c r="PG24" s="5">
        <f t="shared" ca="1" si="224"/>
        <v>0</v>
      </c>
      <c r="PH24" s="5">
        <v>0</v>
      </c>
      <c r="PI24" s="5">
        <f t="shared" ca="1" si="225"/>
        <v>0</v>
      </c>
      <c r="PJ24" s="5"/>
      <c r="PK24" s="5">
        <f t="shared" ca="1" si="226"/>
        <v>0</v>
      </c>
      <c r="PL24" s="5"/>
      <c r="PM24" s="5">
        <f t="shared" ca="1" si="227"/>
        <v>0</v>
      </c>
      <c r="PN24" s="5">
        <f t="shared" ca="1" si="47"/>
        <v>0</v>
      </c>
      <c r="PO24" s="5">
        <v>0</v>
      </c>
      <c r="PP24" s="5">
        <f t="shared" ca="1" si="228"/>
        <v>0</v>
      </c>
      <c r="PQ24" s="5">
        <v>0</v>
      </c>
      <c r="PR24" s="5">
        <f t="shared" ca="1" si="229"/>
        <v>0</v>
      </c>
      <c r="PS24" s="5">
        <v>0</v>
      </c>
      <c r="PT24" s="5">
        <f t="shared" ca="1" si="230"/>
        <v>0</v>
      </c>
      <c r="PU24" s="5"/>
      <c r="PV24" s="5">
        <f t="shared" ca="1" si="231"/>
        <v>0</v>
      </c>
      <c r="PW24" s="5">
        <f t="shared" ca="1" si="48"/>
        <v>0</v>
      </c>
      <c r="PX24" s="5">
        <f t="shared" ca="1" si="232"/>
        <v>21899702</v>
      </c>
      <c r="PY24" s="5"/>
      <c r="PZ24" s="5">
        <f t="shared" ca="1" si="49"/>
        <v>61208607</v>
      </c>
      <c r="QA24" s="5">
        <f t="shared" si="241"/>
        <v>694</v>
      </c>
      <c r="QB24" s="5">
        <f t="shared" ca="1" si="233"/>
        <v>537850</v>
      </c>
      <c r="QC24" s="5">
        <f t="shared" si="234"/>
        <v>4</v>
      </c>
      <c r="QD24" s="5">
        <f t="shared" ca="1" si="235"/>
        <v>55808</v>
      </c>
      <c r="QE24" s="5">
        <f t="shared" ca="1" si="50"/>
        <v>593658</v>
      </c>
      <c r="QF24" s="5">
        <f t="shared" si="236"/>
        <v>694</v>
      </c>
      <c r="QG24" s="5">
        <f t="shared" ca="1" si="237"/>
        <v>49274</v>
      </c>
      <c r="QH24" s="5">
        <f t="shared" si="238"/>
        <v>4</v>
      </c>
      <c r="QI24" s="5">
        <f t="shared" ca="1" si="239"/>
        <v>5140</v>
      </c>
      <c r="QJ24" s="5">
        <f t="shared" ca="1" si="51"/>
        <v>54414</v>
      </c>
      <c r="QK24" s="5">
        <f t="shared" ca="1" si="52"/>
        <v>61856679</v>
      </c>
      <c r="QL24" s="5"/>
      <c r="QM24" s="54">
        <f t="shared" ca="1" si="242"/>
        <v>61856679</v>
      </c>
      <c r="QO24" s="75"/>
      <c r="QQ24" s="75"/>
    </row>
    <row r="25" spans="1:461">
      <c r="A25" s="1" t="s">
        <v>540</v>
      </c>
      <c r="B25" s="5" t="s">
        <v>541</v>
      </c>
      <c r="C25" s="5" t="s">
        <v>526</v>
      </c>
      <c r="D25" s="5" t="s">
        <v>527</v>
      </c>
      <c r="E25" s="5">
        <v>0</v>
      </c>
      <c r="F25" s="5">
        <f t="shared" ca="1" si="55"/>
        <v>0</v>
      </c>
      <c r="G25" s="5"/>
      <c r="H25" s="5">
        <f t="shared" ca="1" si="56"/>
        <v>0</v>
      </c>
      <c r="I25" s="5"/>
      <c r="J25" s="5">
        <f t="shared" ca="1" si="57"/>
        <v>0</v>
      </c>
      <c r="K25" s="5"/>
      <c r="L25" s="5">
        <f t="shared" ca="1" si="58"/>
        <v>0</v>
      </c>
      <c r="M25" s="5"/>
      <c r="N25" s="5">
        <f t="shared" ca="1" si="59"/>
        <v>0</v>
      </c>
      <c r="O25" s="5">
        <v>0</v>
      </c>
      <c r="P25" s="5">
        <f t="shared" ca="1" si="60"/>
        <v>0</v>
      </c>
      <c r="Q25" s="5">
        <v>0</v>
      </c>
      <c r="R25" s="5">
        <f t="shared" ca="1" si="61"/>
        <v>0</v>
      </c>
      <c r="S25" s="5">
        <f t="shared" ca="1" si="14"/>
        <v>0</v>
      </c>
      <c r="T25" s="5">
        <v>0</v>
      </c>
      <c r="U25" s="5">
        <f t="shared" ca="1" si="62"/>
        <v>0</v>
      </c>
      <c r="V25" s="5">
        <v>0</v>
      </c>
      <c r="W25" s="5">
        <f t="shared" ca="1" si="63"/>
        <v>0</v>
      </c>
      <c r="X25" s="5">
        <v>0</v>
      </c>
      <c r="Y25" s="5">
        <v>0</v>
      </c>
      <c r="Z25" s="5">
        <v>0</v>
      </c>
      <c r="AA25" s="5">
        <f t="shared" ca="1" si="64"/>
        <v>0</v>
      </c>
      <c r="AB25" s="5">
        <v>0</v>
      </c>
      <c r="AC25" s="5">
        <v>0</v>
      </c>
      <c r="AD25" s="5">
        <v>0</v>
      </c>
      <c r="AE25" s="5">
        <f t="shared" ca="1" si="65"/>
        <v>0</v>
      </c>
      <c r="AF25" s="5">
        <v>0</v>
      </c>
      <c r="AG25" s="5">
        <v>0</v>
      </c>
      <c r="AH25" s="5">
        <v>0</v>
      </c>
      <c r="AI25" s="5">
        <f t="shared" ca="1" si="66"/>
        <v>0</v>
      </c>
      <c r="AJ25" s="5">
        <v>7</v>
      </c>
      <c r="AK25" s="5">
        <f t="shared" ca="1" si="240"/>
        <v>8302749</v>
      </c>
      <c r="AL25" s="5">
        <v>0</v>
      </c>
      <c r="AM25" s="5">
        <f t="shared" ca="1" si="67"/>
        <v>0</v>
      </c>
      <c r="AN25" s="5"/>
      <c r="AO25" s="5">
        <f t="shared" ca="1" si="68"/>
        <v>0</v>
      </c>
      <c r="AP25" s="54">
        <f t="shared" ca="1" si="243"/>
        <v>8302749</v>
      </c>
      <c r="AQ25" s="5"/>
      <c r="AR25" s="5">
        <f t="shared" ca="1" si="69"/>
        <v>0</v>
      </c>
      <c r="AS25" s="5"/>
      <c r="AT25" s="5">
        <f t="shared" ca="1" si="70"/>
        <v>0</v>
      </c>
      <c r="AU25" s="5"/>
      <c r="AV25" s="5">
        <f t="shared" ca="1" si="71"/>
        <v>0</v>
      </c>
      <c r="AW25" s="5"/>
      <c r="AX25" s="5">
        <f t="shared" ca="1" si="72"/>
        <v>0</v>
      </c>
      <c r="AY25" s="5"/>
      <c r="AZ25" s="5">
        <f t="shared" ca="1" si="73"/>
        <v>0</v>
      </c>
      <c r="BA25" s="5"/>
      <c r="BB25" s="5">
        <f t="shared" ca="1" si="74"/>
        <v>0</v>
      </c>
      <c r="BC25" s="5"/>
      <c r="BD25" s="5">
        <f t="shared" ca="1" si="75"/>
        <v>0</v>
      </c>
      <c r="BE25" s="5"/>
      <c r="BF25" s="5">
        <f t="shared" ca="1" si="76"/>
        <v>0</v>
      </c>
      <c r="BG25" s="5">
        <v>0</v>
      </c>
      <c r="BH25" s="5">
        <f t="shared" ca="1" si="77"/>
        <v>0</v>
      </c>
      <c r="BI25" s="5">
        <v>0</v>
      </c>
      <c r="BJ25" s="5">
        <f t="shared" ca="1" si="78"/>
        <v>0</v>
      </c>
      <c r="BK25" s="5">
        <f t="shared" ca="1" si="15"/>
        <v>0</v>
      </c>
      <c r="BL25" s="5">
        <v>0</v>
      </c>
      <c r="BM25" s="5">
        <f t="shared" ca="1" si="79"/>
        <v>0</v>
      </c>
      <c r="BN25" s="5">
        <v>88</v>
      </c>
      <c r="BO25" s="5">
        <f t="shared" ca="1" si="80"/>
        <v>7432568</v>
      </c>
      <c r="BP25" s="5">
        <v>0</v>
      </c>
      <c r="BQ25" s="5">
        <f t="shared" ca="1" si="81"/>
        <v>0</v>
      </c>
      <c r="BR25" s="5">
        <v>332</v>
      </c>
      <c r="BS25" s="5">
        <f t="shared" ca="1" si="82"/>
        <v>23550088</v>
      </c>
      <c r="BT25" s="5">
        <v>0</v>
      </c>
      <c r="BU25" s="5">
        <v>0</v>
      </c>
      <c r="BV25" s="5">
        <v>60</v>
      </c>
      <c r="BW25" s="5">
        <f t="shared" ca="1" si="83"/>
        <v>506760</v>
      </c>
      <c r="BX25" s="5">
        <v>0</v>
      </c>
      <c r="BY25" s="5">
        <v>0</v>
      </c>
      <c r="BZ25" s="5">
        <v>55</v>
      </c>
      <c r="CA25" s="5">
        <f t="shared" ca="1" si="84"/>
        <v>390115</v>
      </c>
      <c r="CB25" s="5">
        <v>4</v>
      </c>
      <c r="CC25" s="5">
        <f t="shared" ca="1" si="85"/>
        <v>5272092</v>
      </c>
      <c r="CD25" s="5">
        <v>0</v>
      </c>
      <c r="CE25" s="5">
        <f t="shared" ca="1" si="86"/>
        <v>0</v>
      </c>
      <c r="CF25" s="5">
        <f t="shared" ca="1" si="16"/>
        <v>37151623</v>
      </c>
      <c r="CG25" s="5">
        <v>0</v>
      </c>
      <c r="CH25" s="5">
        <f t="shared" ca="1" si="87"/>
        <v>0</v>
      </c>
      <c r="CI25" s="5">
        <v>0</v>
      </c>
      <c r="CJ25" s="5">
        <f t="shared" ca="1" si="88"/>
        <v>0</v>
      </c>
      <c r="CK25" s="5">
        <v>0</v>
      </c>
      <c r="CL25" s="5">
        <f t="shared" ca="1" si="89"/>
        <v>0</v>
      </c>
      <c r="CM25" s="5">
        <v>0</v>
      </c>
      <c r="CN25" s="5">
        <f t="shared" ca="1" si="90"/>
        <v>0</v>
      </c>
      <c r="CO25" s="5">
        <v>0</v>
      </c>
      <c r="CP25" s="5">
        <f t="shared" ca="1" si="91"/>
        <v>0</v>
      </c>
      <c r="CQ25" s="5">
        <v>0</v>
      </c>
      <c r="CR25" s="5">
        <f t="shared" ca="1" si="92"/>
        <v>0</v>
      </c>
      <c r="CS25" s="5">
        <v>0</v>
      </c>
      <c r="CT25" s="5">
        <f t="shared" ca="1" si="93"/>
        <v>0</v>
      </c>
      <c r="CU25" s="5">
        <v>0</v>
      </c>
      <c r="CV25" s="5">
        <f t="shared" ca="1" si="94"/>
        <v>0</v>
      </c>
      <c r="CW25" s="5"/>
      <c r="CX25" s="5">
        <v>0</v>
      </c>
      <c r="CY25" s="5"/>
      <c r="CZ25" s="5">
        <v>0</v>
      </c>
      <c r="DA25" s="5"/>
      <c r="DB25" s="5">
        <v>0</v>
      </c>
      <c r="DC25" s="5"/>
      <c r="DD25" s="5">
        <v>0</v>
      </c>
      <c r="DE25" s="5">
        <v>0</v>
      </c>
      <c r="DF25" s="5">
        <f t="shared" ca="1" si="95"/>
        <v>0</v>
      </c>
      <c r="DG25" s="5">
        <v>0</v>
      </c>
      <c r="DH25" s="5">
        <f t="shared" ca="1" si="96"/>
        <v>0</v>
      </c>
      <c r="DI25" s="5"/>
      <c r="DJ25" s="5">
        <f t="shared" ca="1" si="97"/>
        <v>0</v>
      </c>
      <c r="DK25" s="5">
        <f t="shared" ca="1" si="17"/>
        <v>0</v>
      </c>
      <c r="DL25" s="5">
        <v>0</v>
      </c>
      <c r="DM25" s="5">
        <f t="shared" ca="1" si="98"/>
        <v>0</v>
      </c>
      <c r="DN25" s="5">
        <v>0</v>
      </c>
      <c r="DO25" s="5">
        <f t="shared" ca="1" si="99"/>
        <v>0</v>
      </c>
      <c r="DP25" s="5">
        <v>0</v>
      </c>
      <c r="DQ25" s="5">
        <f t="shared" ca="1" si="100"/>
        <v>0</v>
      </c>
      <c r="DR25" s="5">
        <v>0</v>
      </c>
      <c r="DS25" s="5">
        <f t="shared" ca="1" si="101"/>
        <v>0</v>
      </c>
      <c r="DT25" s="5">
        <v>0</v>
      </c>
      <c r="DU25" s="5">
        <f t="shared" ca="1" si="102"/>
        <v>0</v>
      </c>
      <c r="DV25" s="5">
        <v>0</v>
      </c>
      <c r="DW25" s="5">
        <f t="shared" ca="1" si="103"/>
        <v>0</v>
      </c>
      <c r="DX25" s="5">
        <v>0</v>
      </c>
      <c r="DY25" s="5">
        <f t="shared" ca="1" si="104"/>
        <v>0</v>
      </c>
      <c r="DZ25" s="5">
        <v>0</v>
      </c>
      <c r="EA25" s="5">
        <f t="shared" ca="1" si="105"/>
        <v>0</v>
      </c>
      <c r="EB25" s="5"/>
      <c r="EC25" s="5">
        <v>0</v>
      </c>
      <c r="ED25" s="5"/>
      <c r="EE25" s="5">
        <v>0</v>
      </c>
      <c r="EF25" s="5"/>
      <c r="EG25" s="5">
        <v>0</v>
      </c>
      <c r="EH25" s="5"/>
      <c r="EI25" s="5">
        <v>0</v>
      </c>
      <c r="EJ25" s="5">
        <v>0</v>
      </c>
      <c r="EK25" s="5">
        <f t="shared" ca="1" si="106"/>
        <v>0</v>
      </c>
      <c r="EL25" s="5">
        <v>0</v>
      </c>
      <c r="EM25" s="5">
        <f t="shared" ca="1" si="107"/>
        <v>0</v>
      </c>
      <c r="EN25" s="5">
        <f t="shared" ca="1" si="18"/>
        <v>0</v>
      </c>
      <c r="EO25" s="5">
        <v>0</v>
      </c>
      <c r="EP25" s="5">
        <f t="shared" ca="1" si="108"/>
        <v>0</v>
      </c>
      <c r="EQ25" s="5">
        <v>0</v>
      </c>
      <c r="ER25" s="5">
        <f t="shared" ca="1" si="109"/>
        <v>0</v>
      </c>
      <c r="ES25" s="5">
        <v>0</v>
      </c>
      <c r="ET25" s="5">
        <f t="shared" ca="1" si="110"/>
        <v>0</v>
      </c>
      <c r="EU25" s="5">
        <v>0</v>
      </c>
      <c r="EV25" s="5">
        <f t="shared" ca="1" si="111"/>
        <v>0</v>
      </c>
      <c r="EW25" s="5"/>
      <c r="EX25" s="5">
        <f t="shared" ca="1" si="112"/>
        <v>0</v>
      </c>
      <c r="EY25" s="5"/>
      <c r="EZ25" s="5">
        <f t="shared" ca="1" si="113"/>
        <v>0</v>
      </c>
      <c r="FA25" s="5"/>
      <c r="FB25" s="5">
        <f t="shared" ca="1" si="114"/>
        <v>0</v>
      </c>
      <c r="FC25" s="5"/>
      <c r="FD25" s="5">
        <f t="shared" ca="1" si="115"/>
        <v>0</v>
      </c>
      <c r="FE25" s="5">
        <v>0</v>
      </c>
      <c r="FF25" s="5">
        <f t="shared" ca="1" si="116"/>
        <v>0</v>
      </c>
      <c r="FG25" s="5">
        <v>0</v>
      </c>
      <c r="FH25" s="5">
        <f t="shared" ca="1" si="117"/>
        <v>0</v>
      </c>
      <c r="FI25" s="5">
        <v>0</v>
      </c>
      <c r="FJ25" s="5">
        <f t="shared" ca="1" si="118"/>
        <v>0</v>
      </c>
      <c r="FK25" s="5">
        <v>0</v>
      </c>
      <c r="FL25" s="5">
        <f t="shared" ca="1" si="119"/>
        <v>0</v>
      </c>
      <c r="FM25" s="5">
        <f t="shared" ca="1" si="19"/>
        <v>0</v>
      </c>
      <c r="FN25" s="5">
        <f t="shared" ca="1" si="20"/>
        <v>0</v>
      </c>
      <c r="FO25" s="5"/>
      <c r="FP25" s="5">
        <f t="shared" ca="1" si="120"/>
        <v>0</v>
      </c>
      <c r="FQ25" s="5"/>
      <c r="FR25" s="5">
        <f t="shared" ca="1" si="121"/>
        <v>0</v>
      </c>
      <c r="FS25" s="5"/>
      <c r="FT25" s="5">
        <f t="shared" ca="1" si="122"/>
        <v>0</v>
      </c>
      <c r="FU25" s="5"/>
      <c r="FV25" s="5">
        <f t="shared" ca="1" si="123"/>
        <v>0</v>
      </c>
      <c r="FW25" s="5">
        <f t="shared" ca="1" si="21"/>
        <v>0</v>
      </c>
      <c r="FX25" s="5">
        <f t="shared" ca="1" si="124"/>
        <v>45454372</v>
      </c>
      <c r="FY25" s="5">
        <v>0</v>
      </c>
      <c r="FZ25" s="5">
        <f t="shared" ca="1" si="125"/>
        <v>0</v>
      </c>
      <c r="GA25" s="5">
        <v>0</v>
      </c>
      <c r="GB25" s="5">
        <f t="shared" ca="1" si="126"/>
        <v>0</v>
      </c>
      <c r="GC25" s="5">
        <v>0</v>
      </c>
      <c r="GD25" s="5">
        <v>0</v>
      </c>
      <c r="GE25" s="5">
        <v>0</v>
      </c>
      <c r="GF25" s="5">
        <f t="shared" ca="1" si="127"/>
        <v>0</v>
      </c>
      <c r="GG25" s="5">
        <v>0</v>
      </c>
      <c r="GH25" s="5">
        <f t="shared" ca="1" si="128"/>
        <v>0</v>
      </c>
      <c r="GI25" s="5">
        <f t="shared" ca="1" si="22"/>
        <v>0</v>
      </c>
      <c r="GJ25" s="5">
        <v>0</v>
      </c>
      <c r="GK25" s="5">
        <f t="shared" ca="1" si="129"/>
        <v>0</v>
      </c>
      <c r="GL25" s="5">
        <f t="shared" ca="1" si="23"/>
        <v>0</v>
      </c>
      <c r="GM25" s="5">
        <v>0</v>
      </c>
      <c r="GN25" s="5">
        <f t="shared" ca="1" si="130"/>
        <v>0</v>
      </c>
      <c r="GO25" s="5">
        <v>3</v>
      </c>
      <c r="GP25" s="5">
        <f t="shared" ca="1" si="131"/>
        <v>461661</v>
      </c>
      <c r="GQ25" s="5">
        <v>0</v>
      </c>
      <c r="GR25" s="5">
        <v>0</v>
      </c>
      <c r="GS25" s="5">
        <v>0</v>
      </c>
      <c r="GT25" s="5">
        <f t="shared" ca="1" si="132"/>
        <v>0</v>
      </c>
      <c r="GU25" s="5">
        <f t="shared" ca="1" si="24"/>
        <v>461661</v>
      </c>
      <c r="GV25" s="5">
        <v>0</v>
      </c>
      <c r="GW25" s="5">
        <f t="shared" ca="1" si="133"/>
        <v>0</v>
      </c>
      <c r="GX25" s="5">
        <v>0</v>
      </c>
      <c r="GY25" s="5">
        <f t="shared" ca="1" si="134"/>
        <v>0</v>
      </c>
      <c r="GZ25" s="5">
        <v>0</v>
      </c>
      <c r="HA25" s="5">
        <f t="shared" ca="1" si="135"/>
        <v>0</v>
      </c>
      <c r="HB25" s="5">
        <v>0</v>
      </c>
      <c r="HC25" s="5">
        <f t="shared" ca="1" si="136"/>
        <v>0</v>
      </c>
      <c r="HD25" s="5">
        <v>0</v>
      </c>
      <c r="HE25" s="5">
        <v>0</v>
      </c>
      <c r="HF25" s="5">
        <v>0</v>
      </c>
      <c r="HG25" s="5">
        <f t="shared" ca="1" si="137"/>
        <v>0</v>
      </c>
      <c r="HH25" s="5">
        <f t="shared" ca="1" si="25"/>
        <v>0</v>
      </c>
      <c r="HI25" s="5">
        <v>0</v>
      </c>
      <c r="HJ25" s="5">
        <f t="shared" ca="1" si="138"/>
        <v>0</v>
      </c>
      <c r="HK25" s="5">
        <v>0</v>
      </c>
      <c r="HL25" s="5">
        <f t="shared" ca="1" si="139"/>
        <v>0</v>
      </c>
      <c r="HM25" s="5">
        <v>0</v>
      </c>
      <c r="HN25" s="5">
        <f t="shared" ca="1" si="140"/>
        <v>0</v>
      </c>
      <c r="HO25" s="5">
        <v>0</v>
      </c>
      <c r="HP25" s="5">
        <f t="shared" ca="1" si="141"/>
        <v>0</v>
      </c>
      <c r="HQ25" s="5"/>
      <c r="HR25" s="5">
        <f t="shared" ca="1" si="142"/>
        <v>0</v>
      </c>
      <c r="HS25" s="5"/>
      <c r="HT25" s="5">
        <f t="shared" ca="1" si="143"/>
        <v>0</v>
      </c>
      <c r="HU25" s="5">
        <f t="shared" ca="1" si="26"/>
        <v>0</v>
      </c>
      <c r="HV25" s="5"/>
      <c r="HW25" s="5">
        <f t="shared" ca="1" si="144"/>
        <v>0</v>
      </c>
      <c r="HX25" s="5"/>
      <c r="HY25" s="5">
        <f t="shared" ca="1" si="145"/>
        <v>0</v>
      </c>
      <c r="HZ25" s="5"/>
      <c r="IA25" s="5">
        <f t="shared" ca="1" si="146"/>
        <v>0</v>
      </c>
      <c r="IB25" s="5"/>
      <c r="IC25" s="5">
        <f t="shared" ca="1" si="147"/>
        <v>0</v>
      </c>
      <c r="ID25" s="5">
        <f t="shared" ca="1" si="27"/>
        <v>0</v>
      </c>
      <c r="IE25" s="5">
        <f t="shared" ca="1" si="148"/>
        <v>461661</v>
      </c>
      <c r="IF25" s="5">
        <v>0</v>
      </c>
      <c r="IG25" s="5">
        <f t="shared" ca="1" si="149"/>
        <v>0</v>
      </c>
      <c r="IH25" s="5">
        <v>0</v>
      </c>
      <c r="II25" s="5">
        <f t="shared" ca="1" si="150"/>
        <v>0</v>
      </c>
      <c r="IJ25" s="5">
        <f t="shared" ca="1" si="28"/>
        <v>0</v>
      </c>
      <c r="IK25" s="5">
        <v>0</v>
      </c>
      <c r="IL25" s="5">
        <f t="shared" ca="1" si="151"/>
        <v>0</v>
      </c>
      <c r="IM25" s="5">
        <v>0</v>
      </c>
      <c r="IN25" s="5">
        <f t="shared" ca="1" si="152"/>
        <v>0</v>
      </c>
      <c r="IO25" s="5">
        <v>0</v>
      </c>
      <c r="IP25" s="5">
        <f t="shared" ca="1" si="153"/>
        <v>0</v>
      </c>
      <c r="IQ25" s="5">
        <v>0</v>
      </c>
      <c r="IR25" s="5">
        <f t="shared" ca="1" si="154"/>
        <v>0</v>
      </c>
      <c r="IS25" s="5">
        <f t="shared" ca="1" si="29"/>
        <v>0</v>
      </c>
      <c r="IT25" s="5">
        <v>0</v>
      </c>
      <c r="IU25" s="5">
        <f t="shared" ca="1" si="155"/>
        <v>0</v>
      </c>
      <c r="IV25" s="5">
        <f t="shared" ca="1" si="30"/>
        <v>0</v>
      </c>
      <c r="IW25" s="5">
        <v>0</v>
      </c>
      <c r="IX25" s="5">
        <f t="shared" ca="1" si="156"/>
        <v>0</v>
      </c>
      <c r="IY25" s="5">
        <v>15</v>
      </c>
      <c r="IZ25" s="5">
        <f t="shared" ca="1" si="157"/>
        <v>2765115</v>
      </c>
      <c r="JA25" s="5">
        <v>0</v>
      </c>
      <c r="JB25" s="5">
        <f t="shared" ca="1" si="158"/>
        <v>0</v>
      </c>
      <c r="JC25" s="5">
        <v>0</v>
      </c>
      <c r="JD25" s="5">
        <f t="shared" ca="1" si="159"/>
        <v>0</v>
      </c>
      <c r="JE25" s="5">
        <f t="shared" ca="1" si="31"/>
        <v>2765115</v>
      </c>
      <c r="JF25" s="5">
        <v>0</v>
      </c>
      <c r="JG25" s="5">
        <f t="shared" ca="1" si="160"/>
        <v>0</v>
      </c>
      <c r="JH25" s="5">
        <v>0</v>
      </c>
      <c r="JI25" s="5">
        <f t="shared" ca="1" si="161"/>
        <v>0</v>
      </c>
      <c r="JJ25" s="5">
        <v>0</v>
      </c>
      <c r="JK25" s="5">
        <f t="shared" ca="1" si="162"/>
        <v>0</v>
      </c>
      <c r="JL25" s="5">
        <v>0</v>
      </c>
      <c r="JM25" s="5">
        <f t="shared" ca="1" si="163"/>
        <v>0</v>
      </c>
      <c r="JN25" s="5">
        <v>0</v>
      </c>
      <c r="JO25" s="5">
        <f t="shared" ca="1" si="164"/>
        <v>0</v>
      </c>
      <c r="JP25" s="5">
        <f t="shared" ca="1" si="54"/>
        <v>0</v>
      </c>
      <c r="JQ25" s="5">
        <v>0</v>
      </c>
      <c r="JR25" s="5">
        <f t="shared" ca="1" si="165"/>
        <v>0</v>
      </c>
      <c r="JS25" s="5">
        <v>0</v>
      </c>
      <c r="JT25" s="5">
        <f t="shared" ca="1" si="166"/>
        <v>0</v>
      </c>
      <c r="JU25" s="5">
        <v>0</v>
      </c>
      <c r="JV25" s="5">
        <f t="shared" ca="1" si="167"/>
        <v>0</v>
      </c>
      <c r="JW25" s="5">
        <v>0</v>
      </c>
      <c r="JX25" s="5">
        <f t="shared" ca="1" si="168"/>
        <v>0</v>
      </c>
      <c r="JY25" s="5"/>
      <c r="JZ25" s="5">
        <f t="shared" ca="1" si="169"/>
        <v>0</v>
      </c>
      <c r="KA25" s="5">
        <f t="shared" ca="1" si="32"/>
        <v>0</v>
      </c>
      <c r="KB25" s="5">
        <v>0</v>
      </c>
      <c r="KC25" s="5">
        <f t="shared" ca="1" si="170"/>
        <v>0</v>
      </c>
      <c r="KD25" s="5">
        <v>0</v>
      </c>
      <c r="KE25" s="5">
        <f t="shared" ca="1" si="171"/>
        <v>0</v>
      </c>
      <c r="KF25" s="5">
        <v>0</v>
      </c>
      <c r="KG25" s="5">
        <f t="shared" ca="1" si="172"/>
        <v>0</v>
      </c>
      <c r="KH25" s="5">
        <v>0</v>
      </c>
      <c r="KI25" s="5">
        <f t="shared" ca="1" si="173"/>
        <v>0</v>
      </c>
      <c r="KJ25" s="5">
        <f t="shared" ca="1" si="33"/>
        <v>0</v>
      </c>
      <c r="KK25" s="5">
        <v>0</v>
      </c>
      <c r="KL25" s="5">
        <f t="shared" ca="1" si="174"/>
        <v>0</v>
      </c>
      <c r="KM25" s="5"/>
      <c r="KN25" s="5">
        <f t="shared" ca="1" si="175"/>
        <v>0</v>
      </c>
      <c r="KO25" s="5">
        <f t="shared" ca="1" si="34"/>
        <v>0</v>
      </c>
      <c r="KP25" s="5">
        <f t="shared" ca="1" si="176"/>
        <v>2765115</v>
      </c>
      <c r="KQ25" s="5">
        <v>0</v>
      </c>
      <c r="KR25" s="5">
        <f t="shared" ca="1" si="177"/>
        <v>0</v>
      </c>
      <c r="KS25" s="5">
        <v>0</v>
      </c>
      <c r="KT25" s="5">
        <f t="shared" ca="1" si="178"/>
        <v>0</v>
      </c>
      <c r="KU25" s="5">
        <v>0</v>
      </c>
      <c r="KV25" s="5">
        <f t="shared" ca="1" si="179"/>
        <v>0</v>
      </c>
      <c r="KW25" s="5"/>
      <c r="KX25" s="5">
        <f t="shared" ca="1" si="180"/>
        <v>0</v>
      </c>
      <c r="KY25" s="5">
        <f t="shared" ca="1" si="35"/>
        <v>0</v>
      </c>
      <c r="KZ25" s="5">
        <v>0</v>
      </c>
      <c r="LA25" s="5">
        <f t="shared" ca="1" si="181"/>
        <v>0</v>
      </c>
      <c r="LB25" s="5">
        <v>0</v>
      </c>
      <c r="LC25" s="5">
        <f t="shared" ca="1" si="182"/>
        <v>0</v>
      </c>
      <c r="LD25" s="5"/>
      <c r="LE25" s="5">
        <f t="shared" ca="1" si="183"/>
        <v>0</v>
      </c>
      <c r="LF25" s="5">
        <f t="shared" ca="1" si="36"/>
        <v>0</v>
      </c>
      <c r="LG25" s="5">
        <v>0</v>
      </c>
      <c r="LH25" s="5">
        <f t="shared" ca="1" si="184"/>
        <v>0</v>
      </c>
      <c r="LI25" s="5">
        <v>3</v>
      </c>
      <c r="LJ25" s="5">
        <f t="shared" ca="1" si="184"/>
        <v>1106043</v>
      </c>
      <c r="LK25" s="5">
        <v>0</v>
      </c>
      <c r="LL25" s="5">
        <f t="shared" ca="1" si="184"/>
        <v>0</v>
      </c>
      <c r="LM25" s="5">
        <v>0</v>
      </c>
      <c r="LN25" s="5">
        <f t="shared" ca="1" si="184"/>
        <v>0</v>
      </c>
      <c r="LO25" s="5">
        <f t="shared" ca="1" si="37"/>
        <v>1106043</v>
      </c>
      <c r="LP25" s="5">
        <v>0</v>
      </c>
      <c r="LQ25" s="5">
        <f t="shared" ca="1" si="185"/>
        <v>0</v>
      </c>
      <c r="LR25" s="5">
        <v>0</v>
      </c>
      <c r="LS25" s="5">
        <f t="shared" ca="1" si="186"/>
        <v>0</v>
      </c>
      <c r="LT25" s="5">
        <v>0</v>
      </c>
      <c r="LU25" s="5">
        <f t="shared" ca="1" si="187"/>
        <v>0</v>
      </c>
      <c r="LV25" s="5">
        <v>0</v>
      </c>
      <c r="LW25" s="5">
        <f t="shared" ca="1" si="188"/>
        <v>0</v>
      </c>
      <c r="LX25" s="5">
        <v>0</v>
      </c>
      <c r="LY25" s="5">
        <f t="shared" ca="1" si="189"/>
        <v>0</v>
      </c>
      <c r="LZ25" s="5">
        <v>0</v>
      </c>
      <c r="MA25" s="5">
        <f t="shared" ca="1" si="190"/>
        <v>0</v>
      </c>
      <c r="MB25" s="5">
        <f t="shared" ca="1" si="38"/>
        <v>0</v>
      </c>
      <c r="MC25" s="5">
        <v>0</v>
      </c>
      <c r="MD25" s="5">
        <f t="shared" ca="1" si="191"/>
        <v>0</v>
      </c>
      <c r="ME25" s="5">
        <v>0</v>
      </c>
      <c r="MF25" s="5">
        <f t="shared" ca="1" si="192"/>
        <v>0</v>
      </c>
      <c r="MG25" s="5">
        <v>0</v>
      </c>
      <c r="MH25" s="5">
        <f t="shared" ca="1" si="193"/>
        <v>0</v>
      </c>
      <c r="MI25" s="5">
        <v>0</v>
      </c>
      <c r="MJ25" s="5">
        <f t="shared" ca="1" si="194"/>
        <v>0</v>
      </c>
      <c r="MK25" s="5"/>
      <c r="ML25" s="5">
        <f t="shared" ca="1" si="195"/>
        <v>0</v>
      </c>
      <c r="MM25" s="5">
        <f t="shared" ca="1" si="39"/>
        <v>0</v>
      </c>
      <c r="MN25" s="5">
        <v>0</v>
      </c>
      <c r="MO25" s="5">
        <f t="shared" ca="1" si="196"/>
        <v>0</v>
      </c>
      <c r="MP25" s="5"/>
      <c r="MQ25" s="5">
        <f t="shared" ca="1" si="197"/>
        <v>0</v>
      </c>
      <c r="MR25" s="5"/>
      <c r="MS25" s="5">
        <f t="shared" ca="1" si="198"/>
        <v>0</v>
      </c>
      <c r="MT25" s="5"/>
      <c r="MU25" s="5">
        <f t="shared" ca="1" si="199"/>
        <v>0</v>
      </c>
      <c r="MV25" s="5">
        <f t="shared" ca="1" si="40"/>
        <v>0</v>
      </c>
      <c r="MW25" s="5">
        <v>0</v>
      </c>
      <c r="MX25" s="5">
        <f t="shared" ca="1" si="200"/>
        <v>0</v>
      </c>
      <c r="MY25" s="5"/>
      <c r="MZ25" s="5">
        <f t="shared" ca="1" si="201"/>
        <v>0</v>
      </c>
      <c r="NA25" s="5">
        <f t="shared" ca="1" si="41"/>
        <v>0</v>
      </c>
      <c r="NB25" s="5">
        <f t="shared" ca="1" si="202"/>
        <v>1106043</v>
      </c>
      <c r="NC25" s="5">
        <v>0</v>
      </c>
      <c r="ND25" s="5">
        <f t="shared" ca="1" si="203"/>
        <v>0</v>
      </c>
      <c r="NE25" s="5">
        <v>0</v>
      </c>
      <c r="NF25" s="5">
        <f t="shared" ca="1" si="204"/>
        <v>0</v>
      </c>
      <c r="NG25" s="5">
        <v>0</v>
      </c>
      <c r="NH25" s="5">
        <f t="shared" ca="1" si="205"/>
        <v>0</v>
      </c>
      <c r="NI25" s="5">
        <v>0</v>
      </c>
      <c r="NJ25" s="5">
        <f t="shared" ca="1" si="206"/>
        <v>0</v>
      </c>
      <c r="NK25" s="5">
        <f t="shared" ca="1" si="42"/>
        <v>0</v>
      </c>
      <c r="NL25" s="5">
        <v>0</v>
      </c>
      <c r="NM25" s="5">
        <f t="shared" ca="1" si="207"/>
        <v>0</v>
      </c>
      <c r="NN25" s="5">
        <v>62</v>
      </c>
      <c r="NO25" s="5">
        <f t="shared" ca="1" si="207"/>
        <v>5369758</v>
      </c>
      <c r="NP25" s="5">
        <v>0</v>
      </c>
      <c r="NQ25" s="5">
        <v>0</v>
      </c>
      <c r="NR25" s="5">
        <v>0</v>
      </c>
      <c r="NS25" s="5">
        <f t="shared" ca="1" si="208"/>
        <v>0</v>
      </c>
      <c r="NT25" s="5"/>
      <c r="NU25" s="5">
        <f t="shared" ca="1" si="209"/>
        <v>0</v>
      </c>
      <c r="NV25" s="5">
        <f t="shared" ca="1" si="43"/>
        <v>5369758</v>
      </c>
      <c r="NW25" s="5"/>
      <c r="NX25" s="5">
        <f t="shared" ca="1" si="210"/>
        <v>0</v>
      </c>
      <c r="NY25" s="5"/>
      <c r="NZ25" s="5">
        <f t="shared" ca="1" si="211"/>
        <v>0</v>
      </c>
      <c r="OA25" s="5"/>
      <c r="OB25" s="5">
        <f t="shared" ca="1" si="212"/>
        <v>0</v>
      </c>
      <c r="OC25" s="5"/>
      <c r="OD25" s="5">
        <f t="shared" ca="1" si="213"/>
        <v>0</v>
      </c>
      <c r="OE25" s="5">
        <f t="shared" ca="1" si="44"/>
        <v>0</v>
      </c>
      <c r="OF25" s="5">
        <v>0</v>
      </c>
      <c r="OG25" s="5">
        <f t="shared" ca="1" si="214"/>
        <v>0</v>
      </c>
      <c r="OH25" s="5">
        <v>0</v>
      </c>
      <c r="OI25" s="5">
        <f t="shared" ca="1" si="215"/>
        <v>0</v>
      </c>
      <c r="OJ25" s="5">
        <v>0</v>
      </c>
      <c r="OK25" s="5">
        <v>0</v>
      </c>
      <c r="OL25" s="5">
        <v>0</v>
      </c>
      <c r="OM25" s="5">
        <f t="shared" ca="1" si="216"/>
        <v>0</v>
      </c>
      <c r="ON25" s="5">
        <f t="shared" ca="1" si="45"/>
        <v>0</v>
      </c>
      <c r="OO25" s="5">
        <v>0</v>
      </c>
      <c r="OP25" s="5">
        <f t="shared" ca="1" si="217"/>
        <v>0</v>
      </c>
      <c r="OQ25" s="5">
        <v>0</v>
      </c>
      <c r="OR25" s="5">
        <f t="shared" ca="1" si="218"/>
        <v>0</v>
      </c>
      <c r="OS25" s="5">
        <v>0</v>
      </c>
      <c r="OT25" s="5">
        <f t="shared" ca="1" si="219"/>
        <v>0</v>
      </c>
      <c r="OU25" s="5">
        <v>0</v>
      </c>
      <c r="OV25" s="5">
        <f t="shared" ca="1" si="220"/>
        <v>0</v>
      </c>
      <c r="OW25" s="5">
        <v>0</v>
      </c>
      <c r="OX25" s="5">
        <v>0</v>
      </c>
      <c r="OY25" s="5">
        <v>0</v>
      </c>
      <c r="OZ25" s="5">
        <f t="shared" ca="1" si="221"/>
        <v>0</v>
      </c>
      <c r="PA25" s="5">
        <f t="shared" ca="1" si="46"/>
        <v>0</v>
      </c>
      <c r="PB25" s="5">
        <v>0</v>
      </c>
      <c r="PC25" s="5">
        <f t="shared" ca="1" si="222"/>
        <v>0</v>
      </c>
      <c r="PD25" s="5">
        <v>0</v>
      </c>
      <c r="PE25" s="5">
        <f t="shared" ca="1" si="223"/>
        <v>0</v>
      </c>
      <c r="PF25" s="5">
        <v>0</v>
      </c>
      <c r="PG25" s="5">
        <f t="shared" ca="1" si="224"/>
        <v>0</v>
      </c>
      <c r="PH25" s="5">
        <v>0</v>
      </c>
      <c r="PI25" s="5">
        <f t="shared" ca="1" si="225"/>
        <v>0</v>
      </c>
      <c r="PJ25" s="5"/>
      <c r="PK25" s="5">
        <f t="shared" ca="1" si="226"/>
        <v>0</v>
      </c>
      <c r="PL25" s="5"/>
      <c r="PM25" s="5">
        <f t="shared" ca="1" si="227"/>
        <v>0</v>
      </c>
      <c r="PN25" s="5">
        <f t="shared" ca="1" si="47"/>
        <v>0</v>
      </c>
      <c r="PO25" s="5">
        <v>0</v>
      </c>
      <c r="PP25" s="5">
        <f t="shared" ca="1" si="228"/>
        <v>0</v>
      </c>
      <c r="PQ25" s="5">
        <v>0</v>
      </c>
      <c r="PR25" s="5">
        <f t="shared" ca="1" si="229"/>
        <v>0</v>
      </c>
      <c r="PS25" s="5">
        <v>0</v>
      </c>
      <c r="PT25" s="5">
        <f t="shared" ca="1" si="230"/>
        <v>0</v>
      </c>
      <c r="PU25" s="5"/>
      <c r="PV25" s="5">
        <f t="shared" ca="1" si="231"/>
        <v>0</v>
      </c>
      <c r="PW25" s="5">
        <f t="shared" ca="1" si="48"/>
        <v>0</v>
      </c>
      <c r="PX25" s="5">
        <f t="shared" ca="1" si="232"/>
        <v>5369758</v>
      </c>
      <c r="PY25" s="5"/>
      <c r="PZ25" s="5">
        <f t="shared" ca="1" si="49"/>
        <v>55156949</v>
      </c>
      <c r="QA25" s="5">
        <f t="shared" si="241"/>
        <v>503</v>
      </c>
      <c r="QB25" s="5">
        <f t="shared" ca="1" si="233"/>
        <v>389825</v>
      </c>
      <c r="QC25" s="5">
        <f t="shared" si="234"/>
        <v>11</v>
      </c>
      <c r="QD25" s="5">
        <f t="shared" ca="1" si="235"/>
        <v>153472</v>
      </c>
      <c r="QE25" s="5">
        <f t="shared" ca="1" si="50"/>
        <v>543297</v>
      </c>
      <c r="QF25" s="5">
        <f t="shared" si="236"/>
        <v>503</v>
      </c>
      <c r="QG25" s="5">
        <f t="shared" ca="1" si="237"/>
        <v>35713</v>
      </c>
      <c r="QH25" s="5">
        <f t="shared" si="238"/>
        <v>11</v>
      </c>
      <c r="QI25" s="5">
        <f t="shared" ca="1" si="239"/>
        <v>14135</v>
      </c>
      <c r="QJ25" s="5">
        <f t="shared" ca="1" si="51"/>
        <v>49848</v>
      </c>
      <c r="QK25" s="5">
        <f t="shared" ca="1" si="52"/>
        <v>55750094</v>
      </c>
      <c r="QL25" s="5"/>
      <c r="QM25" s="54">
        <f t="shared" ca="1" si="242"/>
        <v>55750094</v>
      </c>
      <c r="QO25" s="75"/>
      <c r="QQ25" s="75"/>
    </row>
    <row r="26" spans="1:461">
      <c r="A26" s="1" t="s">
        <v>542</v>
      </c>
      <c r="B26" s="5" t="s">
        <v>543</v>
      </c>
      <c r="C26" s="5" t="s">
        <v>526</v>
      </c>
      <c r="D26" s="5" t="s">
        <v>527</v>
      </c>
      <c r="E26" s="5">
        <v>0</v>
      </c>
      <c r="F26" s="5">
        <f t="shared" ca="1" si="55"/>
        <v>0</v>
      </c>
      <c r="G26" s="5"/>
      <c r="H26" s="5">
        <f t="shared" ca="1" si="56"/>
        <v>0</v>
      </c>
      <c r="I26" s="5"/>
      <c r="J26" s="5">
        <f t="shared" ca="1" si="57"/>
        <v>0</v>
      </c>
      <c r="K26" s="5"/>
      <c r="L26" s="5">
        <f t="shared" ca="1" si="58"/>
        <v>0</v>
      </c>
      <c r="M26" s="5"/>
      <c r="N26" s="5">
        <f t="shared" ca="1" si="59"/>
        <v>0</v>
      </c>
      <c r="O26" s="5">
        <v>0</v>
      </c>
      <c r="P26" s="5">
        <f t="shared" ca="1" si="60"/>
        <v>0</v>
      </c>
      <c r="Q26" s="5">
        <v>0</v>
      </c>
      <c r="R26" s="5">
        <f t="shared" ca="1" si="61"/>
        <v>0</v>
      </c>
      <c r="S26" s="5">
        <f t="shared" ca="1" si="14"/>
        <v>0</v>
      </c>
      <c r="T26" s="5">
        <v>0</v>
      </c>
      <c r="U26" s="5">
        <f t="shared" ca="1" si="62"/>
        <v>0</v>
      </c>
      <c r="V26" s="5">
        <v>0</v>
      </c>
      <c r="W26" s="5">
        <f t="shared" ca="1" si="63"/>
        <v>0</v>
      </c>
      <c r="X26" s="5">
        <v>0</v>
      </c>
      <c r="Y26" s="5">
        <v>0</v>
      </c>
      <c r="Z26" s="5">
        <v>0</v>
      </c>
      <c r="AA26" s="5">
        <f t="shared" ca="1" si="64"/>
        <v>0</v>
      </c>
      <c r="AB26" s="5">
        <v>0</v>
      </c>
      <c r="AC26" s="5">
        <v>0</v>
      </c>
      <c r="AD26" s="5">
        <v>0</v>
      </c>
      <c r="AE26" s="5">
        <f t="shared" ca="1" si="65"/>
        <v>0</v>
      </c>
      <c r="AF26" s="5">
        <v>0</v>
      </c>
      <c r="AG26" s="5">
        <v>0</v>
      </c>
      <c r="AH26" s="5">
        <v>0</v>
      </c>
      <c r="AI26" s="5">
        <f t="shared" ca="1" si="66"/>
        <v>0</v>
      </c>
      <c r="AJ26" s="5">
        <v>4</v>
      </c>
      <c r="AK26" s="5">
        <f t="shared" ca="1" si="240"/>
        <v>4744428</v>
      </c>
      <c r="AL26" s="5">
        <v>4</v>
      </c>
      <c r="AM26" s="5">
        <f t="shared" ca="1" si="67"/>
        <v>474444</v>
      </c>
      <c r="AN26" s="5"/>
      <c r="AO26" s="5">
        <f t="shared" ca="1" si="68"/>
        <v>0</v>
      </c>
      <c r="AP26" s="54">
        <f t="shared" ca="1" si="243"/>
        <v>5218872</v>
      </c>
      <c r="AQ26" s="5"/>
      <c r="AR26" s="5">
        <f t="shared" ca="1" si="69"/>
        <v>0</v>
      </c>
      <c r="AS26" s="5"/>
      <c r="AT26" s="5">
        <f t="shared" ca="1" si="70"/>
        <v>0</v>
      </c>
      <c r="AU26" s="5"/>
      <c r="AV26" s="5">
        <f t="shared" ca="1" si="71"/>
        <v>0</v>
      </c>
      <c r="AW26" s="5"/>
      <c r="AX26" s="5">
        <f t="shared" ca="1" si="72"/>
        <v>0</v>
      </c>
      <c r="AY26" s="5"/>
      <c r="AZ26" s="5">
        <f t="shared" ca="1" si="73"/>
        <v>0</v>
      </c>
      <c r="BA26" s="5"/>
      <c r="BB26" s="5">
        <f t="shared" ca="1" si="74"/>
        <v>0</v>
      </c>
      <c r="BC26" s="5"/>
      <c r="BD26" s="5">
        <f t="shared" ca="1" si="75"/>
        <v>0</v>
      </c>
      <c r="BE26" s="5"/>
      <c r="BF26" s="5">
        <f t="shared" ca="1" si="76"/>
        <v>0</v>
      </c>
      <c r="BG26" s="5">
        <v>0</v>
      </c>
      <c r="BH26" s="5">
        <f t="shared" ca="1" si="77"/>
        <v>0</v>
      </c>
      <c r="BI26" s="5">
        <v>0</v>
      </c>
      <c r="BJ26" s="5">
        <f t="shared" ca="1" si="78"/>
        <v>0</v>
      </c>
      <c r="BK26" s="5">
        <f t="shared" ca="1" si="15"/>
        <v>0</v>
      </c>
      <c r="BL26" s="5">
        <v>0</v>
      </c>
      <c r="BM26" s="5">
        <f t="shared" ca="1" si="79"/>
        <v>0</v>
      </c>
      <c r="BN26" s="5">
        <v>0</v>
      </c>
      <c r="BO26" s="5">
        <f t="shared" ca="1" si="80"/>
        <v>0</v>
      </c>
      <c r="BP26" s="5">
        <v>0</v>
      </c>
      <c r="BQ26" s="5">
        <f t="shared" ca="1" si="81"/>
        <v>0</v>
      </c>
      <c r="BR26" s="5">
        <v>0</v>
      </c>
      <c r="BS26" s="5">
        <f t="shared" ca="1" si="82"/>
        <v>0</v>
      </c>
      <c r="BT26" s="5">
        <v>0</v>
      </c>
      <c r="BU26" s="5">
        <v>0</v>
      </c>
      <c r="BV26" s="5">
        <v>0</v>
      </c>
      <c r="BW26" s="5">
        <f t="shared" ca="1" si="83"/>
        <v>0</v>
      </c>
      <c r="BX26" s="5">
        <v>0</v>
      </c>
      <c r="BY26" s="5">
        <v>0</v>
      </c>
      <c r="BZ26" s="5">
        <v>0</v>
      </c>
      <c r="CA26" s="5">
        <f t="shared" ca="1" si="84"/>
        <v>0</v>
      </c>
      <c r="CB26" s="5">
        <v>0</v>
      </c>
      <c r="CC26" s="5">
        <f t="shared" ca="1" si="85"/>
        <v>0</v>
      </c>
      <c r="CD26" s="5">
        <v>0</v>
      </c>
      <c r="CE26" s="5">
        <f t="shared" ca="1" si="86"/>
        <v>0</v>
      </c>
      <c r="CF26" s="5">
        <f t="shared" ca="1" si="16"/>
        <v>0</v>
      </c>
      <c r="CG26" s="5">
        <v>0</v>
      </c>
      <c r="CH26" s="5">
        <f t="shared" ca="1" si="87"/>
        <v>0</v>
      </c>
      <c r="CI26" s="5">
        <v>151</v>
      </c>
      <c r="CJ26" s="5">
        <f t="shared" ca="1" si="88"/>
        <v>13368030</v>
      </c>
      <c r="CK26" s="5">
        <v>0</v>
      </c>
      <c r="CL26" s="5">
        <f t="shared" ca="1" si="89"/>
        <v>0</v>
      </c>
      <c r="CM26" s="5">
        <v>397</v>
      </c>
      <c r="CN26" s="5">
        <f t="shared" ca="1" si="90"/>
        <v>29776191</v>
      </c>
      <c r="CO26" s="5">
        <v>0</v>
      </c>
      <c r="CP26" s="5">
        <f t="shared" ca="1" si="91"/>
        <v>0</v>
      </c>
      <c r="CQ26" s="5">
        <v>151</v>
      </c>
      <c r="CR26" s="5">
        <f t="shared" ca="1" si="92"/>
        <v>1336803</v>
      </c>
      <c r="CS26" s="5">
        <v>0</v>
      </c>
      <c r="CT26" s="5">
        <f t="shared" ca="1" si="93"/>
        <v>0</v>
      </c>
      <c r="CU26" s="5">
        <v>397</v>
      </c>
      <c r="CV26" s="5">
        <f t="shared" ca="1" si="94"/>
        <v>2977500</v>
      </c>
      <c r="CW26" s="5"/>
      <c r="CX26" s="5">
        <v>0</v>
      </c>
      <c r="CY26" s="5"/>
      <c r="CZ26" s="5">
        <v>0</v>
      </c>
      <c r="DA26" s="5"/>
      <c r="DB26" s="5">
        <v>0</v>
      </c>
      <c r="DC26" s="5"/>
      <c r="DD26" s="5">
        <v>0</v>
      </c>
      <c r="DE26" s="5">
        <v>6</v>
      </c>
      <c r="DF26" s="5">
        <f t="shared" ca="1" si="95"/>
        <v>8301180</v>
      </c>
      <c r="DG26" s="5">
        <v>6</v>
      </c>
      <c r="DH26" s="5">
        <f t="shared" ca="1" si="96"/>
        <v>830118</v>
      </c>
      <c r="DI26" s="5"/>
      <c r="DJ26" s="5">
        <f t="shared" ca="1" si="97"/>
        <v>0</v>
      </c>
      <c r="DK26" s="5">
        <f t="shared" ca="1" si="17"/>
        <v>56589822</v>
      </c>
      <c r="DL26" s="5">
        <v>0</v>
      </c>
      <c r="DM26" s="5">
        <f t="shared" ca="1" si="98"/>
        <v>0</v>
      </c>
      <c r="DN26" s="5">
        <v>0</v>
      </c>
      <c r="DO26" s="5">
        <f t="shared" ca="1" si="99"/>
        <v>0</v>
      </c>
      <c r="DP26" s="5">
        <v>0</v>
      </c>
      <c r="DQ26" s="5">
        <f t="shared" ca="1" si="100"/>
        <v>0</v>
      </c>
      <c r="DR26" s="5">
        <v>0</v>
      </c>
      <c r="DS26" s="5">
        <f t="shared" ca="1" si="101"/>
        <v>0</v>
      </c>
      <c r="DT26" s="5">
        <v>0</v>
      </c>
      <c r="DU26" s="5">
        <f t="shared" ca="1" si="102"/>
        <v>0</v>
      </c>
      <c r="DV26" s="5">
        <v>0</v>
      </c>
      <c r="DW26" s="5">
        <f t="shared" ca="1" si="103"/>
        <v>0</v>
      </c>
      <c r="DX26" s="5">
        <v>0</v>
      </c>
      <c r="DY26" s="5">
        <f t="shared" ca="1" si="104"/>
        <v>0</v>
      </c>
      <c r="DZ26" s="5">
        <v>0</v>
      </c>
      <c r="EA26" s="5">
        <f t="shared" ca="1" si="105"/>
        <v>0</v>
      </c>
      <c r="EB26" s="5"/>
      <c r="EC26" s="5">
        <v>0</v>
      </c>
      <c r="ED26" s="5"/>
      <c r="EE26" s="5">
        <v>0</v>
      </c>
      <c r="EF26" s="5"/>
      <c r="EG26" s="5">
        <v>0</v>
      </c>
      <c r="EH26" s="5"/>
      <c r="EI26" s="5">
        <v>0</v>
      </c>
      <c r="EJ26" s="5">
        <v>0</v>
      </c>
      <c r="EK26" s="5">
        <f t="shared" ca="1" si="106"/>
        <v>0</v>
      </c>
      <c r="EL26" s="5">
        <v>0</v>
      </c>
      <c r="EM26" s="5">
        <f t="shared" ca="1" si="107"/>
        <v>0</v>
      </c>
      <c r="EN26" s="5">
        <f t="shared" ca="1" si="18"/>
        <v>0</v>
      </c>
      <c r="EO26" s="5">
        <v>0</v>
      </c>
      <c r="EP26" s="5">
        <f t="shared" ca="1" si="108"/>
        <v>0</v>
      </c>
      <c r="EQ26" s="5">
        <v>0</v>
      </c>
      <c r="ER26" s="5">
        <f t="shared" ca="1" si="109"/>
        <v>0</v>
      </c>
      <c r="ES26" s="5">
        <v>0</v>
      </c>
      <c r="ET26" s="5">
        <f t="shared" ca="1" si="110"/>
        <v>0</v>
      </c>
      <c r="EU26" s="5">
        <v>0</v>
      </c>
      <c r="EV26" s="5">
        <f t="shared" ca="1" si="111"/>
        <v>0</v>
      </c>
      <c r="EW26" s="5"/>
      <c r="EX26" s="5">
        <f t="shared" ca="1" si="112"/>
        <v>0</v>
      </c>
      <c r="EY26" s="5"/>
      <c r="EZ26" s="5">
        <f t="shared" ca="1" si="113"/>
        <v>0</v>
      </c>
      <c r="FA26" s="5"/>
      <c r="FB26" s="5">
        <f t="shared" ca="1" si="114"/>
        <v>0</v>
      </c>
      <c r="FC26" s="5"/>
      <c r="FD26" s="5">
        <f t="shared" ca="1" si="115"/>
        <v>0</v>
      </c>
      <c r="FE26" s="5">
        <v>0</v>
      </c>
      <c r="FF26" s="5">
        <f t="shared" ca="1" si="116"/>
        <v>0</v>
      </c>
      <c r="FG26" s="5">
        <v>0</v>
      </c>
      <c r="FH26" s="5">
        <f t="shared" ca="1" si="117"/>
        <v>0</v>
      </c>
      <c r="FI26" s="5">
        <v>0</v>
      </c>
      <c r="FJ26" s="5">
        <f t="shared" ca="1" si="118"/>
        <v>0</v>
      </c>
      <c r="FK26" s="5">
        <v>0</v>
      </c>
      <c r="FL26" s="5">
        <f t="shared" ca="1" si="119"/>
        <v>0</v>
      </c>
      <c r="FM26" s="5">
        <f t="shared" ca="1" si="19"/>
        <v>0</v>
      </c>
      <c r="FN26" s="5">
        <f t="shared" ca="1" si="20"/>
        <v>0</v>
      </c>
      <c r="FO26" s="5"/>
      <c r="FP26" s="5">
        <f t="shared" ca="1" si="120"/>
        <v>0</v>
      </c>
      <c r="FQ26" s="5"/>
      <c r="FR26" s="5">
        <f t="shared" ca="1" si="121"/>
        <v>0</v>
      </c>
      <c r="FS26" s="5"/>
      <c r="FT26" s="5">
        <f t="shared" ca="1" si="122"/>
        <v>0</v>
      </c>
      <c r="FU26" s="5"/>
      <c r="FV26" s="5">
        <f t="shared" ca="1" si="123"/>
        <v>0</v>
      </c>
      <c r="FW26" s="5">
        <f t="shared" ca="1" si="21"/>
        <v>0</v>
      </c>
      <c r="FX26" s="5">
        <f t="shared" ca="1" si="124"/>
        <v>61808694</v>
      </c>
      <c r="FY26" s="5">
        <v>0</v>
      </c>
      <c r="FZ26" s="5">
        <f t="shared" ca="1" si="125"/>
        <v>0</v>
      </c>
      <c r="GA26" s="5">
        <v>0</v>
      </c>
      <c r="GB26" s="5">
        <f t="shared" ca="1" si="126"/>
        <v>0</v>
      </c>
      <c r="GC26" s="5">
        <v>0</v>
      </c>
      <c r="GD26" s="5">
        <v>0</v>
      </c>
      <c r="GE26" s="5">
        <v>0</v>
      </c>
      <c r="GF26" s="5">
        <f t="shared" ca="1" si="127"/>
        <v>0</v>
      </c>
      <c r="GG26" s="5">
        <v>0</v>
      </c>
      <c r="GH26" s="5">
        <f t="shared" ca="1" si="128"/>
        <v>0</v>
      </c>
      <c r="GI26" s="5">
        <f t="shared" ca="1" si="22"/>
        <v>0</v>
      </c>
      <c r="GJ26" s="5">
        <v>0</v>
      </c>
      <c r="GK26" s="5">
        <f t="shared" ca="1" si="129"/>
        <v>0</v>
      </c>
      <c r="GL26" s="5">
        <f t="shared" ca="1" si="23"/>
        <v>0</v>
      </c>
      <c r="GM26" s="5">
        <v>0</v>
      </c>
      <c r="GN26" s="5">
        <f t="shared" ca="1" si="130"/>
        <v>0</v>
      </c>
      <c r="GO26" s="5">
        <v>0</v>
      </c>
      <c r="GP26" s="5">
        <f t="shared" ca="1" si="131"/>
        <v>0</v>
      </c>
      <c r="GQ26" s="5">
        <v>0</v>
      </c>
      <c r="GR26" s="5">
        <v>0</v>
      </c>
      <c r="GS26" s="5">
        <v>0</v>
      </c>
      <c r="GT26" s="5">
        <f t="shared" ca="1" si="132"/>
        <v>0</v>
      </c>
      <c r="GU26" s="5">
        <f t="shared" ca="1" si="24"/>
        <v>0</v>
      </c>
      <c r="GV26" s="5">
        <v>0</v>
      </c>
      <c r="GW26" s="5">
        <f t="shared" ca="1" si="133"/>
        <v>0</v>
      </c>
      <c r="GX26" s="5">
        <v>2</v>
      </c>
      <c r="GY26" s="5">
        <f t="shared" ca="1" si="134"/>
        <v>322540</v>
      </c>
      <c r="GZ26" s="5">
        <v>0</v>
      </c>
      <c r="HA26" s="5">
        <f t="shared" ca="1" si="135"/>
        <v>0</v>
      </c>
      <c r="HB26" s="5">
        <v>2</v>
      </c>
      <c r="HC26" s="5">
        <f t="shared" ca="1" si="136"/>
        <v>32254</v>
      </c>
      <c r="HD26" s="5">
        <v>0</v>
      </c>
      <c r="HE26" s="5">
        <v>0</v>
      </c>
      <c r="HF26" s="5">
        <v>0</v>
      </c>
      <c r="HG26" s="5">
        <f t="shared" ca="1" si="137"/>
        <v>0</v>
      </c>
      <c r="HH26" s="5">
        <f t="shared" ca="1" si="25"/>
        <v>354794</v>
      </c>
      <c r="HI26" s="5">
        <v>0</v>
      </c>
      <c r="HJ26" s="5">
        <f t="shared" ca="1" si="138"/>
        <v>0</v>
      </c>
      <c r="HK26" s="5">
        <v>0</v>
      </c>
      <c r="HL26" s="5">
        <f t="shared" ca="1" si="139"/>
        <v>0</v>
      </c>
      <c r="HM26" s="5">
        <v>0</v>
      </c>
      <c r="HN26" s="5">
        <f t="shared" ca="1" si="140"/>
        <v>0</v>
      </c>
      <c r="HO26" s="5">
        <v>0</v>
      </c>
      <c r="HP26" s="5">
        <f t="shared" ca="1" si="141"/>
        <v>0</v>
      </c>
      <c r="HQ26" s="5"/>
      <c r="HR26" s="5">
        <f t="shared" ca="1" si="142"/>
        <v>0</v>
      </c>
      <c r="HS26" s="5"/>
      <c r="HT26" s="5">
        <f t="shared" ca="1" si="143"/>
        <v>0</v>
      </c>
      <c r="HU26" s="5">
        <f t="shared" ca="1" si="26"/>
        <v>0</v>
      </c>
      <c r="HV26" s="5"/>
      <c r="HW26" s="5">
        <f t="shared" ca="1" si="144"/>
        <v>0</v>
      </c>
      <c r="HX26" s="5"/>
      <c r="HY26" s="5">
        <f t="shared" ca="1" si="145"/>
        <v>0</v>
      </c>
      <c r="HZ26" s="5"/>
      <c r="IA26" s="5">
        <f t="shared" ca="1" si="146"/>
        <v>0</v>
      </c>
      <c r="IB26" s="5"/>
      <c r="IC26" s="5">
        <f t="shared" ca="1" si="147"/>
        <v>0</v>
      </c>
      <c r="ID26" s="5">
        <f t="shared" ca="1" si="27"/>
        <v>0</v>
      </c>
      <c r="IE26" s="5">
        <f t="shared" ca="1" si="148"/>
        <v>354794</v>
      </c>
      <c r="IF26" s="5">
        <v>0</v>
      </c>
      <c r="IG26" s="5">
        <f t="shared" ca="1" si="149"/>
        <v>0</v>
      </c>
      <c r="IH26" s="5">
        <v>0</v>
      </c>
      <c r="II26" s="5">
        <f t="shared" ca="1" si="150"/>
        <v>0</v>
      </c>
      <c r="IJ26" s="5">
        <f t="shared" ca="1" si="28"/>
        <v>0</v>
      </c>
      <c r="IK26" s="5">
        <v>0</v>
      </c>
      <c r="IL26" s="5">
        <f t="shared" ca="1" si="151"/>
        <v>0</v>
      </c>
      <c r="IM26" s="5">
        <v>0</v>
      </c>
      <c r="IN26" s="5">
        <f t="shared" ca="1" si="152"/>
        <v>0</v>
      </c>
      <c r="IO26" s="5">
        <v>0</v>
      </c>
      <c r="IP26" s="5">
        <f t="shared" ca="1" si="153"/>
        <v>0</v>
      </c>
      <c r="IQ26" s="5">
        <v>0</v>
      </c>
      <c r="IR26" s="5">
        <f t="shared" ca="1" si="154"/>
        <v>0</v>
      </c>
      <c r="IS26" s="5">
        <f t="shared" ca="1" si="29"/>
        <v>0</v>
      </c>
      <c r="IT26" s="5">
        <v>0</v>
      </c>
      <c r="IU26" s="5">
        <f t="shared" ca="1" si="155"/>
        <v>0</v>
      </c>
      <c r="IV26" s="5">
        <f t="shared" ca="1" si="30"/>
        <v>0</v>
      </c>
      <c r="IW26" s="5">
        <v>0</v>
      </c>
      <c r="IX26" s="5">
        <f t="shared" ca="1" si="156"/>
        <v>0</v>
      </c>
      <c r="IY26" s="5">
        <v>0</v>
      </c>
      <c r="IZ26" s="5">
        <f t="shared" ca="1" si="157"/>
        <v>0</v>
      </c>
      <c r="JA26" s="5">
        <v>0</v>
      </c>
      <c r="JB26" s="5">
        <f t="shared" ca="1" si="158"/>
        <v>0</v>
      </c>
      <c r="JC26" s="5">
        <v>0</v>
      </c>
      <c r="JD26" s="5">
        <f t="shared" ca="1" si="159"/>
        <v>0</v>
      </c>
      <c r="JE26" s="5">
        <f t="shared" ca="1" si="31"/>
        <v>0</v>
      </c>
      <c r="JF26" s="5">
        <v>0</v>
      </c>
      <c r="JG26" s="5">
        <f t="shared" ca="1" si="160"/>
        <v>0</v>
      </c>
      <c r="JH26" s="5">
        <v>6</v>
      </c>
      <c r="JI26" s="5">
        <f t="shared" ca="1" si="161"/>
        <v>1161858</v>
      </c>
      <c r="JJ26" s="5">
        <v>0</v>
      </c>
      <c r="JK26" s="5">
        <f t="shared" ca="1" si="162"/>
        <v>0</v>
      </c>
      <c r="JL26" s="5">
        <v>6</v>
      </c>
      <c r="JM26" s="5">
        <f t="shared" ca="1" si="163"/>
        <v>116184</v>
      </c>
      <c r="JN26" s="5">
        <v>0</v>
      </c>
      <c r="JO26" s="5">
        <f t="shared" ca="1" si="164"/>
        <v>0</v>
      </c>
      <c r="JP26" s="5">
        <f t="shared" ca="1" si="54"/>
        <v>1278042</v>
      </c>
      <c r="JQ26" s="5">
        <v>0</v>
      </c>
      <c r="JR26" s="5">
        <f t="shared" ca="1" si="165"/>
        <v>0</v>
      </c>
      <c r="JS26" s="5">
        <v>0</v>
      </c>
      <c r="JT26" s="5">
        <f t="shared" ca="1" si="166"/>
        <v>0</v>
      </c>
      <c r="JU26" s="5">
        <v>0</v>
      </c>
      <c r="JV26" s="5">
        <f t="shared" ca="1" si="167"/>
        <v>0</v>
      </c>
      <c r="JW26" s="5">
        <v>0</v>
      </c>
      <c r="JX26" s="5">
        <f t="shared" ca="1" si="168"/>
        <v>0</v>
      </c>
      <c r="JY26" s="5"/>
      <c r="JZ26" s="5">
        <f t="shared" ca="1" si="169"/>
        <v>0</v>
      </c>
      <c r="KA26" s="5">
        <f t="shared" ca="1" si="32"/>
        <v>0</v>
      </c>
      <c r="KB26" s="5">
        <v>0</v>
      </c>
      <c r="KC26" s="5">
        <f t="shared" ca="1" si="170"/>
        <v>0</v>
      </c>
      <c r="KD26" s="5">
        <v>0</v>
      </c>
      <c r="KE26" s="5">
        <f t="shared" ca="1" si="171"/>
        <v>0</v>
      </c>
      <c r="KF26" s="5">
        <v>0</v>
      </c>
      <c r="KG26" s="5">
        <f t="shared" ca="1" si="172"/>
        <v>0</v>
      </c>
      <c r="KH26" s="5">
        <v>0</v>
      </c>
      <c r="KI26" s="5">
        <f t="shared" ca="1" si="173"/>
        <v>0</v>
      </c>
      <c r="KJ26" s="5">
        <f t="shared" ca="1" si="33"/>
        <v>0</v>
      </c>
      <c r="KK26" s="5">
        <v>0</v>
      </c>
      <c r="KL26" s="5">
        <f t="shared" ca="1" si="174"/>
        <v>0</v>
      </c>
      <c r="KM26" s="5"/>
      <c r="KN26" s="5">
        <f t="shared" ca="1" si="175"/>
        <v>0</v>
      </c>
      <c r="KO26" s="5">
        <f t="shared" ca="1" si="34"/>
        <v>0</v>
      </c>
      <c r="KP26" s="5">
        <f t="shared" ca="1" si="176"/>
        <v>1278042</v>
      </c>
      <c r="KQ26" s="5">
        <v>0</v>
      </c>
      <c r="KR26" s="5">
        <f t="shared" ca="1" si="177"/>
        <v>0</v>
      </c>
      <c r="KS26" s="5">
        <v>0</v>
      </c>
      <c r="KT26" s="5">
        <f t="shared" ca="1" si="178"/>
        <v>0</v>
      </c>
      <c r="KU26" s="5">
        <v>0</v>
      </c>
      <c r="KV26" s="5">
        <f t="shared" ca="1" si="179"/>
        <v>0</v>
      </c>
      <c r="KW26" s="5"/>
      <c r="KX26" s="5">
        <f t="shared" ca="1" si="180"/>
        <v>0</v>
      </c>
      <c r="KY26" s="5">
        <f t="shared" ca="1" si="35"/>
        <v>0</v>
      </c>
      <c r="KZ26" s="5">
        <v>0</v>
      </c>
      <c r="LA26" s="5">
        <f t="shared" ca="1" si="181"/>
        <v>0</v>
      </c>
      <c r="LB26" s="5">
        <v>0</v>
      </c>
      <c r="LC26" s="5">
        <f t="shared" ca="1" si="182"/>
        <v>0</v>
      </c>
      <c r="LD26" s="5"/>
      <c r="LE26" s="5">
        <f t="shared" ca="1" si="183"/>
        <v>0</v>
      </c>
      <c r="LF26" s="5">
        <f t="shared" ca="1" si="36"/>
        <v>0</v>
      </c>
      <c r="LG26" s="5">
        <v>0</v>
      </c>
      <c r="LH26" s="5">
        <f t="shared" ca="1" si="184"/>
        <v>0</v>
      </c>
      <c r="LI26" s="5">
        <v>0</v>
      </c>
      <c r="LJ26" s="5">
        <f t="shared" ca="1" si="184"/>
        <v>0</v>
      </c>
      <c r="LK26" s="5">
        <v>0</v>
      </c>
      <c r="LL26" s="5">
        <f t="shared" ca="1" si="184"/>
        <v>0</v>
      </c>
      <c r="LM26" s="5">
        <v>0</v>
      </c>
      <c r="LN26" s="5">
        <f t="shared" ca="1" si="184"/>
        <v>0</v>
      </c>
      <c r="LO26" s="5">
        <f t="shared" ca="1" si="37"/>
        <v>0</v>
      </c>
      <c r="LP26" s="5">
        <v>0</v>
      </c>
      <c r="LQ26" s="5">
        <f t="shared" ca="1" si="185"/>
        <v>0</v>
      </c>
      <c r="LR26" s="5">
        <v>1</v>
      </c>
      <c r="LS26" s="5">
        <f t="shared" ca="1" si="186"/>
        <v>386987</v>
      </c>
      <c r="LT26" s="5">
        <v>0</v>
      </c>
      <c r="LU26" s="5">
        <f t="shared" ca="1" si="187"/>
        <v>0</v>
      </c>
      <c r="LV26" s="5">
        <v>1</v>
      </c>
      <c r="LW26" s="5">
        <f t="shared" ca="1" si="188"/>
        <v>38699</v>
      </c>
      <c r="LX26" s="5">
        <v>0</v>
      </c>
      <c r="LY26" s="5">
        <f t="shared" ca="1" si="189"/>
        <v>0</v>
      </c>
      <c r="LZ26" s="5">
        <v>0</v>
      </c>
      <c r="MA26" s="5">
        <f t="shared" ca="1" si="190"/>
        <v>0</v>
      </c>
      <c r="MB26" s="5">
        <f t="shared" ca="1" si="38"/>
        <v>425686</v>
      </c>
      <c r="MC26" s="5">
        <v>0</v>
      </c>
      <c r="MD26" s="5">
        <f t="shared" ca="1" si="191"/>
        <v>0</v>
      </c>
      <c r="ME26" s="5">
        <v>0</v>
      </c>
      <c r="MF26" s="5">
        <f t="shared" ca="1" si="192"/>
        <v>0</v>
      </c>
      <c r="MG26" s="5">
        <v>0</v>
      </c>
      <c r="MH26" s="5">
        <f t="shared" ca="1" si="193"/>
        <v>0</v>
      </c>
      <c r="MI26" s="5">
        <v>0</v>
      </c>
      <c r="MJ26" s="5">
        <f t="shared" ca="1" si="194"/>
        <v>0</v>
      </c>
      <c r="MK26" s="5"/>
      <c r="ML26" s="5">
        <f t="shared" ca="1" si="195"/>
        <v>0</v>
      </c>
      <c r="MM26" s="5">
        <f t="shared" ca="1" si="39"/>
        <v>0</v>
      </c>
      <c r="MN26" s="5">
        <v>0</v>
      </c>
      <c r="MO26" s="5">
        <f t="shared" ca="1" si="196"/>
        <v>0</v>
      </c>
      <c r="MP26" s="5"/>
      <c r="MQ26" s="5">
        <f t="shared" ca="1" si="197"/>
        <v>0</v>
      </c>
      <c r="MR26" s="5"/>
      <c r="MS26" s="5">
        <f t="shared" ca="1" si="198"/>
        <v>0</v>
      </c>
      <c r="MT26" s="5"/>
      <c r="MU26" s="5">
        <f t="shared" ca="1" si="199"/>
        <v>0</v>
      </c>
      <c r="MV26" s="5">
        <f t="shared" ca="1" si="40"/>
        <v>0</v>
      </c>
      <c r="MW26" s="5">
        <v>0</v>
      </c>
      <c r="MX26" s="5">
        <f t="shared" ca="1" si="200"/>
        <v>0</v>
      </c>
      <c r="MY26" s="5"/>
      <c r="MZ26" s="5">
        <f t="shared" ca="1" si="201"/>
        <v>0</v>
      </c>
      <c r="NA26" s="5">
        <f t="shared" ca="1" si="41"/>
        <v>0</v>
      </c>
      <c r="NB26" s="5">
        <f t="shared" ca="1" si="202"/>
        <v>425686</v>
      </c>
      <c r="NC26" s="5">
        <v>0</v>
      </c>
      <c r="ND26" s="5">
        <f t="shared" ca="1" si="203"/>
        <v>0</v>
      </c>
      <c r="NE26" s="5">
        <v>0</v>
      </c>
      <c r="NF26" s="5">
        <f t="shared" ca="1" si="204"/>
        <v>0</v>
      </c>
      <c r="NG26" s="5">
        <v>0</v>
      </c>
      <c r="NH26" s="5">
        <f t="shared" ca="1" si="205"/>
        <v>0</v>
      </c>
      <c r="NI26" s="5">
        <v>0</v>
      </c>
      <c r="NJ26" s="5">
        <f t="shared" ca="1" si="206"/>
        <v>0</v>
      </c>
      <c r="NK26" s="5">
        <f t="shared" ca="1" si="42"/>
        <v>0</v>
      </c>
      <c r="NL26" s="5">
        <v>0</v>
      </c>
      <c r="NM26" s="5">
        <f t="shared" ca="1" si="207"/>
        <v>0</v>
      </c>
      <c r="NN26" s="5">
        <v>0</v>
      </c>
      <c r="NO26" s="5">
        <f t="shared" ca="1" si="207"/>
        <v>0</v>
      </c>
      <c r="NP26" s="5">
        <v>0</v>
      </c>
      <c r="NQ26" s="5">
        <v>0</v>
      </c>
      <c r="NR26" s="5">
        <v>0</v>
      </c>
      <c r="NS26" s="5">
        <f t="shared" ca="1" si="208"/>
        <v>0</v>
      </c>
      <c r="NT26" s="5"/>
      <c r="NU26" s="5">
        <f t="shared" ca="1" si="209"/>
        <v>0</v>
      </c>
      <c r="NV26" s="5">
        <f t="shared" ca="1" si="43"/>
        <v>0</v>
      </c>
      <c r="NW26" s="5"/>
      <c r="NX26" s="5">
        <f t="shared" ca="1" si="210"/>
        <v>0</v>
      </c>
      <c r="NY26" s="5"/>
      <c r="NZ26" s="5">
        <f t="shared" ca="1" si="211"/>
        <v>0</v>
      </c>
      <c r="OA26" s="5"/>
      <c r="OB26" s="5">
        <f t="shared" ca="1" si="212"/>
        <v>0</v>
      </c>
      <c r="OC26" s="5"/>
      <c r="OD26" s="5">
        <f t="shared" ca="1" si="213"/>
        <v>0</v>
      </c>
      <c r="OE26" s="5">
        <f t="shared" ca="1" si="44"/>
        <v>0</v>
      </c>
      <c r="OF26" s="5">
        <v>0</v>
      </c>
      <c r="OG26" s="5">
        <f t="shared" ca="1" si="214"/>
        <v>0</v>
      </c>
      <c r="OH26" s="5">
        <v>0</v>
      </c>
      <c r="OI26" s="5">
        <f t="shared" ca="1" si="215"/>
        <v>0</v>
      </c>
      <c r="OJ26" s="5">
        <v>0</v>
      </c>
      <c r="OK26" s="5">
        <v>0</v>
      </c>
      <c r="OL26" s="5">
        <v>0</v>
      </c>
      <c r="OM26" s="5">
        <f t="shared" ca="1" si="216"/>
        <v>0</v>
      </c>
      <c r="ON26" s="5">
        <f t="shared" ca="1" si="45"/>
        <v>0</v>
      </c>
      <c r="OO26" s="5">
        <v>0</v>
      </c>
      <c r="OP26" s="5">
        <f t="shared" ca="1" si="217"/>
        <v>0</v>
      </c>
      <c r="OQ26" s="5">
        <v>80</v>
      </c>
      <c r="OR26" s="5">
        <f t="shared" ca="1" si="218"/>
        <v>8084800</v>
      </c>
      <c r="OS26" s="5">
        <v>0</v>
      </c>
      <c r="OT26" s="5">
        <f t="shared" ca="1" si="219"/>
        <v>0</v>
      </c>
      <c r="OU26" s="5">
        <v>80</v>
      </c>
      <c r="OV26" s="5">
        <f t="shared" ca="1" si="220"/>
        <v>808480</v>
      </c>
      <c r="OW26" s="5">
        <v>0</v>
      </c>
      <c r="OX26" s="5">
        <v>0</v>
      </c>
      <c r="OY26" s="5">
        <v>0</v>
      </c>
      <c r="OZ26" s="5">
        <f t="shared" ca="1" si="221"/>
        <v>0</v>
      </c>
      <c r="PA26" s="5">
        <f t="shared" ca="1" si="46"/>
        <v>8893280</v>
      </c>
      <c r="PB26" s="5">
        <v>0</v>
      </c>
      <c r="PC26" s="5">
        <f t="shared" ca="1" si="222"/>
        <v>0</v>
      </c>
      <c r="PD26" s="5">
        <v>0</v>
      </c>
      <c r="PE26" s="5">
        <f t="shared" ca="1" si="223"/>
        <v>0</v>
      </c>
      <c r="PF26" s="5">
        <v>0</v>
      </c>
      <c r="PG26" s="5">
        <f t="shared" ca="1" si="224"/>
        <v>0</v>
      </c>
      <c r="PH26" s="5">
        <v>0</v>
      </c>
      <c r="PI26" s="5">
        <f t="shared" ca="1" si="225"/>
        <v>0</v>
      </c>
      <c r="PJ26" s="5"/>
      <c r="PK26" s="5">
        <f t="shared" ca="1" si="226"/>
        <v>0</v>
      </c>
      <c r="PL26" s="5"/>
      <c r="PM26" s="5">
        <f t="shared" ca="1" si="227"/>
        <v>0</v>
      </c>
      <c r="PN26" s="5">
        <f t="shared" ca="1" si="47"/>
        <v>0</v>
      </c>
      <c r="PO26" s="5">
        <v>0</v>
      </c>
      <c r="PP26" s="5">
        <f t="shared" ca="1" si="228"/>
        <v>0</v>
      </c>
      <c r="PQ26" s="5">
        <v>0</v>
      </c>
      <c r="PR26" s="5">
        <f t="shared" ca="1" si="229"/>
        <v>0</v>
      </c>
      <c r="PS26" s="5">
        <v>0</v>
      </c>
      <c r="PT26" s="5">
        <f t="shared" ca="1" si="230"/>
        <v>0</v>
      </c>
      <c r="PU26" s="5"/>
      <c r="PV26" s="5">
        <f t="shared" ca="1" si="231"/>
        <v>0</v>
      </c>
      <c r="PW26" s="5">
        <f t="shared" ca="1" si="48"/>
        <v>0</v>
      </c>
      <c r="PX26" s="5">
        <f t="shared" ca="1" si="232"/>
        <v>8893280</v>
      </c>
      <c r="PY26" s="5"/>
      <c r="PZ26" s="5">
        <f t="shared" ca="1" si="49"/>
        <v>72760496</v>
      </c>
      <c r="QA26" s="5">
        <f t="shared" si="241"/>
        <v>637</v>
      </c>
      <c r="QB26" s="5">
        <f t="shared" ca="1" si="233"/>
        <v>493675</v>
      </c>
      <c r="QC26" s="5">
        <f t="shared" si="234"/>
        <v>10</v>
      </c>
      <c r="QD26" s="5">
        <f t="shared" ca="1" si="235"/>
        <v>139520</v>
      </c>
      <c r="QE26" s="5">
        <f t="shared" ca="1" si="50"/>
        <v>633195</v>
      </c>
      <c r="QF26" s="5">
        <f t="shared" si="236"/>
        <v>637</v>
      </c>
      <c r="QG26" s="5">
        <f t="shared" ca="1" si="237"/>
        <v>45227</v>
      </c>
      <c r="QH26" s="5">
        <f t="shared" si="238"/>
        <v>10</v>
      </c>
      <c r="QI26" s="5">
        <f t="shared" ca="1" si="239"/>
        <v>12850</v>
      </c>
      <c r="QJ26" s="5">
        <f t="shared" ca="1" si="51"/>
        <v>58077</v>
      </c>
      <c r="QK26" s="5">
        <f t="shared" ca="1" si="52"/>
        <v>73451768</v>
      </c>
      <c r="QL26" s="5"/>
      <c r="QM26" s="54">
        <f t="shared" ca="1" si="242"/>
        <v>73451768</v>
      </c>
      <c r="QO26" s="75"/>
      <c r="QQ26" s="75"/>
    </row>
    <row r="27" spans="1:461">
      <c r="A27" s="1" t="s">
        <v>544</v>
      </c>
      <c r="B27" s="5" t="s">
        <v>545</v>
      </c>
      <c r="C27" s="5" t="s">
        <v>526</v>
      </c>
      <c r="D27" s="5" t="s">
        <v>546</v>
      </c>
      <c r="E27" s="5">
        <v>0</v>
      </c>
      <c r="F27" s="5">
        <f ca="1">OFFSET(F27,0,-1) * OFFSET(F27,11 - ROW(F27),0)</f>
        <v>0</v>
      </c>
      <c r="G27" s="5"/>
      <c r="H27" s="5">
        <f ca="1">OFFSET(H27,0,-1) * OFFSET(H27,11 - ROW(H27),0)</f>
        <v>0</v>
      </c>
      <c r="I27" s="5"/>
      <c r="J27" s="5">
        <f ca="1">OFFSET(J27,0,-1) * OFFSET(J27,11 - ROW(J27),0)</f>
        <v>0</v>
      </c>
      <c r="K27" s="5"/>
      <c r="L27" s="5">
        <f ca="1">OFFSET(L27,0,-1) * OFFSET(L27,11 - ROW(L27),0)</f>
        <v>0</v>
      </c>
      <c r="M27" s="5"/>
      <c r="N27" s="5">
        <f ca="1">OFFSET(N27,0,-1) * OFFSET(N27,11 - ROW(N27),0)</f>
        <v>0</v>
      </c>
      <c r="O27" s="5">
        <v>0</v>
      </c>
      <c r="P27" s="5">
        <f ca="1">OFFSET(P27,0,-1) * OFFSET(P27,11 - ROW(P27),0)</f>
        <v>0</v>
      </c>
      <c r="Q27" s="5">
        <v>0</v>
      </c>
      <c r="R27" s="5">
        <f ca="1">OFFSET(R27,0,-1) * OFFSET(R27,11 - ROW(R27),0)</f>
        <v>0</v>
      </c>
      <c r="S27" s="5">
        <f t="shared" ca="1" si="14"/>
        <v>0</v>
      </c>
      <c r="T27" s="5">
        <v>0</v>
      </c>
      <c r="U27" s="5">
        <f ca="1">OFFSET(U27,0,-1) * OFFSET(U27,11 - ROW(U27),0)</f>
        <v>0</v>
      </c>
      <c r="V27" s="5">
        <v>0</v>
      </c>
      <c r="W27" s="5">
        <f ca="1">OFFSET(W27,0,-1) * OFFSET(W27,11 - ROW(W27),0)</f>
        <v>0</v>
      </c>
      <c r="X27" s="5">
        <v>0</v>
      </c>
      <c r="Y27" s="5">
        <v>0</v>
      </c>
      <c r="Z27" s="5">
        <v>0</v>
      </c>
      <c r="AA27" s="5">
        <f ca="1">OFFSET(AA27,0,-1) * OFFSET(AA27,11 - ROW(AA27),0)</f>
        <v>0</v>
      </c>
      <c r="AB27" s="5">
        <v>0</v>
      </c>
      <c r="AC27" s="5">
        <v>0</v>
      </c>
      <c r="AD27" s="5">
        <v>0</v>
      </c>
      <c r="AE27" s="5">
        <f ca="1">OFFSET(AE27,0,-1) * OFFSET(AE27,11 - ROW(AE27),0)</f>
        <v>0</v>
      </c>
      <c r="AF27" s="5">
        <v>0</v>
      </c>
      <c r="AG27" s="5">
        <v>0</v>
      </c>
      <c r="AH27" s="5">
        <v>0</v>
      </c>
      <c r="AI27" s="5">
        <f ca="1">OFFSET(AI27,0,-1) * OFFSET(AI27,11 - ROW(AI27),0)</f>
        <v>0</v>
      </c>
      <c r="AJ27" s="5">
        <v>0</v>
      </c>
      <c r="AK27" s="5">
        <f ca="1">OFFSET(AK27,0,-1) * OFFSET(AK27,11 - ROW(AK27),0)</f>
        <v>0</v>
      </c>
      <c r="AL27" s="5">
        <v>0</v>
      </c>
      <c r="AM27" s="5">
        <f ca="1">OFFSET(AM27,0,-1) * OFFSET(AM27,11 - ROW(AM27),0)</f>
        <v>0</v>
      </c>
      <c r="AN27" s="5"/>
      <c r="AO27" s="5">
        <f ca="1">OFFSET(AO27,0,-1) * OFFSET(AO27,11 - ROW(AO27),0)</f>
        <v>0</v>
      </c>
      <c r="AP27" s="54">
        <f t="shared" ca="1" si="243"/>
        <v>0</v>
      </c>
      <c r="AQ27" s="5"/>
      <c r="AR27" s="5">
        <f ca="1">OFFSET(AR27,0,-1) * OFFSET(AR27,11 - ROW(AR27),0)</f>
        <v>0</v>
      </c>
      <c r="AS27" s="5"/>
      <c r="AT27" s="5">
        <f ca="1">OFFSET(AT27,0,-1) * OFFSET(AT27,11 - ROW(AT27),0)</f>
        <v>0</v>
      </c>
      <c r="AU27" s="5"/>
      <c r="AV27" s="5">
        <f ca="1">OFFSET(AV27,0,-1) * OFFSET(AV27,11 - ROW(AV27),0)</f>
        <v>0</v>
      </c>
      <c r="AW27" s="5"/>
      <c r="AX27" s="5">
        <f ca="1">OFFSET(AX27,0,-1) * OFFSET(AX27,11 - ROW(AX27),0)</f>
        <v>0</v>
      </c>
      <c r="AY27" s="5"/>
      <c r="AZ27" s="5">
        <f ca="1">OFFSET(AZ27,0,-1) * OFFSET(AZ27,11 - ROW(AZ27),0)</f>
        <v>0</v>
      </c>
      <c r="BA27" s="5"/>
      <c r="BB27" s="5">
        <f ca="1">OFFSET(BB27,0,-1) * OFFSET(BB27,11 - ROW(BB27),0)</f>
        <v>0</v>
      </c>
      <c r="BC27" s="5"/>
      <c r="BD27" s="5">
        <f ca="1">OFFSET(BD27,0,-1) * OFFSET(BD27,11 - ROW(BD27),0)</f>
        <v>0</v>
      </c>
      <c r="BE27" s="5"/>
      <c r="BF27" s="5">
        <f ca="1">OFFSET(BF27,0,-1) * OFFSET(BF27,11 - ROW(BF27),0)</f>
        <v>0</v>
      </c>
      <c r="BG27" s="5">
        <v>0</v>
      </c>
      <c r="BH27" s="5">
        <f ca="1">OFFSET(BH27,0,-1) * OFFSET(BH27,11 - ROW(BH27),0)</f>
        <v>0</v>
      </c>
      <c r="BI27" s="5">
        <v>0</v>
      </c>
      <c r="BJ27" s="5">
        <f ca="1">OFFSET(BJ27,0,-1) * OFFSET(BJ27,11 - ROW(BJ27),0)</f>
        <v>0</v>
      </c>
      <c r="BK27" s="5">
        <f t="shared" ca="1" si="15"/>
        <v>0</v>
      </c>
      <c r="BL27" s="5">
        <v>0</v>
      </c>
      <c r="BM27" s="5">
        <f ca="1">OFFSET(BM27,0,-1) * OFFSET(BM27,11 - ROW(BM27),0)</f>
        <v>0</v>
      </c>
      <c r="BN27" s="5">
        <v>0</v>
      </c>
      <c r="BO27" s="5">
        <f ca="1">OFFSET(BO27,0,-1) * OFFSET(BO27,11 - ROW(BO27),0)</f>
        <v>0</v>
      </c>
      <c r="BP27" s="5">
        <v>0</v>
      </c>
      <c r="BQ27" s="5">
        <f ca="1">OFFSET(BQ27,0,-1) * OFFSET(BQ27,11 - ROW(BQ27),0)</f>
        <v>0</v>
      </c>
      <c r="BR27" s="5">
        <v>0</v>
      </c>
      <c r="BS27" s="5">
        <f ca="1">OFFSET(BS27,0,-1) * OFFSET(BS27,11 - ROW(BS27),0)</f>
        <v>0</v>
      </c>
      <c r="BT27" s="5">
        <v>0</v>
      </c>
      <c r="BU27" s="5">
        <v>0</v>
      </c>
      <c r="BV27" s="5">
        <v>0</v>
      </c>
      <c r="BW27" s="5">
        <f ca="1">OFFSET(BW27,0,-1) * OFFSET(BW27,11 - ROW(BW27),0)</f>
        <v>0</v>
      </c>
      <c r="BX27" s="5">
        <v>0</v>
      </c>
      <c r="BY27" s="5">
        <v>0</v>
      </c>
      <c r="BZ27" s="5">
        <v>0</v>
      </c>
      <c r="CA27" s="5">
        <f ca="1">OFFSET(CA27,0,-1) * OFFSET(CA27,11 - ROW(CA27),0)</f>
        <v>0</v>
      </c>
      <c r="CB27" s="5">
        <v>0</v>
      </c>
      <c r="CC27" s="5">
        <f ca="1">OFFSET(CC27,0,-1) * OFFSET(CC27,11 - ROW(CC27),0)</f>
        <v>0</v>
      </c>
      <c r="CD27" s="5">
        <v>0</v>
      </c>
      <c r="CE27" s="5">
        <f ca="1">OFFSET(CE27,0,-1) * OFFSET(CE27,11 - ROW(CE27),0)</f>
        <v>0</v>
      </c>
      <c r="CF27" s="5">
        <f t="shared" ca="1" si="16"/>
        <v>0</v>
      </c>
      <c r="CG27" s="5">
        <v>0</v>
      </c>
      <c r="CH27" s="5">
        <f ca="1">OFFSET(CH27,0,-1) * OFFSET(CH27,11 - ROW(CH27),0)</f>
        <v>0</v>
      </c>
      <c r="CI27" s="5">
        <v>21</v>
      </c>
      <c r="CJ27" s="5">
        <f ca="1">OFFSET(CJ27,0,-1) * OFFSET(CJ27,11 - ROW(CJ27),0)</f>
        <v>2405928</v>
      </c>
      <c r="CK27" s="5">
        <v>0</v>
      </c>
      <c r="CL27" s="5">
        <f ca="1">OFFSET(CL27,0,-1) * OFFSET(CL27,11 - ROW(CL27),0)</f>
        <v>0</v>
      </c>
      <c r="CM27" s="5">
        <v>92</v>
      </c>
      <c r="CN27" s="5">
        <f ca="1">OFFSET(CN27,0,-1) * OFFSET(CN27,11 - ROW(CN27),0)</f>
        <v>8929704</v>
      </c>
      <c r="CO27" s="5">
        <v>0</v>
      </c>
      <c r="CP27" s="5">
        <f ca="1">OFFSET(CP27,0,-1) * OFFSET(CP27,11 - ROW(CP27),0)</f>
        <v>0</v>
      </c>
      <c r="CQ27" s="5">
        <v>0</v>
      </c>
      <c r="CR27" s="5">
        <f ca="1">OFFSET(CR27,0,-1) * OFFSET(CR27,11 - ROW(CR27),0)</f>
        <v>0</v>
      </c>
      <c r="CS27" s="5">
        <v>0</v>
      </c>
      <c r="CT27" s="5">
        <f ca="1">OFFSET(CT27,0,-1) * OFFSET(CT27,11 - ROW(CT27),0)</f>
        <v>0</v>
      </c>
      <c r="CU27" s="5">
        <v>0</v>
      </c>
      <c r="CV27" s="5">
        <f ca="1">OFFSET(CV27,0,-1) * OFFSET(CV27,11 - ROW(CV27),0)</f>
        <v>0</v>
      </c>
      <c r="CW27" s="5"/>
      <c r="CX27" s="5">
        <v>0</v>
      </c>
      <c r="CY27" s="5"/>
      <c r="CZ27" s="5">
        <v>0</v>
      </c>
      <c r="DA27" s="5"/>
      <c r="DB27" s="5">
        <v>0</v>
      </c>
      <c r="DC27" s="5"/>
      <c r="DD27" s="5">
        <v>0</v>
      </c>
      <c r="DE27" s="5">
        <v>2</v>
      </c>
      <c r="DF27" s="5">
        <f ca="1">OFFSET(DF27,0,-1) * OFFSET(DF27,11 - ROW(DF27),0)</f>
        <v>3580900</v>
      </c>
      <c r="DG27" s="5">
        <v>0</v>
      </c>
      <c r="DH27" s="5">
        <f ca="1">OFFSET(DH27,0,-1) * OFFSET(DH27,11 - ROW(DH27),0)</f>
        <v>0</v>
      </c>
      <c r="DI27" s="5"/>
      <c r="DJ27" s="5">
        <f ca="1">OFFSET(DJ27,0,-1) * OFFSET(DJ27,11 - ROW(DJ27),0)</f>
        <v>0</v>
      </c>
      <c r="DK27" s="5">
        <f t="shared" ca="1" si="17"/>
        <v>14916532</v>
      </c>
      <c r="DL27" s="5">
        <v>0</v>
      </c>
      <c r="DM27" s="5">
        <f ca="1">OFFSET(DM27,0,-1) * OFFSET(DM27,11 - ROW(DM27),0)</f>
        <v>0</v>
      </c>
      <c r="DN27" s="5">
        <v>0</v>
      </c>
      <c r="DO27" s="5">
        <f ca="1">OFFSET(DO27,0,-1) * OFFSET(DO27,11 - ROW(DO27),0)</f>
        <v>0</v>
      </c>
      <c r="DP27" s="5">
        <v>0</v>
      </c>
      <c r="DQ27" s="5">
        <f ca="1">OFFSET(DQ27,0,-1) * OFFSET(DQ27,11 - ROW(DQ27),0)</f>
        <v>0</v>
      </c>
      <c r="DR27" s="5">
        <v>0</v>
      </c>
      <c r="DS27" s="5">
        <f ca="1">OFFSET(DS27,0,-1) * OFFSET(DS27,11 - ROW(DS27),0)</f>
        <v>0</v>
      </c>
      <c r="DT27" s="5">
        <v>0</v>
      </c>
      <c r="DU27" s="5">
        <f ca="1">OFFSET(DU27,0,-1) * OFFSET(DU27,11 - ROW(DU27),0)</f>
        <v>0</v>
      </c>
      <c r="DV27" s="5">
        <v>0</v>
      </c>
      <c r="DW27" s="5">
        <f ca="1">OFFSET(DW27,0,-1) * OFFSET(DW27,11 - ROW(DW27),0)</f>
        <v>0</v>
      </c>
      <c r="DX27" s="5">
        <v>0</v>
      </c>
      <c r="DY27" s="5">
        <f ca="1">OFFSET(DY27,0,-1) * OFFSET(DY27,11 - ROW(DY27),0)</f>
        <v>0</v>
      </c>
      <c r="DZ27" s="5">
        <v>0</v>
      </c>
      <c r="EA27" s="5">
        <f ca="1">OFFSET(EA27,0,-1) * OFFSET(EA27,11 - ROW(EA27),0)</f>
        <v>0</v>
      </c>
      <c r="EB27" s="5"/>
      <c r="EC27" s="5">
        <v>0</v>
      </c>
      <c r="ED27" s="5"/>
      <c r="EE27" s="5">
        <v>0</v>
      </c>
      <c r="EF27" s="5"/>
      <c r="EG27" s="5">
        <v>0</v>
      </c>
      <c r="EH27" s="5"/>
      <c r="EI27" s="5">
        <v>0</v>
      </c>
      <c r="EJ27" s="5">
        <v>0</v>
      </c>
      <c r="EK27" s="5">
        <f ca="1">OFFSET(EK27,0,-1) * OFFSET(EK27,11 - ROW(EK27),0)</f>
        <v>0</v>
      </c>
      <c r="EL27" s="5">
        <v>0</v>
      </c>
      <c r="EM27" s="5">
        <f ca="1">OFFSET(EM27,0,-1) * OFFSET(EM27,11 - ROW(EM27),0)</f>
        <v>0</v>
      </c>
      <c r="EN27" s="5">
        <f t="shared" ca="1" si="18"/>
        <v>0</v>
      </c>
      <c r="EO27" s="5">
        <v>0</v>
      </c>
      <c r="EP27" s="5">
        <f ca="1">OFFSET(EP27,0,-1) * OFFSET(EP27,11 - ROW(EP27),0)</f>
        <v>0</v>
      </c>
      <c r="EQ27" s="5">
        <v>0</v>
      </c>
      <c r="ER27" s="5">
        <f ca="1">OFFSET(ER27,0,-1) * OFFSET(ER27,11 - ROW(ER27),0)</f>
        <v>0</v>
      </c>
      <c r="ES27" s="5">
        <v>0</v>
      </c>
      <c r="ET27" s="5">
        <f ca="1">OFFSET(ET27,0,-1) * OFFSET(ET27,11 - ROW(ET27),0)</f>
        <v>0</v>
      </c>
      <c r="EU27" s="5">
        <v>0</v>
      </c>
      <c r="EV27" s="5">
        <f ca="1">OFFSET(EV27,0,-1) * OFFSET(EV27,11 - ROW(EV27),0)</f>
        <v>0</v>
      </c>
      <c r="EW27" s="5"/>
      <c r="EX27" s="5">
        <f ca="1">OFFSET(EX27,0,-1) * OFFSET(EX27,11 - ROW(EX27),0)</f>
        <v>0</v>
      </c>
      <c r="EY27" s="5"/>
      <c r="EZ27" s="5">
        <f ca="1">OFFSET(EZ27,0,-1) * OFFSET(EZ27,11 - ROW(EZ27),0)</f>
        <v>0</v>
      </c>
      <c r="FA27" s="5"/>
      <c r="FB27" s="5">
        <f ca="1">OFFSET(FB27,0,-1) * OFFSET(FB27,11 - ROW(FB27),0)</f>
        <v>0</v>
      </c>
      <c r="FC27" s="5"/>
      <c r="FD27" s="5">
        <f ca="1">OFFSET(FD27,0,-1) * OFFSET(FD27,11 - ROW(FD27),0)</f>
        <v>0</v>
      </c>
      <c r="FE27" s="5">
        <v>0</v>
      </c>
      <c r="FF27" s="5">
        <f ca="1">OFFSET(FF27,0,-1) * OFFSET(FF27,11 - ROW(FF27),0)</f>
        <v>0</v>
      </c>
      <c r="FG27" s="5">
        <v>0</v>
      </c>
      <c r="FH27" s="5">
        <f ca="1">OFFSET(FH27,0,-1) * OFFSET(FH27,11 - ROW(FH27),0)</f>
        <v>0</v>
      </c>
      <c r="FI27" s="5">
        <v>0</v>
      </c>
      <c r="FJ27" s="5">
        <f ca="1">OFFSET(FJ27,0,-1) * OFFSET(FJ27,11 - ROW(FJ27),0)</f>
        <v>0</v>
      </c>
      <c r="FK27" s="5">
        <v>0</v>
      </c>
      <c r="FL27" s="5">
        <f ca="1">OFFSET(FL27,0,-1) * OFFSET(FL27,11 - ROW(FL27),0)</f>
        <v>0</v>
      </c>
      <c r="FM27" s="5">
        <f t="shared" ca="1" si="19"/>
        <v>0</v>
      </c>
      <c r="FN27" s="5">
        <f t="shared" ca="1" si="20"/>
        <v>0</v>
      </c>
      <c r="FO27" s="5"/>
      <c r="FP27" s="5">
        <f ca="1">OFFSET(FP27,0,-1) * OFFSET(FP27,11 - ROW(FP27),0)</f>
        <v>0</v>
      </c>
      <c r="FQ27" s="5"/>
      <c r="FR27" s="5">
        <f ca="1">OFFSET(FR27,0,-1) * OFFSET(FR27,11 - ROW(FR27),0)</f>
        <v>0</v>
      </c>
      <c r="FS27" s="5"/>
      <c r="FT27" s="5">
        <f ca="1">OFFSET(FT27,0,-1) * OFFSET(FT27,11 - ROW(FT27),0)</f>
        <v>0</v>
      </c>
      <c r="FU27" s="5"/>
      <c r="FV27" s="5">
        <f ca="1">OFFSET(FV27,0,-1) * OFFSET(FV27,11 - ROW(FV27),0)</f>
        <v>0</v>
      </c>
      <c r="FW27" s="5">
        <f t="shared" ca="1" si="21"/>
        <v>0</v>
      </c>
      <c r="FX27" s="5">
        <f t="shared" ca="1" si="124"/>
        <v>14916532</v>
      </c>
      <c r="FY27" s="5">
        <v>0</v>
      </c>
      <c r="FZ27" s="5">
        <f ca="1">OFFSET(FZ27,0,-1) * OFFSET(FZ27,11 - ROW(FZ27),0)</f>
        <v>0</v>
      </c>
      <c r="GA27" s="5">
        <v>0</v>
      </c>
      <c r="GB27" s="5">
        <f ca="1">OFFSET(GB27,0,-1) * OFFSET(GB27,11 - ROW(GB27),0)</f>
        <v>0</v>
      </c>
      <c r="GC27" s="5">
        <v>0</v>
      </c>
      <c r="GD27" s="5">
        <v>0</v>
      </c>
      <c r="GE27" s="5">
        <v>0</v>
      </c>
      <c r="GF27" s="5">
        <f ca="1">OFFSET(GF27,0,-1) * OFFSET(GF27,11 - ROW(GF27),0)</f>
        <v>0</v>
      </c>
      <c r="GG27" s="5">
        <v>0</v>
      </c>
      <c r="GH27" s="5">
        <f ca="1">OFFSET(GH27,0,-1) * OFFSET(GH27,11 - ROW(GH27),0)</f>
        <v>0</v>
      </c>
      <c r="GI27" s="5">
        <f t="shared" ca="1" si="22"/>
        <v>0</v>
      </c>
      <c r="GJ27" s="5">
        <v>0</v>
      </c>
      <c r="GK27" s="5">
        <f ca="1">OFFSET(GK27,0,-1) * OFFSET(GK27,11 - ROW(GK27),0)</f>
        <v>0</v>
      </c>
      <c r="GL27" s="5">
        <f t="shared" ca="1" si="23"/>
        <v>0</v>
      </c>
      <c r="GM27" s="5">
        <v>0</v>
      </c>
      <c r="GN27" s="5">
        <f ca="1">OFFSET(GN27,0,-1) * OFFSET(GN27,11 - ROW(GN27),0)</f>
        <v>0</v>
      </c>
      <c r="GO27" s="5">
        <v>0</v>
      </c>
      <c r="GP27" s="5">
        <f ca="1">OFFSET(GP27,0,-1) * OFFSET(GP27,11 - ROW(GP27),0)</f>
        <v>0</v>
      </c>
      <c r="GQ27" s="5">
        <v>0</v>
      </c>
      <c r="GR27" s="5">
        <v>0</v>
      </c>
      <c r="GS27" s="5">
        <v>0</v>
      </c>
      <c r="GT27" s="5">
        <f ca="1">OFFSET(GT27,0,-1) * OFFSET(GT27,11 - ROW(GT27),0)</f>
        <v>0</v>
      </c>
      <c r="GU27" s="5">
        <f t="shared" ca="1" si="24"/>
        <v>0</v>
      </c>
      <c r="GV27" s="5">
        <v>0</v>
      </c>
      <c r="GW27" s="5">
        <f ca="1">OFFSET(GW27,0,-1) * OFFSET(GW27,11 - ROW(GW27),0)</f>
        <v>0</v>
      </c>
      <c r="GX27" s="5">
        <v>1</v>
      </c>
      <c r="GY27" s="5">
        <f ca="1">OFFSET(GY27,0,-1) * OFFSET(GY27,11 - ROW(GY27),0)</f>
        <v>208702</v>
      </c>
      <c r="GZ27" s="5">
        <v>0</v>
      </c>
      <c r="HA27" s="5">
        <f ca="1">OFFSET(HA27,0,-1) * OFFSET(HA27,11 - ROW(HA27),0)</f>
        <v>0</v>
      </c>
      <c r="HB27" s="5">
        <v>0</v>
      </c>
      <c r="HC27" s="5">
        <f ca="1">OFFSET(HC27,0,-1) * OFFSET(HC27,11 - ROW(HC27),0)</f>
        <v>0</v>
      </c>
      <c r="HD27" s="5">
        <v>0</v>
      </c>
      <c r="HE27" s="5">
        <v>0</v>
      </c>
      <c r="HF27" s="5">
        <v>0</v>
      </c>
      <c r="HG27" s="5">
        <f ca="1">OFFSET(HG27,0,-1) * OFFSET(HG27,11 - ROW(HG27),0)</f>
        <v>0</v>
      </c>
      <c r="HH27" s="5">
        <f t="shared" ca="1" si="25"/>
        <v>208702</v>
      </c>
      <c r="HI27" s="5">
        <v>0</v>
      </c>
      <c r="HJ27" s="5">
        <f ca="1">OFFSET(HJ27,0,-1) * OFFSET(HJ27,11 - ROW(HJ27),0)</f>
        <v>0</v>
      </c>
      <c r="HK27" s="5">
        <v>0</v>
      </c>
      <c r="HL27" s="5">
        <f ca="1">OFFSET(HL27,0,-1) * OFFSET(HL27,11 - ROW(HL27),0)</f>
        <v>0</v>
      </c>
      <c r="HM27" s="5">
        <v>0</v>
      </c>
      <c r="HN27" s="5">
        <f ca="1">OFFSET(HN27,0,-1) * OFFSET(HN27,11 - ROW(HN27),0)</f>
        <v>0</v>
      </c>
      <c r="HO27" s="5">
        <v>0</v>
      </c>
      <c r="HP27" s="5">
        <f ca="1">OFFSET(HP27,0,-1) * OFFSET(HP27,11 - ROW(HP27),0)</f>
        <v>0</v>
      </c>
      <c r="HQ27" s="5"/>
      <c r="HR27" s="5">
        <f ca="1">OFFSET(HR27,0,-1) * OFFSET(HR27,11 - ROW(HR27),0)</f>
        <v>0</v>
      </c>
      <c r="HS27" s="5"/>
      <c r="HT27" s="5">
        <f ca="1">OFFSET(HT27,0,-1) * OFFSET(HT27,11 - ROW(HT27),0)</f>
        <v>0</v>
      </c>
      <c r="HU27" s="5">
        <f t="shared" ca="1" si="26"/>
        <v>0</v>
      </c>
      <c r="HV27" s="5"/>
      <c r="HW27" s="5">
        <f ca="1">OFFSET(HW27,0,-1) * OFFSET(HW27,11 - ROW(HW27),0)</f>
        <v>0</v>
      </c>
      <c r="HX27" s="5"/>
      <c r="HY27" s="5">
        <f ca="1">OFFSET(HY27,0,-1) * OFFSET(HY27,11 - ROW(HY27),0)</f>
        <v>0</v>
      </c>
      <c r="HZ27" s="5"/>
      <c r="IA27" s="5">
        <f ca="1">OFFSET(IA27,0,-1) * OFFSET(IA27,11 - ROW(IA27),0)</f>
        <v>0</v>
      </c>
      <c r="IB27" s="5"/>
      <c r="IC27" s="5">
        <f ca="1">OFFSET(IC27,0,-1) * OFFSET(IC27,11 - ROW(IC27),0)</f>
        <v>0</v>
      </c>
      <c r="ID27" s="5">
        <f t="shared" ca="1" si="27"/>
        <v>0</v>
      </c>
      <c r="IE27" s="5">
        <f t="shared" ca="1" si="148"/>
        <v>208702</v>
      </c>
      <c r="IF27" s="5">
        <v>0</v>
      </c>
      <c r="IG27" s="5">
        <f ca="1">OFFSET(IG27,0,-1) * OFFSET(IG27,11 - ROW(IG27),0)</f>
        <v>0</v>
      </c>
      <c r="IH27" s="5">
        <v>0</v>
      </c>
      <c r="II27" s="5">
        <f ca="1">OFFSET(II27,0,-1) * OFFSET(II27,11 - ROW(II27),0)</f>
        <v>0</v>
      </c>
      <c r="IJ27" s="5">
        <f t="shared" ca="1" si="28"/>
        <v>0</v>
      </c>
      <c r="IK27" s="5">
        <v>0</v>
      </c>
      <c r="IL27" s="5">
        <f ca="1">OFFSET(IL27,0,-1) * OFFSET(IL27,11 - ROW(IL27),0)</f>
        <v>0</v>
      </c>
      <c r="IM27" s="5">
        <v>0</v>
      </c>
      <c r="IN27" s="5">
        <f ca="1">OFFSET(IN27,0,-1) * OFFSET(IN27,11 - ROW(IN27),0)</f>
        <v>0</v>
      </c>
      <c r="IO27" s="5">
        <v>0</v>
      </c>
      <c r="IP27" s="5">
        <f ca="1">OFFSET(IP27,0,-1) * OFFSET(IP27,11 - ROW(IP27),0)</f>
        <v>0</v>
      </c>
      <c r="IQ27" s="5">
        <v>0</v>
      </c>
      <c r="IR27" s="5">
        <f ca="1">OFFSET(IR27,0,-1) * OFFSET(IR27,11 - ROW(IR27),0)</f>
        <v>0</v>
      </c>
      <c r="IS27" s="5">
        <f t="shared" ca="1" si="29"/>
        <v>0</v>
      </c>
      <c r="IT27" s="5">
        <v>0</v>
      </c>
      <c r="IU27" s="5">
        <f ca="1">OFFSET(IU27,0,-1) * OFFSET(IU27,11 - ROW(IU27),0)</f>
        <v>0</v>
      </c>
      <c r="IV27" s="5">
        <f t="shared" ca="1" si="30"/>
        <v>0</v>
      </c>
      <c r="IW27" s="5">
        <v>0</v>
      </c>
      <c r="IX27" s="5">
        <f ca="1">OFFSET(IX27,0,-1) * OFFSET(IX27,11 - ROW(IX27),0)</f>
        <v>0</v>
      </c>
      <c r="IY27" s="5">
        <v>0</v>
      </c>
      <c r="IZ27" s="5">
        <f ca="1">OFFSET(IZ27,0,-1) * OFFSET(IZ27,11 - ROW(IZ27),0)</f>
        <v>0</v>
      </c>
      <c r="JA27" s="5">
        <v>0</v>
      </c>
      <c r="JB27" s="5">
        <f ca="1">OFFSET(JB27,0,-1) * OFFSET(JB27,11 - ROW(JB27),0)</f>
        <v>0</v>
      </c>
      <c r="JC27" s="5">
        <v>0</v>
      </c>
      <c r="JD27" s="5">
        <f ca="1">OFFSET(JD27,0,-1) * OFFSET(JD27,11 - ROW(JD27),0)</f>
        <v>0</v>
      </c>
      <c r="JE27" s="5">
        <f t="shared" ca="1" si="31"/>
        <v>0</v>
      </c>
      <c r="JF27" s="5">
        <v>0</v>
      </c>
      <c r="JG27" s="5">
        <f ca="1">OFFSET(JG27,0,-1) * OFFSET(JG27,11 - ROW(JG27),0)</f>
        <v>0</v>
      </c>
      <c r="JH27" s="5">
        <v>12</v>
      </c>
      <c r="JI27" s="5">
        <f ca="1">OFFSET(JI27,0,-1) * OFFSET(JI27,11 - ROW(JI27),0)</f>
        <v>3007164</v>
      </c>
      <c r="JJ27" s="5">
        <v>0</v>
      </c>
      <c r="JK27" s="5">
        <f ca="1">OFFSET(JK27,0,-1) * OFFSET(JK27,11 - ROW(JK27),0)</f>
        <v>0</v>
      </c>
      <c r="JL27" s="5">
        <v>0</v>
      </c>
      <c r="JM27" s="5">
        <f ca="1">OFFSET(JM27,0,-1) * OFFSET(JM27,11 - ROW(JM27),0)</f>
        <v>0</v>
      </c>
      <c r="JN27" s="5">
        <v>0</v>
      </c>
      <c r="JO27" s="5">
        <f ca="1">OFFSET(JO27,0,-1) * OFFSET(JO27,11 - ROW(JO27),0)</f>
        <v>0</v>
      </c>
      <c r="JP27" s="5">
        <f t="shared" ca="1" si="54"/>
        <v>3007164</v>
      </c>
      <c r="JQ27" s="5">
        <v>0</v>
      </c>
      <c r="JR27" s="5">
        <f ca="1">OFFSET(JR27,0,-1) * OFFSET(JR27,11 - ROW(JR27),0)</f>
        <v>0</v>
      </c>
      <c r="JS27" s="5">
        <v>0</v>
      </c>
      <c r="JT27" s="5">
        <f ca="1">OFFSET(JT27,0,-1) * OFFSET(JT27,11 - ROW(JT27),0)</f>
        <v>0</v>
      </c>
      <c r="JU27" s="5">
        <v>0</v>
      </c>
      <c r="JV27" s="5">
        <f ca="1">OFFSET(JV27,0,-1) * OFFSET(JV27,11 - ROW(JV27),0)</f>
        <v>0</v>
      </c>
      <c r="JW27" s="5">
        <v>0</v>
      </c>
      <c r="JX27" s="5">
        <f ca="1">OFFSET(JX27,0,-1) * OFFSET(JX27,11 - ROW(JX27),0)</f>
        <v>0</v>
      </c>
      <c r="JY27" s="5"/>
      <c r="JZ27" s="5">
        <f ca="1">OFFSET(JZ27,0,-1) * OFFSET(JZ27,11 - ROW(JZ27),0)</f>
        <v>0</v>
      </c>
      <c r="KA27" s="5">
        <f t="shared" ca="1" si="32"/>
        <v>0</v>
      </c>
      <c r="KB27" s="5">
        <v>0</v>
      </c>
      <c r="KC27" s="5">
        <f ca="1">OFFSET(KC27,0,-1) * OFFSET(KC27,11 - ROW(KC27),0)</f>
        <v>0</v>
      </c>
      <c r="KD27" s="5">
        <v>0</v>
      </c>
      <c r="KE27" s="5">
        <f ca="1">OFFSET(KE27,0,-1) * OFFSET(KE27,11 - ROW(KE27),0)</f>
        <v>0</v>
      </c>
      <c r="KF27" s="5">
        <v>0</v>
      </c>
      <c r="KG27" s="5">
        <f ca="1">OFFSET(KG27,0,-1) * OFFSET(KG27,11 - ROW(KG27),0)</f>
        <v>0</v>
      </c>
      <c r="KH27" s="5">
        <v>0</v>
      </c>
      <c r="KI27" s="5">
        <f ca="1">OFFSET(KI27,0,-1) * OFFSET(KI27,11 - ROW(KI27),0)</f>
        <v>0</v>
      </c>
      <c r="KJ27" s="5">
        <f t="shared" ca="1" si="33"/>
        <v>0</v>
      </c>
      <c r="KK27" s="5">
        <v>0</v>
      </c>
      <c r="KL27" s="5">
        <f ca="1">OFFSET(KL27,0,-1) * OFFSET(KL27,11 - ROW(KL27),0)</f>
        <v>0</v>
      </c>
      <c r="KM27" s="5"/>
      <c r="KN27" s="5">
        <f ca="1">OFFSET(KN27,0,-1) * OFFSET(KN27,11 - ROW(KN27),0)</f>
        <v>0</v>
      </c>
      <c r="KO27" s="5">
        <f t="shared" ca="1" si="34"/>
        <v>0</v>
      </c>
      <c r="KP27" s="5">
        <f t="shared" ca="1" si="176"/>
        <v>3007164</v>
      </c>
      <c r="KQ27" s="5">
        <v>0</v>
      </c>
      <c r="KR27" s="5">
        <f ca="1">OFFSET(KR27,0,-1) * OFFSET(KR27,11 - ROW(KR27),0)</f>
        <v>0</v>
      </c>
      <c r="KS27" s="5">
        <v>0</v>
      </c>
      <c r="KT27" s="5">
        <f ca="1">OFFSET(KT27,0,-1) * OFFSET(KT27,11 - ROW(KT27),0)</f>
        <v>0</v>
      </c>
      <c r="KU27" s="5">
        <v>0</v>
      </c>
      <c r="KV27" s="5">
        <f ca="1">OFFSET(KV27,0,-1) * OFFSET(KV27,11 - ROW(KV27),0)</f>
        <v>0</v>
      </c>
      <c r="KW27" s="5"/>
      <c r="KX27" s="5">
        <f ca="1">OFFSET(KX27,0,-1) * OFFSET(KX27,11 - ROW(KX27),0)</f>
        <v>0</v>
      </c>
      <c r="KY27" s="5">
        <f t="shared" ca="1" si="35"/>
        <v>0</v>
      </c>
      <c r="KZ27" s="5">
        <v>0</v>
      </c>
      <c r="LA27" s="5">
        <f ca="1">OFFSET(LA27,0,-1) * OFFSET(LA27,11 - ROW(LA27),0)</f>
        <v>0</v>
      </c>
      <c r="LB27" s="5">
        <v>0</v>
      </c>
      <c r="LC27" s="5">
        <f ca="1">OFFSET(LC27,0,-1) * OFFSET(LC27,11 - ROW(LC27),0)</f>
        <v>0</v>
      </c>
      <c r="LD27" s="5"/>
      <c r="LE27" s="5">
        <f ca="1">OFFSET(LE27,0,-1) * OFFSET(LE27,11 - ROW(LE27),0)</f>
        <v>0</v>
      </c>
      <c r="LF27" s="5">
        <f t="shared" ca="1" si="36"/>
        <v>0</v>
      </c>
      <c r="LG27" s="5">
        <v>0</v>
      </c>
      <c r="LH27" s="5">
        <f ca="1">OFFSET(LH27,0,-1) * OFFSET(LH27,11 - ROW(LH27),0)</f>
        <v>0</v>
      </c>
      <c r="LI27" s="5">
        <v>0</v>
      </c>
      <c r="LJ27" s="5">
        <f ca="1">OFFSET(LJ27,0,-1) * OFFSET(LJ27,11 - ROW(LJ27),0)</f>
        <v>0</v>
      </c>
      <c r="LK27" s="5">
        <v>0</v>
      </c>
      <c r="LL27" s="5">
        <f ca="1">OFFSET(LL27,0,-1) * OFFSET(LL27,11 - ROW(LL27),0)</f>
        <v>0</v>
      </c>
      <c r="LM27" s="5">
        <v>0</v>
      </c>
      <c r="LN27" s="5">
        <f ca="1">OFFSET(LN27,0,-1) * OFFSET(LN27,11 - ROW(LN27),0)</f>
        <v>0</v>
      </c>
      <c r="LO27" s="5">
        <f t="shared" ca="1" si="37"/>
        <v>0</v>
      </c>
      <c r="LP27" s="5">
        <v>0</v>
      </c>
      <c r="LQ27" s="5">
        <f ca="1">OFFSET(LQ27,0,-1) * OFFSET(LQ27,11 - ROW(LQ27),0)</f>
        <v>0</v>
      </c>
      <c r="LR27" s="5">
        <v>0</v>
      </c>
      <c r="LS27" s="5">
        <f ca="1">OFFSET(LS27,0,-1) * OFFSET(LS27,11 - ROW(LS27),0)</f>
        <v>0</v>
      </c>
      <c r="LT27" s="5">
        <v>0</v>
      </c>
      <c r="LU27" s="5">
        <f ca="1">OFFSET(LU27,0,-1) * OFFSET(LU27,11 - ROW(LU27),0)</f>
        <v>0</v>
      </c>
      <c r="LV27" s="5">
        <v>0</v>
      </c>
      <c r="LW27" s="5">
        <f ca="1">OFFSET(LW27,0,-1) * OFFSET(LW27,11 - ROW(LW27),0)</f>
        <v>0</v>
      </c>
      <c r="LX27" s="5">
        <v>0</v>
      </c>
      <c r="LY27" s="5">
        <f ca="1">OFFSET(LY27,0,-1) * OFFSET(LY27,11 - ROW(LY27),0)</f>
        <v>0</v>
      </c>
      <c r="LZ27" s="5">
        <v>0</v>
      </c>
      <c r="MA27" s="5">
        <f ca="1">OFFSET(MA27,0,-1) * OFFSET(MA27,11 - ROW(MA27),0)</f>
        <v>0</v>
      </c>
      <c r="MB27" s="5">
        <f t="shared" ca="1" si="38"/>
        <v>0</v>
      </c>
      <c r="MC27" s="5">
        <v>0</v>
      </c>
      <c r="MD27" s="5">
        <f ca="1">OFFSET(MD27,0,-1) * OFFSET(MD27,11 - ROW(MD27),0)</f>
        <v>0</v>
      </c>
      <c r="ME27" s="5">
        <v>0</v>
      </c>
      <c r="MF27" s="5">
        <f ca="1">OFFSET(MF27,0,-1) * OFFSET(MF27,11 - ROW(MF27),0)</f>
        <v>0</v>
      </c>
      <c r="MG27" s="5">
        <v>0</v>
      </c>
      <c r="MH27" s="5">
        <f ca="1">OFFSET(MH27,0,-1) * OFFSET(MH27,11 - ROW(MH27),0)</f>
        <v>0</v>
      </c>
      <c r="MI27" s="5">
        <v>0</v>
      </c>
      <c r="MJ27" s="5">
        <f ca="1">OFFSET(MJ27,0,-1) * OFFSET(MJ27,11 - ROW(MJ27),0)</f>
        <v>0</v>
      </c>
      <c r="MK27" s="5"/>
      <c r="ML27" s="5">
        <f ca="1">OFFSET(ML27,0,-1) * OFFSET(ML27,11 - ROW(ML27),0)</f>
        <v>0</v>
      </c>
      <c r="MM27" s="5">
        <f t="shared" ca="1" si="39"/>
        <v>0</v>
      </c>
      <c r="MN27" s="5">
        <v>0</v>
      </c>
      <c r="MO27" s="5">
        <f ca="1">OFFSET(MO27,0,-1) * OFFSET(MO27,11 - ROW(MO27),0)</f>
        <v>0</v>
      </c>
      <c r="MP27" s="5"/>
      <c r="MQ27" s="5">
        <f ca="1">OFFSET(MQ27,0,-1) * OFFSET(MQ27,11 - ROW(MQ27),0)</f>
        <v>0</v>
      </c>
      <c r="MR27" s="5"/>
      <c r="MS27" s="5">
        <f ca="1">OFFSET(MS27,0,-1) * OFFSET(MS27,11 - ROW(MS27),0)</f>
        <v>0</v>
      </c>
      <c r="MT27" s="5"/>
      <c r="MU27" s="5">
        <f ca="1">OFFSET(MU27,0,-1) * OFFSET(MU27,11 - ROW(MU27),0)</f>
        <v>0</v>
      </c>
      <c r="MV27" s="5">
        <f t="shared" ca="1" si="40"/>
        <v>0</v>
      </c>
      <c r="MW27" s="5">
        <v>0</v>
      </c>
      <c r="MX27" s="5">
        <f ca="1">OFFSET(MX27,0,-1) * OFFSET(MX27,11 - ROW(MX27),0)</f>
        <v>0</v>
      </c>
      <c r="MY27" s="5"/>
      <c r="MZ27" s="5">
        <f ca="1">OFFSET(MZ27,0,-1) * OFFSET(MZ27,11 - ROW(MZ27),0)</f>
        <v>0</v>
      </c>
      <c r="NA27" s="5">
        <f t="shared" ca="1" si="41"/>
        <v>0</v>
      </c>
      <c r="NB27" s="5">
        <f t="shared" ca="1" si="202"/>
        <v>0</v>
      </c>
      <c r="NC27" s="5">
        <v>0</v>
      </c>
      <c r="ND27" s="5">
        <f ca="1">OFFSET(ND27,0,-1) * OFFSET(ND27,11 - ROW(ND27),0)</f>
        <v>0</v>
      </c>
      <c r="NE27" s="5">
        <v>0</v>
      </c>
      <c r="NF27" s="5">
        <f ca="1">OFFSET(NF27,0,-1) * OFFSET(NF27,11 - ROW(NF27),0)</f>
        <v>0</v>
      </c>
      <c r="NG27" s="5">
        <v>0</v>
      </c>
      <c r="NH27" s="5">
        <f ca="1">OFFSET(NH27,0,-1) * OFFSET(NH27,11 - ROW(NH27),0)</f>
        <v>0</v>
      </c>
      <c r="NI27" s="5">
        <v>0</v>
      </c>
      <c r="NJ27" s="5">
        <f ca="1">OFFSET(NJ27,0,-1) * OFFSET(NJ27,11 - ROW(NJ27),0)</f>
        <v>0</v>
      </c>
      <c r="NK27" s="5">
        <f t="shared" ca="1" si="42"/>
        <v>0</v>
      </c>
      <c r="NL27" s="5">
        <v>0</v>
      </c>
      <c r="NM27" s="5">
        <f ca="1">OFFSET(NM27,0,-1) * OFFSET(NM27,11 - ROW(NM27),0)</f>
        <v>0</v>
      </c>
      <c r="NN27" s="5">
        <v>0</v>
      </c>
      <c r="NO27" s="5">
        <f ca="1">OFFSET(NO27,0,-1) * OFFSET(NO27,11 - ROW(NO27),0)</f>
        <v>0</v>
      </c>
      <c r="NP27" s="5">
        <v>0</v>
      </c>
      <c r="NQ27" s="5">
        <v>0</v>
      </c>
      <c r="NR27" s="5">
        <v>0</v>
      </c>
      <c r="NS27" s="5">
        <f ca="1">OFFSET(NS27,0,-1) * OFFSET(NS27,11 - ROW(NS27),0)</f>
        <v>0</v>
      </c>
      <c r="NT27" s="5"/>
      <c r="NU27" s="5">
        <f ca="1">OFFSET(NU27,0,-1) * OFFSET(NU27,11 - ROW(NU27),0)</f>
        <v>0</v>
      </c>
      <c r="NV27" s="5">
        <f t="shared" ca="1" si="43"/>
        <v>0</v>
      </c>
      <c r="NW27" s="5"/>
      <c r="NX27" s="5">
        <f ca="1">OFFSET(NX27,0,-1) * OFFSET(NX27,11 - ROW(NX27),0)</f>
        <v>0</v>
      </c>
      <c r="NY27" s="5"/>
      <c r="NZ27" s="5">
        <f ca="1">OFFSET(NZ27,0,-1) * OFFSET(NZ27,11 - ROW(NZ27),0)</f>
        <v>0</v>
      </c>
      <c r="OA27" s="5"/>
      <c r="OB27" s="5">
        <f ca="1">OFFSET(OB27,0,-1) * OFFSET(OB27,11 - ROW(OB27),0)</f>
        <v>0</v>
      </c>
      <c r="OC27" s="5"/>
      <c r="OD27" s="5">
        <f ca="1">OFFSET(OD27,0,-1) * OFFSET(OD27,11 - ROW(OD27),0)</f>
        <v>0</v>
      </c>
      <c r="OE27" s="5">
        <f t="shared" ca="1" si="44"/>
        <v>0</v>
      </c>
      <c r="OF27" s="5">
        <v>0</v>
      </c>
      <c r="OG27" s="5">
        <f ca="1">OFFSET(OG27,0,-1) * OFFSET(OG27,11 - ROW(OG27),0)</f>
        <v>0</v>
      </c>
      <c r="OH27" s="5">
        <v>0</v>
      </c>
      <c r="OI27" s="5">
        <f ca="1">OFFSET(OI27,0,-1) * OFFSET(OI27,11 - ROW(OI27),0)</f>
        <v>0</v>
      </c>
      <c r="OJ27" s="5">
        <v>0</v>
      </c>
      <c r="OK27" s="5">
        <v>0</v>
      </c>
      <c r="OL27" s="5">
        <v>0</v>
      </c>
      <c r="OM27" s="5">
        <f ca="1">OFFSET(OM27,0,-1) * OFFSET(OM27,11 - ROW(OM27),0)</f>
        <v>0</v>
      </c>
      <c r="ON27" s="5">
        <f t="shared" ca="1" si="45"/>
        <v>0</v>
      </c>
      <c r="OO27" s="5">
        <v>0</v>
      </c>
      <c r="OP27" s="5">
        <f ca="1">OFFSET(OP27,0,-1) * OFFSET(OP27,11 - ROW(OP27),0)</f>
        <v>0</v>
      </c>
      <c r="OQ27" s="5">
        <v>117</v>
      </c>
      <c r="OR27" s="5">
        <f ca="1">OFFSET(OR27,0,-1) * OFFSET(OR27,11 - ROW(OR27),0)</f>
        <v>15301728</v>
      </c>
      <c r="OS27" s="5">
        <v>0</v>
      </c>
      <c r="OT27" s="5">
        <f ca="1">OFFSET(OT27,0,-1) * OFFSET(OT27,11 - ROW(OT27),0)</f>
        <v>0</v>
      </c>
      <c r="OU27" s="5">
        <v>0</v>
      </c>
      <c r="OV27" s="5">
        <f ca="1">OFFSET(OV27,0,-1) * OFFSET(OV27,11 - ROW(OV27),0)</f>
        <v>0</v>
      </c>
      <c r="OW27" s="5">
        <v>0</v>
      </c>
      <c r="OX27" s="5">
        <v>0</v>
      </c>
      <c r="OY27" s="5">
        <v>0</v>
      </c>
      <c r="OZ27" s="5">
        <f ca="1">OFFSET(OZ27,0,-1) * OFFSET(OZ27,11 - ROW(OZ27),0)</f>
        <v>0</v>
      </c>
      <c r="PA27" s="5">
        <f t="shared" ca="1" si="46"/>
        <v>15301728</v>
      </c>
      <c r="PB27" s="5">
        <v>0</v>
      </c>
      <c r="PC27" s="5">
        <f ca="1">OFFSET(PC27,0,-1) * OFFSET(PC27,11 - ROW(PC27),0)</f>
        <v>0</v>
      </c>
      <c r="PD27" s="5">
        <v>0</v>
      </c>
      <c r="PE27" s="5">
        <f ca="1">OFFSET(PE27,0,-1) * OFFSET(PE27,11 - ROW(PE27),0)</f>
        <v>0</v>
      </c>
      <c r="PF27" s="5">
        <v>0</v>
      </c>
      <c r="PG27" s="5">
        <f ca="1">OFFSET(PG27,0,-1) * OFFSET(PG27,11 - ROW(PG27),0)</f>
        <v>0</v>
      </c>
      <c r="PH27" s="5">
        <v>0</v>
      </c>
      <c r="PI27" s="5">
        <f ca="1">OFFSET(PI27,0,-1) * OFFSET(PI27,11 - ROW(PI27),0)</f>
        <v>0</v>
      </c>
      <c r="PJ27" s="5"/>
      <c r="PK27" s="5">
        <f ca="1">OFFSET(PK27,0,-1) * OFFSET(PK27,11 - ROW(PK27),0)</f>
        <v>0</v>
      </c>
      <c r="PL27" s="5"/>
      <c r="PM27" s="5">
        <f ca="1">OFFSET(PM27,0,-1) * OFFSET(PM27,11 - ROW(PM27),0)</f>
        <v>0</v>
      </c>
      <c r="PN27" s="5">
        <f t="shared" ca="1" si="47"/>
        <v>0</v>
      </c>
      <c r="PO27" s="5">
        <v>0</v>
      </c>
      <c r="PP27" s="5">
        <f ca="1">OFFSET(PP27,0,-1) * OFFSET(PP27,11 - ROW(PP27),0)</f>
        <v>0</v>
      </c>
      <c r="PQ27" s="5">
        <v>0</v>
      </c>
      <c r="PR27" s="5">
        <f ca="1">OFFSET(PR27,0,-1) * OFFSET(PR27,11 - ROW(PR27),0)</f>
        <v>0</v>
      </c>
      <c r="PS27" s="5">
        <v>0</v>
      </c>
      <c r="PT27" s="5">
        <f ca="1">OFFSET(PT27,0,-1) * OFFSET(PT27,11 - ROW(PT27),0)</f>
        <v>0</v>
      </c>
      <c r="PU27" s="5"/>
      <c r="PV27" s="5">
        <f ca="1">OFFSET(PV27,0,-1) * OFFSET(PV27,11 - ROW(PV27),0)</f>
        <v>0</v>
      </c>
      <c r="PW27" s="5">
        <f t="shared" ca="1" si="48"/>
        <v>0</v>
      </c>
      <c r="PX27" s="5">
        <f t="shared" ca="1" si="232"/>
        <v>15301728</v>
      </c>
      <c r="PY27" s="5"/>
      <c r="PZ27" s="5">
        <f t="shared" ca="1" si="49"/>
        <v>33434126</v>
      </c>
      <c r="QA27" s="5">
        <f t="shared" si="241"/>
        <v>243</v>
      </c>
      <c r="QB27" s="5">
        <f ca="1">OFFSET(QB27,0,-1) * OFFSET(QB27,11 - ROW(QB27),0)</f>
        <v>188325</v>
      </c>
      <c r="QC27" s="5">
        <f t="shared" si="234"/>
        <v>2</v>
      </c>
      <c r="QD27" s="5">
        <f ca="1">OFFSET(QD27,0,-1) * OFFSET(QD27,11 - ROW(QD27),0)</f>
        <v>27904</v>
      </c>
      <c r="QE27" s="5">
        <f t="shared" ca="1" si="50"/>
        <v>216229</v>
      </c>
      <c r="QF27" s="5">
        <f t="shared" si="236"/>
        <v>243</v>
      </c>
      <c r="QG27" s="5">
        <f ca="1">OFFSET(QG27,0,-1) * OFFSET(QG27,11 - ROW(QG27),0)</f>
        <v>17253</v>
      </c>
      <c r="QH27" s="5">
        <f t="shared" si="238"/>
        <v>2</v>
      </c>
      <c r="QI27" s="5">
        <f ca="1">OFFSET(QI27,0,-1) * OFFSET(QI27,11 - ROW(QI27),0)</f>
        <v>2570</v>
      </c>
      <c r="QJ27" s="5">
        <f t="shared" ca="1" si="51"/>
        <v>19823</v>
      </c>
      <c r="QK27" s="5">
        <f t="shared" ca="1" si="52"/>
        <v>33670178</v>
      </c>
      <c r="QL27" s="5"/>
      <c r="QM27" s="54">
        <f t="shared" ca="1" si="242"/>
        <v>33670178</v>
      </c>
      <c r="QO27" s="75"/>
      <c r="QQ27" s="75"/>
    </row>
    <row r="28" spans="1:461">
      <c r="A28" s="1" t="s">
        <v>547</v>
      </c>
      <c r="B28" s="5" t="s">
        <v>548</v>
      </c>
      <c r="C28" s="5" t="s">
        <v>526</v>
      </c>
      <c r="D28" s="5" t="s">
        <v>546</v>
      </c>
      <c r="E28" s="5">
        <v>0</v>
      </c>
      <c r="F28" s="5">
        <f ca="1">OFFSET(F28,0,-1) * OFFSET(F28,11 - ROW(F28),0)</f>
        <v>0</v>
      </c>
      <c r="G28" s="5"/>
      <c r="H28" s="5">
        <f ca="1">OFFSET(H28,0,-1) * OFFSET(H28,11 - ROW(H28),0)</f>
        <v>0</v>
      </c>
      <c r="I28" s="5"/>
      <c r="J28" s="5">
        <f ca="1">OFFSET(J28,0,-1) * OFFSET(J28,11 - ROW(J28),0)</f>
        <v>0</v>
      </c>
      <c r="K28" s="5"/>
      <c r="L28" s="5">
        <f ca="1">OFFSET(L28,0,-1) * OFFSET(L28,11 - ROW(L28),0)</f>
        <v>0</v>
      </c>
      <c r="M28" s="5"/>
      <c r="N28" s="5">
        <f ca="1">OFFSET(N28,0,-1) * OFFSET(N28,11 - ROW(N28),0)</f>
        <v>0</v>
      </c>
      <c r="O28" s="5">
        <v>3</v>
      </c>
      <c r="P28" s="5">
        <f ca="1">OFFSET(P28,0,-1) * OFFSET(P28,11 - ROW(P28),0)</f>
        <v>2557209</v>
      </c>
      <c r="Q28" s="5">
        <v>0</v>
      </c>
      <c r="R28" s="5">
        <f ca="1">OFFSET(R28,0,-1) * OFFSET(R28,11 - ROW(R28),0)</f>
        <v>0</v>
      </c>
      <c r="S28" s="5">
        <f t="shared" ca="1" si="14"/>
        <v>2557209</v>
      </c>
      <c r="T28" s="5">
        <v>0</v>
      </c>
      <c r="U28" s="5">
        <f ca="1">OFFSET(U28,0,-1) * OFFSET(U28,11 - ROW(U28),0)</f>
        <v>0</v>
      </c>
      <c r="V28" s="5">
        <v>0</v>
      </c>
      <c r="W28" s="5">
        <f ca="1">OFFSET(W28,0,-1) * OFFSET(W28,11 - ROW(W28),0)</f>
        <v>0</v>
      </c>
      <c r="X28" s="5">
        <v>0</v>
      </c>
      <c r="Y28" s="5">
        <v>0</v>
      </c>
      <c r="Z28" s="5">
        <v>0</v>
      </c>
      <c r="AA28" s="5">
        <f ca="1">OFFSET(AA28,0,-1) * OFFSET(AA28,11 - ROW(AA28),0)</f>
        <v>0</v>
      </c>
      <c r="AB28" s="5">
        <v>0</v>
      </c>
      <c r="AC28" s="5">
        <v>0</v>
      </c>
      <c r="AD28" s="5">
        <v>0</v>
      </c>
      <c r="AE28" s="5">
        <f ca="1">OFFSET(AE28,0,-1) * OFFSET(AE28,11 - ROW(AE28),0)</f>
        <v>0</v>
      </c>
      <c r="AF28" s="5">
        <v>0</v>
      </c>
      <c r="AG28" s="5">
        <v>0</v>
      </c>
      <c r="AH28" s="5">
        <v>0</v>
      </c>
      <c r="AI28" s="5">
        <f ca="1">OFFSET(AI28,0,-1) * OFFSET(AI28,11 - ROW(AI28),0)</f>
        <v>0</v>
      </c>
      <c r="AJ28" s="5">
        <v>0</v>
      </c>
      <c r="AK28" s="5">
        <f ca="1">OFFSET(AK28,0,-1) * OFFSET(AK28,11 - ROW(AK28),0)</f>
        <v>0</v>
      </c>
      <c r="AL28" s="5">
        <v>0</v>
      </c>
      <c r="AM28" s="5">
        <f ca="1">OFFSET(AM28,0,-1) * OFFSET(AM28,11 - ROW(AM28),0)</f>
        <v>0</v>
      </c>
      <c r="AN28" s="5"/>
      <c r="AO28" s="5">
        <f ca="1">OFFSET(AO28,0,-1) * OFFSET(AO28,11 - ROW(AO28),0)</f>
        <v>0</v>
      </c>
      <c r="AP28" s="54">
        <f t="shared" ca="1" si="243"/>
        <v>0</v>
      </c>
      <c r="AQ28" s="5"/>
      <c r="AR28" s="5">
        <f ca="1">OFFSET(AR28,0,-1) * OFFSET(AR28,11 - ROW(AR28),0)</f>
        <v>0</v>
      </c>
      <c r="AS28" s="5"/>
      <c r="AT28" s="5">
        <f ca="1">OFFSET(AT28,0,-1) * OFFSET(AT28,11 - ROW(AT28),0)</f>
        <v>0</v>
      </c>
      <c r="AU28" s="5"/>
      <c r="AV28" s="5">
        <f ca="1">OFFSET(AV28,0,-1) * OFFSET(AV28,11 - ROW(AV28),0)</f>
        <v>0</v>
      </c>
      <c r="AW28" s="5"/>
      <c r="AX28" s="5">
        <f ca="1">OFFSET(AX28,0,-1) * OFFSET(AX28,11 - ROW(AX28),0)</f>
        <v>0</v>
      </c>
      <c r="AY28" s="5"/>
      <c r="AZ28" s="5">
        <f ca="1">OFFSET(AZ28,0,-1) * OFFSET(AZ28,11 - ROW(AZ28),0)</f>
        <v>0</v>
      </c>
      <c r="BA28" s="5"/>
      <c r="BB28" s="5">
        <f ca="1">OFFSET(BB28,0,-1) * OFFSET(BB28,11 - ROW(BB28),0)</f>
        <v>0</v>
      </c>
      <c r="BC28" s="5"/>
      <c r="BD28" s="5">
        <f ca="1">OFFSET(BD28,0,-1) * OFFSET(BD28,11 - ROW(BD28),0)</f>
        <v>0</v>
      </c>
      <c r="BE28" s="5"/>
      <c r="BF28" s="5">
        <f ca="1">OFFSET(BF28,0,-1) * OFFSET(BF28,11 - ROW(BF28),0)</f>
        <v>0</v>
      </c>
      <c r="BG28" s="5">
        <v>6</v>
      </c>
      <c r="BH28" s="5">
        <f ca="1">OFFSET(BH28,0,-1) * OFFSET(BH28,11 - ROW(BH28),0)</f>
        <v>9718422</v>
      </c>
      <c r="BI28" s="5">
        <v>0</v>
      </c>
      <c r="BJ28" s="5">
        <f ca="1">OFFSET(BJ28,0,-1) * OFFSET(BJ28,11 - ROW(BJ28),0)</f>
        <v>0</v>
      </c>
      <c r="BK28" s="5">
        <f t="shared" ca="1" si="15"/>
        <v>9718422</v>
      </c>
      <c r="BL28" s="5">
        <v>0</v>
      </c>
      <c r="BM28" s="5">
        <f ca="1">OFFSET(BM28,0,-1) * OFFSET(BM28,11 - ROW(BM28),0)</f>
        <v>0</v>
      </c>
      <c r="BN28" s="5">
        <v>0</v>
      </c>
      <c r="BO28" s="5">
        <f ca="1">OFFSET(BO28,0,-1) * OFFSET(BO28,11 - ROW(BO28),0)</f>
        <v>0</v>
      </c>
      <c r="BP28" s="5">
        <v>0</v>
      </c>
      <c r="BQ28" s="5">
        <f ca="1">OFFSET(BQ28,0,-1) * OFFSET(BQ28,11 - ROW(BQ28),0)</f>
        <v>0</v>
      </c>
      <c r="BR28" s="5">
        <v>0</v>
      </c>
      <c r="BS28" s="5">
        <f ca="1">OFFSET(BS28,0,-1) * OFFSET(BS28,11 - ROW(BS28),0)</f>
        <v>0</v>
      </c>
      <c r="BT28" s="5">
        <v>0</v>
      </c>
      <c r="BU28" s="5">
        <v>0</v>
      </c>
      <c r="BV28" s="5">
        <v>0</v>
      </c>
      <c r="BW28" s="5">
        <f ca="1">OFFSET(BW28,0,-1) * OFFSET(BW28,11 - ROW(BW28),0)</f>
        <v>0</v>
      </c>
      <c r="BX28" s="5">
        <v>0</v>
      </c>
      <c r="BY28" s="5">
        <v>0</v>
      </c>
      <c r="BZ28" s="5">
        <v>0</v>
      </c>
      <c r="CA28" s="5">
        <f ca="1">OFFSET(CA28,0,-1) * OFFSET(CA28,11 - ROW(CA28),0)</f>
        <v>0</v>
      </c>
      <c r="CB28" s="5">
        <v>0</v>
      </c>
      <c r="CC28" s="5">
        <f ca="1">OFFSET(CC28,0,-1) * OFFSET(CC28,11 - ROW(CC28),0)</f>
        <v>0</v>
      </c>
      <c r="CD28" s="5">
        <v>0</v>
      </c>
      <c r="CE28" s="5">
        <f ca="1">OFFSET(CE28,0,-1) * OFFSET(CE28,11 - ROW(CE28),0)</f>
        <v>0</v>
      </c>
      <c r="CF28" s="5">
        <f t="shared" ca="1" si="16"/>
        <v>0</v>
      </c>
      <c r="CG28" s="5">
        <v>41</v>
      </c>
      <c r="CH28" s="5">
        <f ca="1">OFFSET(CH28,0,-1) * OFFSET(CH28,11 - ROW(CH28),0)</f>
        <v>3488567</v>
      </c>
      <c r="CI28" s="5">
        <v>0</v>
      </c>
      <c r="CJ28" s="5">
        <f ca="1">OFFSET(CJ28,0,-1) * OFFSET(CJ28,11 - ROW(CJ28),0)</f>
        <v>0</v>
      </c>
      <c r="CK28" s="5">
        <v>149</v>
      </c>
      <c r="CL28" s="5">
        <f ca="1">OFFSET(CL28,0,-1) * OFFSET(CL28,11 - ROW(CL28),0)</f>
        <v>10808460</v>
      </c>
      <c r="CM28" s="5">
        <v>0</v>
      </c>
      <c r="CN28" s="5">
        <f ca="1">OFFSET(CN28,0,-1) * OFFSET(CN28,11 - ROW(CN28),0)</f>
        <v>0</v>
      </c>
      <c r="CO28" s="5">
        <v>0</v>
      </c>
      <c r="CP28" s="5">
        <f ca="1">OFFSET(CP28,0,-1) * OFFSET(CP28,11 - ROW(CP28),0)</f>
        <v>0</v>
      </c>
      <c r="CQ28" s="5">
        <v>0</v>
      </c>
      <c r="CR28" s="5">
        <f ca="1">OFFSET(CR28,0,-1) * OFFSET(CR28,11 - ROW(CR28),0)</f>
        <v>0</v>
      </c>
      <c r="CS28" s="5">
        <v>60</v>
      </c>
      <c r="CT28" s="5">
        <f ca="1">OFFSET(CT28,0,-1) * OFFSET(CT28,11 - ROW(CT28),0)</f>
        <v>435240</v>
      </c>
      <c r="CU28" s="5">
        <v>0</v>
      </c>
      <c r="CV28" s="5">
        <f ca="1">OFFSET(CV28,0,-1) * OFFSET(CV28,11 - ROW(CV28),0)</f>
        <v>0</v>
      </c>
      <c r="CW28" s="5"/>
      <c r="CX28" s="5">
        <v>0</v>
      </c>
      <c r="CY28" s="5"/>
      <c r="CZ28" s="5">
        <v>0</v>
      </c>
      <c r="DA28" s="5"/>
      <c r="DB28" s="5">
        <v>0</v>
      </c>
      <c r="DC28" s="5"/>
      <c r="DD28" s="5">
        <v>0</v>
      </c>
      <c r="DE28" s="5">
        <v>0</v>
      </c>
      <c r="DF28" s="5">
        <f ca="1">OFFSET(DF28,0,-1) * OFFSET(DF28,11 - ROW(DF28),0)</f>
        <v>0</v>
      </c>
      <c r="DG28" s="5">
        <v>0</v>
      </c>
      <c r="DH28" s="5">
        <f ca="1">OFFSET(DH28,0,-1) * OFFSET(DH28,11 - ROW(DH28),0)</f>
        <v>0</v>
      </c>
      <c r="DI28" s="5"/>
      <c r="DJ28" s="5">
        <f ca="1">OFFSET(DJ28,0,-1) * OFFSET(DJ28,11 - ROW(DJ28),0)</f>
        <v>0</v>
      </c>
      <c r="DK28" s="5">
        <f t="shared" ca="1" si="17"/>
        <v>14732267</v>
      </c>
      <c r="DL28" s="5">
        <v>0</v>
      </c>
      <c r="DM28" s="5">
        <f ca="1">OFFSET(DM28,0,-1) * OFFSET(DM28,11 - ROW(DM28),0)</f>
        <v>0</v>
      </c>
      <c r="DN28" s="5">
        <v>0</v>
      </c>
      <c r="DO28" s="5">
        <f ca="1">OFFSET(DO28,0,-1) * OFFSET(DO28,11 - ROW(DO28),0)</f>
        <v>0</v>
      </c>
      <c r="DP28" s="5">
        <v>0</v>
      </c>
      <c r="DQ28" s="5">
        <f ca="1">OFFSET(DQ28,0,-1) * OFFSET(DQ28,11 - ROW(DQ28),0)</f>
        <v>0</v>
      </c>
      <c r="DR28" s="5">
        <v>0</v>
      </c>
      <c r="DS28" s="5">
        <f ca="1">OFFSET(DS28,0,-1) * OFFSET(DS28,11 - ROW(DS28),0)</f>
        <v>0</v>
      </c>
      <c r="DT28" s="5">
        <v>0</v>
      </c>
      <c r="DU28" s="5">
        <f ca="1">OFFSET(DU28,0,-1) * OFFSET(DU28,11 - ROW(DU28),0)</f>
        <v>0</v>
      </c>
      <c r="DV28" s="5">
        <v>0</v>
      </c>
      <c r="DW28" s="5">
        <f ca="1">OFFSET(DW28,0,-1) * OFFSET(DW28,11 - ROW(DW28),0)</f>
        <v>0</v>
      </c>
      <c r="DX28" s="5">
        <v>0</v>
      </c>
      <c r="DY28" s="5">
        <f ca="1">OFFSET(DY28,0,-1) * OFFSET(DY28,11 - ROW(DY28),0)</f>
        <v>0</v>
      </c>
      <c r="DZ28" s="5">
        <v>0</v>
      </c>
      <c r="EA28" s="5">
        <f ca="1">OFFSET(EA28,0,-1) * OFFSET(EA28,11 - ROW(EA28),0)</f>
        <v>0</v>
      </c>
      <c r="EB28" s="5"/>
      <c r="EC28" s="5">
        <v>0</v>
      </c>
      <c r="ED28" s="5"/>
      <c r="EE28" s="5">
        <v>0</v>
      </c>
      <c r="EF28" s="5"/>
      <c r="EG28" s="5">
        <v>0</v>
      </c>
      <c r="EH28" s="5"/>
      <c r="EI28" s="5">
        <v>0</v>
      </c>
      <c r="EJ28" s="5">
        <v>0</v>
      </c>
      <c r="EK28" s="5">
        <f ca="1">OFFSET(EK28,0,-1) * OFFSET(EK28,11 - ROW(EK28),0)</f>
        <v>0</v>
      </c>
      <c r="EL28" s="5">
        <v>0</v>
      </c>
      <c r="EM28" s="5">
        <f ca="1">OFFSET(EM28,0,-1) * OFFSET(EM28,11 - ROW(EM28),0)</f>
        <v>0</v>
      </c>
      <c r="EN28" s="5">
        <f t="shared" ca="1" si="18"/>
        <v>0</v>
      </c>
      <c r="EO28" s="5">
        <v>0</v>
      </c>
      <c r="EP28" s="5">
        <f ca="1">OFFSET(EP28,0,-1) * OFFSET(EP28,11 - ROW(EP28),0)</f>
        <v>0</v>
      </c>
      <c r="EQ28" s="5">
        <v>0</v>
      </c>
      <c r="ER28" s="5">
        <f ca="1">OFFSET(ER28,0,-1) * OFFSET(ER28,11 - ROW(ER28),0)</f>
        <v>0</v>
      </c>
      <c r="ES28" s="5">
        <v>0</v>
      </c>
      <c r="ET28" s="5">
        <f ca="1">OFFSET(ET28,0,-1) * OFFSET(ET28,11 - ROW(ET28),0)</f>
        <v>0</v>
      </c>
      <c r="EU28" s="5">
        <v>0</v>
      </c>
      <c r="EV28" s="5">
        <f ca="1">OFFSET(EV28,0,-1) * OFFSET(EV28,11 - ROW(EV28),0)</f>
        <v>0</v>
      </c>
      <c r="EW28" s="5"/>
      <c r="EX28" s="5">
        <f ca="1">OFFSET(EX28,0,-1) * OFFSET(EX28,11 - ROW(EX28),0)</f>
        <v>0</v>
      </c>
      <c r="EY28" s="5"/>
      <c r="EZ28" s="5">
        <f ca="1">OFFSET(EZ28,0,-1) * OFFSET(EZ28,11 - ROW(EZ28),0)</f>
        <v>0</v>
      </c>
      <c r="FA28" s="5"/>
      <c r="FB28" s="5">
        <f ca="1">OFFSET(FB28,0,-1) * OFFSET(FB28,11 - ROW(FB28),0)</f>
        <v>0</v>
      </c>
      <c r="FC28" s="5"/>
      <c r="FD28" s="5">
        <f ca="1">OFFSET(FD28,0,-1) * OFFSET(FD28,11 - ROW(FD28),0)</f>
        <v>0</v>
      </c>
      <c r="FE28" s="5">
        <v>0</v>
      </c>
      <c r="FF28" s="5">
        <f ca="1">OFFSET(FF28,0,-1) * OFFSET(FF28,11 - ROW(FF28),0)</f>
        <v>0</v>
      </c>
      <c r="FG28" s="5">
        <v>0</v>
      </c>
      <c r="FH28" s="5">
        <f ca="1">OFFSET(FH28,0,-1) * OFFSET(FH28,11 - ROW(FH28),0)</f>
        <v>0</v>
      </c>
      <c r="FI28" s="5">
        <v>0</v>
      </c>
      <c r="FJ28" s="5">
        <f ca="1">OFFSET(FJ28,0,-1) * OFFSET(FJ28,11 - ROW(FJ28),0)</f>
        <v>0</v>
      </c>
      <c r="FK28" s="5">
        <v>0</v>
      </c>
      <c r="FL28" s="5">
        <f ca="1">OFFSET(FL28,0,-1) * OFFSET(FL28,11 - ROW(FL28),0)</f>
        <v>0</v>
      </c>
      <c r="FM28" s="5">
        <f t="shared" ca="1" si="19"/>
        <v>0</v>
      </c>
      <c r="FN28" s="5">
        <f t="shared" ca="1" si="20"/>
        <v>0</v>
      </c>
      <c r="FO28" s="5"/>
      <c r="FP28" s="5">
        <f ca="1">OFFSET(FP28,0,-1) * OFFSET(FP28,11 - ROW(FP28),0)</f>
        <v>0</v>
      </c>
      <c r="FQ28" s="5"/>
      <c r="FR28" s="5">
        <f ca="1">OFFSET(FR28,0,-1) * OFFSET(FR28,11 - ROW(FR28),0)</f>
        <v>0</v>
      </c>
      <c r="FS28" s="5"/>
      <c r="FT28" s="5">
        <f ca="1">OFFSET(FT28,0,-1) * OFFSET(FT28,11 - ROW(FT28),0)</f>
        <v>0</v>
      </c>
      <c r="FU28" s="5"/>
      <c r="FV28" s="5">
        <f ca="1">OFFSET(FV28,0,-1) * OFFSET(FV28,11 - ROW(FV28),0)</f>
        <v>0</v>
      </c>
      <c r="FW28" s="5">
        <f t="shared" ca="1" si="21"/>
        <v>0</v>
      </c>
      <c r="FX28" s="5">
        <f t="shared" ca="1" si="124"/>
        <v>27007898</v>
      </c>
      <c r="FY28" s="5">
        <v>0</v>
      </c>
      <c r="FZ28" s="5">
        <f ca="1">OFFSET(FZ28,0,-1) * OFFSET(FZ28,11 - ROW(FZ28),0)</f>
        <v>0</v>
      </c>
      <c r="GA28" s="5">
        <v>0</v>
      </c>
      <c r="GB28" s="5">
        <f ca="1">OFFSET(GB28,0,-1) * OFFSET(GB28,11 - ROW(GB28),0)</f>
        <v>0</v>
      </c>
      <c r="GC28" s="5">
        <v>0</v>
      </c>
      <c r="GD28" s="5">
        <v>0</v>
      </c>
      <c r="GE28" s="5">
        <v>0</v>
      </c>
      <c r="GF28" s="5">
        <f ca="1">OFFSET(GF28,0,-1) * OFFSET(GF28,11 - ROW(GF28),0)</f>
        <v>0</v>
      </c>
      <c r="GG28" s="5">
        <v>0</v>
      </c>
      <c r="GH28" s="5">
        <f ca="1">OFFSET(GH28,0,-1) * OFFSET(GH28,11 - ROW(GH28),0)</f>
        <v>0</v>
      </c>
      <c r="GI28" s="5">
        <f t="shared" ca="1" si="22"/>
        <v>0</v>
      </c>
      <c r="GJ28" s="5">
        <v>0</v>
      </c>
      <c r="GK28" s="5">
        <f ca="1">OFFSET(GK28,0,-1) * OFFSET(GK28,11 - ROW(GK28),0)</f>
        <v>0</v>
      </c>
      <c r="GL28" s="5">
        <f t="shared" ca="1" si="23"/>
        <v>0</v>
      </c>
      <c r="GM28" s="5">
        <v>0</v>
      </c>
      <c r="GN28" s="5">
        <f ca="1">OFFSET(GN28,0,-1) * OFFSET(GN28,11 - ROW(GN28),0)</f>
        <v>0</v>
      </c>
      <c r="GO28" s="5">
        <v>0</v>
      </c>
      <c r="GP28" s="5">
        <f ca="1">OFFSET(GP28,0,-1) * OFFSET(GP28,11 - ROW(GP28),0)</f>
        <v>0</v>
      </c>
      <c r="GQ28" s="5">
        <v>0</v>
      </c>
      <c r="GR28" s="5">
        <v>0</v>
      </c>
      <c r="GS28" s="5">
        <v>0</v>
      </c>
      <c r="GT28" s="5">
        <f ca="1">OFFSET(GT28,0,-1) * OFFSET(GT28,11 - ROW(GT28),0)</f>
        <v>0</v>
      </c>
      <c r="GU28" s="5">
        <f t="shared" ca="1" si="24"/>
        <v>0</v>
      </c>
      <c r="GV28" s="5">
        <v>0</v>
      </c>
      <c r="GW28" s="5">
        <f ca="1">OFFSET(GW28,0,-1) * OFFSET(GW28,11 - ROW(GW28),0)</f>
        <v>0</v>
      </c>
      <c r="GX28" s="5">
        <v>0</v>
      </c>
      <c r="GY28" s="5">
        <f ca="1">OFFSET(GY28,0,-1) * OFFSET(GY28,11 - ROW(GY28),0)</f>
        <v>0</v>
      </c>
      <c r="GZ28" s="5">
        <v>0</v>
      </c>
      <c r="HA28" s="5">
        <f ca="1">OFFSET(HA28,0,-1) * OFFSET(HA28,11 - ROW(HA28),0)</f>
        <v>0</v>
      </c>
      <c r="HB28" s="5">
        <v>0</v>
      </c>
      <c r="HC28" s="5">
        <f ca="1">OFFSET(HC28,0,-1) * OFFSET(HC28,11 - ROW(HC28),0)</f>
        <v>0</v>
      </c>
      <c r="HD28" s="5">
        <v>0</v>
      </c>
      <c r="HE28" s="5">
        <v>0</v>
      </c>
      <c r="HF28" s="5">
        <v>0</v>
      </c>
      <c r="HG28" s="5">
        <f ca="1">OFFSET(HG28,0,-1) * OFFSET(HG28,11 - ROW(HG28),0)</f>
        <v>0</v>
      </c>
      <c r="HH28" s="5">
        <f t="shared" ca="1" si="25"/>
        <v>0</v>
      </c>
      <c r="HI28" s="5">
        <v>0</v>
      </c>
      <c r="HJ28" s="5">
        <f ca="1">OFFSET(HJ28,0,-1) * OFFSET(HJ28,11 - ROW(HJ28),0)</f>
        <v>0</v>
      </c>
      <c r="HK28" s="5">
        <v>0</v>
      </c>
      <c r="HL28" s="5">
        <f ca="1">OFFSET(HL28,0,-1) * OFFSET(HL28,11 - ROW(HL28),0)</f>
        <v>0</v>
      </c>
      <c r="HM28" s="5">
        <v>0</v>
      </c>
      <c r="HN28" s="5">
        <f ca="1">OFFSET(HN28,0,-1) * OFFSET(HN28,11 - ROW(HN28),0)</f>
        <v>0</v>
      </c>
      <c r="HO28" s="5">
        <v>0</v>
      </c>
      <c r="HP28" s="5">
        <f ca="1">OFFSET(HP28,0,-1) * OFFSET(HP28,11 - ROW(HP28),0)</f>
        <v>0</v>
      </c>
      <c r="HQ28" s="5"/>
      <c r="HR28" s="5">
        <f ca="1">OFFSET(HR28,0,-1) * OFFSET(HR28,11 - ROW(HR28),0)</f>
        <v>0</v>
      </c>
      <c r="HS28" s="5"/>
      <c r="HT28" s="5">
        <f ca="1">OFFSET(HT28,0,-1) * OFFSET(HT28,11 - ROW(HT28),0)</f>
        <v>0</v>
      </c>
      <c r="HU28" s="5">
        <f t="shared" ca="1" si="26"/>
        <v>0</v>
      </c>
      <c r="HV28" s="5"/>
      <c r="HW28" s="5">
        <f ca="1">OFFSET(HW28,0,-1) * OFFSET(HW28,11 - ROW(HW28),0)</f>
        <v>0</v>
      </c>
      <c r="HX28" s="5"/>
      <c r="HY28" s="5">
        <f ca="1">OFFSET(HY28,0,-1) * OFFSET(HY28,11 - ROW(HY28),0)</f>
        <v>0</v>
      </c>
      <c r="HZ28" s="5"/>
      <c r="IA28" s="5">
        <f ca="1">OFFSET(IA28,0,-1) * OFFSET(IA28,11 - ROW(IA28),0)</f>
        <v>0</v>
      </c>
      <c r="IB28" s="5"/>
      <c r="IC28" s="5">
        <f ca="1">OFFSET(IC28,0,-1) * OFFSET(IC28,11 - ROW(IC28),0)</f>
        <v>0</v>
      </c>
      <c r="ID28" s="5">
        <f t="shared" ca="1" si="27"/>
        <v>0</v>
      </c>
      <c r="IE28" s="5">
        <f t="shared" ca="1" si="148"/>
        <v>0</v>
      </c>
      <c r="IF28" s="5">
        <v>0</v>
      </c>
      <c r="IG28" s="5">
        <f ca="1">OFFSET(IG28,0,-1) * OFFSET(IG28,11 - ROW(IG28),0)</f>
        <v>0</v>
      </c>
      <c r="IH28" s="5">
        <v>0</v>
      </c>
      <c r="II28" s="5">
        <f ca="1">OFFSET(II28,0,-1) * OFFSET(II28,11 - ROW(II28),0)</f>
        <v>0</v>
      </c>
      <c r="IJ28" s="5">
        <f t="shared" ca="1" si="28"/>
        <v>0</v>
      </c>
      <c r="IK28" s="5">
        <v>0</v>
      </c>
      <c r="IL28" s="5">
        <f ca="1">OFFSET(IL28,0,-1) * OFFSET(IL28,11 - ROW(IL28),0)</f>
        <v>0</v>
      </c>
      <c r="IM28" s="5">
        <v>0</v>
      </c>
      <c r="IN28" s="5">
        <f ca="1">OFFSET(IN28,0,-1) * OFFSET(IN28,11 - ROW(IN28),0)</f>
        <v>0</v>
      </c>
      <c r="IO28" s="5">
        <v>0</v>
      </c>
      <c r="IP28" s="5">
        <f ca="1">OFFSET(IP28,0,-1) * OFFSET(IP28,11 - ROW(IP28),0)</f>
        <v>0</v>
      </c>
      <c r="IQ28" s="5">
        <v>0</v>
      </c>
      <c r="IR28" s="5">
        <f ca="1">OFFSET(IR28,0,-1) * OFFSET(IR28,11 - ROW(IR28),0)</f>
        <v>0</v>
      </c>
      <c r="IS28" s="5">
        <f t="shared" ca="1" si="29"/>
        <v>0</v>
      </c>
      <c r="IT28" s="5">
        <v>3</v>
      </c>
      <c r="IU28" s="5">
        <f ca="1">OFFSET(IU28,0,-1) * OFFSET(IU28,11 - ROW(IU28),0)</f>
        <v>679560</v>
      </c>
      <c r="IV28" s="5">
        <f t="shared" ca="1" si="30"/>
        <v>679560</v>
      </c>
      <c r="IW28" s="5">
        <v>0</v>
      </c>
      <c r="IX28" s="5">
        <f ca="1">OFFSET(IX28,0,-1) * OFFSET(IX28,11 - ROW(IX28),0)</f>
        <v>0</v>
      </c>
      <c r="IY28" s="5">
        <v>0</v>
      </c>
      <c r="IZ28" s="5">
        <f ca="1">OFFSET(IZ28,0,-1) * OFFSET(IZ28,11 - ROW(IZ28),0)</f>
        <v>0</v>
      </c>
      <c r="JA28" s="5">
        <v>0</v>
      </c>
      <c r="JB28" s="5">
        <f ca="1">OFFSET(JB28,0,-1) * OFFSET(JB28,11 - ROW(JB28),0)</f>
        <v>0</v>
      </c>
      <c r="JC28" s="5">
        <v>0</v>
      </c>
      <c r="JD28" s="5">
        <f ca="1">OFFSET(JD28,0,-1) * OFFSET(JD28,11 - ROW(JD28),0)</f>
        <v>0</v>
      </c>
      <c r="JE28" s="5">
        <f t="shared" ca="1" si="31"/>
        <v>0</v>
      </c>
      <c r="JF28" s="5">
        <v>2</v>
      </c>
      <c r="JG28" s="5">
        <f ca="1">OFFSET(JG28,0,-1) * OFFSET(JG28,11 - ROW(JG28),0)</f>
        <v>413680</v>
      </c>
      <c r="JH28" s="5">
        <v>0</v>
      </c>
      <c r="JI28" s="5">
        <f ca="1">OFFSET(JI28,0,-1) * OFFSET(JI28,11 - ROW(JI28),0)</f>
        <v>0</v>
      </c>
      <c r="JJ28" s="5">
        <v>0</v>
      </c>
      <c r="JK28" s="5">
        <f ca="1">OFFSET(JK28,0,-1) * OFFSET(JK28,11 - ROW(JK28),0)</f>
        <v>0</v>
      </c>
      <c r="JL28" s="5">
        <v>0</v>
      </c>
      <c r="JM28" s="5">
        <f ca="1">OFFSET(JM28,0,-1) * OFFSET(JM28,11 - ROW(JM28),0)</f>
        <v>0</v>
      </c>
      <c r="JN28" s="5">
        <v>0</v>
      </c>
      <c r="JO28" s="5">
        <f ca="1">OFFSET(JO28,0,-1) * OFFSET(JO28,11 - ROW(JO28),0)</f>
        <v>0</v>
      </c>
      <c r="JP28" s="5">
        <f t="shared" ca="1" si="54"/>
        <v>413680</v>
      </c>
      <c r="JQ28" s="5">
        <v>0</v>
      </c>
      <c r="JR28" s="5">
        <f ca="1">OFFSET(JR28,0,-1) * OFFSET(JR28,11 - ROW(JR28),0)</f>
        <v>0</v>
      </c>
      <c r="JS28" s="5">
        <v>0</v>
      </c>
      <c r="JT28" s="5">
        <f ca="1">OFFSET(JT28,0,-1) * OFFSET(JT28,11 - ROW(JT28),0)</f>
        <v>0</v>
      </c>
      <c r="JU28" s="5">
        <v>0</v>
      </c>
      <c r="JV28" s="5">
        <f ca="1">OFFSET(JV28,0,-1) * OFFSET(JV28,11 - ROW(JV28),0)</f>
        <v>0</v>
      </c>
      <c r="JW28" s="5">
        <v>0</v>
      </c>
      <c r="JX28" s="5">
        <f ca="1">OFFSET(JX28,0,-1) * OFFSET(JX28,11 - ROW(JX28),0)</f>
        <v>0</v>
      </c>
      <c r="JY28" s="5"/>
      <c r="JZ28" s="5">
        <f ca="1">OFFSET(JZ28,0,-1) * OFFSET(JZ28,11 - ROW(JZ28),0)</f>
        <v>0</v>
      </c>
      <c r="KA28" s="5">
        <f t="shared" ca="1" si="32"/>
        <v>0</v>
      </c>
      <c r="KB28" s="5">
        <v>0</v>
      </c>
      <c r="KC28" s="5">
        <f ca="1">OFFSET(KC28,0,-1) * OFFSET(KC28,11 - ROW(KC28),0)</f>
        <v>0</v>
      </c>
      <c r="KD28" s="5">
        <v>0</v>
      </c>
      <c r="KE28" s="5">
        <f ca="1">OFFSET(KE28,0,-1) * OFFSET(KE28,11 - ROW(KE28),0)</f>
        <v>0</v>
      </c>
      <c r="KF28" s="5">
        <v>0</v>
      </c>
      <c r="KG28" s="5">
        <f ca="1">OFFSET(KG28,0,-1) * OFFSET(KG28,11 - ROW(KG28),0)</f>
        <v>0</v>
      </c>
      <c r="KH28" s="5">
        <v>0</v>
      </c>
      <c r="KI28" s="5">
        <f ca="1">OFFSET(KI28,0,-1) * OFFSET(KI28,11 - ROW(KI28),0)</f>
        <v>0</v>
      </c>
      <c r="KJ28" s="5">
        <f t="shared" ca="1" si="33"/>
        <v>0</v>
      </c>
      <c r="KK28" s="5">
        <v>0</v>
      </c>
      <c r="KL28" s="5">
        <f ca="1">OFFSET(KL28,0,-1) * OFFSET(KL28,11 - ROW(KL28),0)</f>
        <v>0</v>
      </c>
      <c r="KM28" s="5"/>
      <c r="KN28" s="5">
        <f ca="1">OFFSET(KN28,0,-1) * OFFSET(KN28,11 - ROW(KN28),0)</f>
        <v>0</v>
      </c>
      <c r="KO28" s="5">
        <f t="shared" ca="1" si="34"/>
        <v>0</v>
      </c>
      <c r="KP28" s="5">
        <f t="shared" ca="1" si="176"/>
        <v>1093240</v>
      </c>
      <c r="KQ28" s="5">
        <v>0</v>
      </c>
      <c r="KR28" s="5">
        <f ca="1">OFFSET(KR28,0,-1) * OFFSET(KR28,11 - ROW(KR28),0)</f>
        <v>0</v>
      </c>
      <c r="KS28" s="5">
        <v>0</v>
      </c>
      <c r="KT28" s="5">
        <f ca="1">OFFSET(KT28,0,-1) * OFFSET(KT28,11 - ROW(KT28),0)</f>
        <v>0</v>
      </c>
      <c r="KU28" s="5">
        <v>0</v>
      </c>
      <c r="KV28" s="5">
        <f ca="1">OFFSET(KV28,0,-1) * OFFSET(KV28,11 - ROW(KV28),0)</f>
        <v>0</v>
      </c>
      <c r="KW28" s="5"/>
      <c r="KX28" s="5">
        <f ca="1">OFFSET(KX28,0,-1) * OFFSET(KX28,11 - ROW(KX28),0)</f>
        <v>0</v>
      </c>
      <c r="KY28" s="5">
        <f t="shared" ca="1" si="35"/>
        <v>0</v>
      </c>
      <c r="KZ28" s="5">
        <v>0</v>
      </c>
      <c r="LA28" s="5">
        <f ca="1">OFFSET(LA28,0,-1) * OFFSET(LA28,11 - ROW(LA28),0)</f>
        <v>0</v>
      </c>
      <c r="LB28" s="5">
        <v>0</v>
      </c>
      <c r="LC28" s="5">
        <f ca="1">OFFSET(LC28,0,-1) * OFFSET(LC28,11 - ROW(LC28),0)</f>
        <v>0</v>
      </c>
      <c r="LD28" s="5"/>
      <c r="LE28" s="5">
        <f ca="1">OFFSET(LE28,0,-1) * OFFSET(LE28,11 - ROW(LE28),0)</f>
        <v>0</v>
      </c>
      <c r="LF28" s="5">
        <f t="shared" ca="1" si="36"/>
        <v>0</v>
      </c>
      <c r="LG28" s="5">
        <v>0</v>
      </c>
      <c r="LH28" s="5">
        <f ca="1">OFFSET(LH28,0,-1) * OFFSET(LH28,11 - ROW(LH28),0)</f>
        <v>0</v>
      </c>
      <c r="LI28" s="5">
        <v>0</v>
      </c>
      <c r="LJ28" s="5">
        <f ca="1">OFFSET(LJ28,0,-1) * OFFSET(LJ28,11 - ROW(LJ28),0)</f>
        <v>0</v>
      </c>
      <c r="LK28" s="5">
        <v>0</v>
      </c>
      <c r="LL28" s="5">
        <f ca="1">OFFSET(LL28,0,-1) * OFFSET(LL28,11 - ROW(LL28),0)</f>
        <v>0</v>
      </c>
      <c r="LM28" s="5">
        <v>0</v>
      </c>
      <c r="LN28" s="5">
        <f ca="1">OFFSET(LN28,0,-1) * OFFSET(LN28,11 - ROW(LN28),0)</f>
        <v>0</v>
      </c>
      <c r="LO28" s="5">
        <f t="shared" ca="1" si="37"/>
        <v>0</v>
      </c>
      <c r="LP28" s="5">
        <v>0</v>
      </c>
      <c r="LQ28" s="5">
        <f ca="1">OFFSET(LQ28,0,-1) * OFFSET(LQ28,11 - ROW(LQ28),0)</f>
        <v>0</v>
      </c>
      <c r="LR28" s="5">
        <v>0</v>
      </c>
      <c r="LS28" s="5">
        <f ca="1">OFFSET(LS28,0,-1) * OFFSET(LS28,11 - ROW(LS28),0)</f>
        <v>0</v>
      </c>
      <c r="LT28" s="5">
        <v>0</v>
      </c>
      <c r="LU28" s="5">
        <f ca="1">OFFSET(LU28,0,-1) * OFFSET(LU28,11 - ROW(LU28),0)</f>
        <v>0</v>
      </c>
      <c r="LV28" s="5">
        <v>0</v>
      </c>
      <c r="LW28" s="5">
        <f ca="1">OFFSET(LW28,0,-1) * OFFSET(LW28,11 - ROW(LW28),0)</f>
        <v>0</v>
      </c>
      <c r="LX28" s="5">
        <v>0</v>
      </c>
      <c r="LY28" s="5">
        <f ca="1">OFFSET(LY28,0,-1) * OFFSET(LY28,11 - ROW(LY28),0)</f>
        <v>0</v>
      </c>
      <c r="LZ28" s="5">
        <v>0</v>
      </c>
      <c r="MA28" s="5">
        <f ca="1">OFFSET(MA28,0,-1) * OFFSET(MA28,11 - ROW(MA28),0)</f>
        <v>0</v>
      </c>
      <c r="MB28" s="5">
        <f t="shared" ca="1" si="38"/>
        <v>0</v>
      </c>
      <c r="MC28" s="5">
        <v>0</v>
      </c>
      <c r="MD28" s="5">
        <f ca="1">OFFSET(MD28,0,-1) * OFFSET(MD28,11 - ROW(MD28),0)</f>
        <v>0</v>
      </c>
      <c r="ME28" s="5">
        <v>0</v>
      </c>
      <c r="MF28" s="5">
        <f ca="1">OFFSET(MF28,0,-1) * OFFSET(MF28,11 - ROW(MF28),0)</f>
        <v>0</v>
      </c>
      <c r="MG28" s="5">
        <v>0</v>
      </c>
      <c r="MH28" s="5">
        <f ca="1">OFFSET(MH28,0,-1) * OFFSET(MH28,11 - ROW(MH28),0)</f>
        <v>0</v>
      </c>
      <c r="MI28" s="5">
        <v>0</v>
      </c>
      <c r="MJ28" s="5">
        <f ca="1">OFFSET(MJ28,0,-1) * OFFSET(MJ28,11 - ROW(MJ28),0)</f>
        <v>0</v>
      </c>
      <c r="MK28" s="5"/>
      <c r="ML28" s="5">
        <f ca="1">OFFSET(ML28,0,-1) * OFFSET(ML28,11 - ROW(ML28),0)</f>
        <v>0</v>
      </c>
      <c r="MM28" s="5">
        <f t="shared" ca="1" si="39"/>
        <v>0</v>
      </c>
      <c r="MN28" s="5">
        <v>0</v>
      </c>
      <c r="MO28" s="5">
        <f ca="1">OFFSET(MO28,0,-1) * OFFSET(MO28,11 - ROW(MO28),0)</f>
        <v>0</v>
      </c>
      <c r="MP28" s="5"/>
      <c r="MQ28" s="5">
        <f ca="1">OFFSET(MQ28,0,-1) * OFFSET(MQ28,11 - ROW(MQ28),0)</f>
        <v>0</v>
      </c>
      <c r="MR28" s="5"/>
      <c r="MS28" s="5">
        <f ca="1">OFFSET(MS28,0,-1) * OFFSET(MS28,11 - ROW(MS28),0)</f>
        <v>0</v>
      </c>
      <c r="MT28" s="5"/>
      <c r="MU28" s="5">
        <f ca="1">OFFSET(MU28,0,-1) * OFFSET(MU28,11 - ROW(MU28),0)</f>
        <v>0</v>
      </c>
      <c r="MV28" s="5">
        <f t="shared" ca="1" si="40"/>
        <v>0</v>
      </c>
      <c r="MW28" s="5">
        <v>0</v>
      </c>
      <c r="MX28" s="5">
        <f ca="1">OFFSET(MX28,0,-1) * OFFSET(MX28,11 - ROW(MX28),0)</f>
        <v>0</v>
      </c>
      <c r="MY28" s="5"/>
      <c r="MZ28" s="5">
        <f ca="1">OFFSET(MZ28,0,-1) * OFFSET(MZ28,11 - ROW(MZ28),0)</f>
        <v>0</v>
      </c>
      <c r="NA28" s="5">
        <f t="shared" ca="1" si="41"/>
        <v>0</v>
      </c>
      <c r="NB28" s="5">
        <f t="shared" ca="1" si="202"/>
        <v>0</v>
      </c>
      <c r="NC28" s="5">
        <v>0</v>
      </c>
      <c r="ND28" s="5">
        <f ca="1">OFFSET(ND28,0,-1) * OFFSET(ND28,11 - ROW(ND28),0)</f>
        <v>0</v>
      </c>
      <c r="NE28" s="5">
        <v>0</v>
      </c>
      <c r="NF28" s="5">
        <f ca="1">OFFSET(NF28,0,-1) * OFFSET(NF28,11 - ROW(NF28),0)</f>
        <v>0</v>
      </c>
      <c r="NG28" s="5">
        <v>0</v>
      </c>
      <c r="NH28" s="5">
        <f ca="1">OFFSET(NH28,0,-1) * OFFSET(NH28,11 - ROW(NH28),0)</f>
        <v>0</v>
      </c>
      <c r="NI28" s="5">
        <v>0</v>
      </c>
      <c r="NJ28" s="5">
        <f ca="1">OFFSET(NJ28,0,-1) * OFFSET(NJ28,11 - ROW(NJ28),0)</f>
        <v>0</v>
      </c>
      <c r="NK28" s="5">
        <f t="shared" ca="1" si="42"/>
        <v>0</v>
      </c>
      <c r="NL28" s="5">
        <v>0</v>
      </c>
      <c r="NM28" s="5">
        <f ca="1">OFFSET(NM28,0,-1) * OFFSET(NM28,11 - ROW(NM28),0)</f>
        <v>0</v>
      </c>
      <c r="NN28" s="5">
        <v>0</v>
      </c>
      <c r="NO28" s="5">
        <f ca="1">OFFSET(NO28,0,-1) * OFFSET(NO28,11 - ROW(NO28),0)</f>
        <v>0</v>
      </c>
      <c r="NP28" s="5">
        <v>0</v>
      </c>
      <c r="NQ28" s="5">
        <v>0</v>
      </c>
      <c r="NR28" s="5">
        <v>0</v>
      </c>
      <c r="NS28" s="5">
        <f ca="1">OFFSET(NS28,0,-1) * OFFSET(NS28,11 - ROW(NS28),0)</f>
        <v>0</v>
      </c>
      <c r="NT28" s="5"/>
      <c r="NU28" s="5">
        <f ca="1">OFFSET(NU28,0,-1) * OFFSET(NU28,11 - ROW(NU28),0)</f>
        <v>0</v>
      </c>
      <c r="NV28" s="5">
        <f t="shared" ca="1" si="43"/>
        <v>0</v>
      </c>
      <c r="NW28" s="5"/>
      <c r="NX28" s="5">
        <f ca="1">OFFSET(NX28,0,-1) * OFFSET(NX28,11 - ROW(NX28),0)</f>
        <v>0</v>
      </c>
      <c r="NY28" s="5"/>
      <c r="NZ28" s="5">
        <f ca="1">OFFSET(NZ28,0,-1) * OFFSET(NZ28,11 - ROW(NZ28),0)</f>
        <v>0</v>
      </c>
      <c r="OA28" s="5"/>
      <c r="OB28" s="5">
        <f ca="1">OFFSET(OB28,0,-1) * OFFSET(OB28,11 - ROW(OB28),0)</f>
        <v>0</v>
      </c>
      <c r="OC28" s="5"/>
      <c r="OD28" s="5">
        <f ca="1">OFFSET(OD28,0,-1) * OFFSET(OD28,11 - ROW(OD28),0)</f>
        <v>0</v>
      </c>
      <c r="OE28" s="5">
        <f t="shared" ca="1" si="44"/>
        <v>0</v>
      </c>
      <c r="OF28" s="5">
        <v>0</v>
      </c>
      <c r="OG28" s="5">
        <f ca="1">OFFSET(OG28,0,-1) * OFFSET(OG28,11 - ROW(OG28),0)</f>
        <v>0</v>
      </c>
      <c r="OH28" s="5">
        <v>0</v>
      </c>
      <c r="OI28" s="5">
        <f ca="1">OFFSET(OI28,0,-1) * OFFSET(OI28,11 - ROW(OI28),0)</f>
        <v>0</v>
      </c>
      <c r="OJ28" s="5">
        <v>0</v>
      </c>
      <c r="OK28" s="5">
        <v>0</v>
      </c>
      <c r="OL28" s="5">
        <v>0</v>
      </c>
      <c r="OM28" s="5">
        <f ca="1">OFFSET(OM28,0,-1) * OFFSET(OM28,11 - ROW(OM28),0)</f>
        <v>0</v>
      </c>
      <c r="ON28" s="5">
        <f t="shared" ca="1" si="45"/>
        <v>0</v>
      </c>
      <c r="OO28" s="5">
        <v>58</v>
      </c>
      <c r="OP28" s="5">
        <f ca="1">OFFSET(OP28,0,-1) * OFFSET(OP28,11 - ROW(OP28),0)+100</f>
        <v>4935146</v>
      </c>
      <c r="OQ28" s="5">
        <v>0</v>
      </c>
      <c r="OR28" s="5">
        <f ca="1">OFFSET(OR28,0,-1) * OFFSET(OR28,11 - ROW(OR28),0)</f>
        <v>0</v>
      </c>
      <c r="OS28" s="5">
        <v>30</v>
      </c>
      <c r="OT28" s="5">
        <f ca="1">OFFSET(OT28,0,-1) * OFFSET(OT28,11 - ROW(OT28),0)</f>
        <v>255270</v>
      </c>
      <c r="OU28" s="5">
        <v>0</v>
      </c>
      <c r="OV28" s="5">
        <f ca="1">OFFSET(OV28,0,-1) * OFFSET(OV28,11 - ROW(OV28),0)</f>
        <v>0</v>
      </c>
      <c r="OW28" s="5">
        <v>0</v>
      </c>
      <c r="OX28" s="5">
        <v>0</v>
      </c>
      <c r="OY28" s="5">
        <v>0</v>
      </c>
      <c r="OZ28" s="5">
        <f ca="1">OFFSET(OZ28,0,-1) * OFFSET(OZ28,11 - ROW(OZ28),0)</f>
        <v>0</v>
      </c>
      <c r="PA28" s="5">
        <f t="shared" ca="1" si="46"/>
        <v>5190416</v>
      </c>
      <c r="PB28" s="5">
        <v>0</v>
      </c>
      <c r="PC28" s="5">
        <f ca="1">OFFSET(PC28,0,-1) * OFFSET(PC28,11 - ROW(PC28),0)</f>
        <v>0</v>
      </c>
      <c r="PD28" s="5">
        <v>0</v>
      </c>
      <c r="PE28" s="5">
        <f ca="1">OFFSET(PE28,0,-1) * OFFSET(PE28,11 - ROW(PE28),0)</f>
        <v>0</v>
      </c>
      <c r="PF28" s="5">
        <v>0</v>
      </c>
      <c r="PG28" s="5">
        <f ca="1">OFFSET(PG28,0,-1) * OFFSET(PG28,11 - ROW(PG28),0)</f>
        <v>0</v>
      </c>
      <c r="PH28" s="5">
        <v>0</v>
      </c>
      <c r="PI28" s="5">
        <f ca="1">OFFSET(PI28,0,-1) * OFFSET(PI28,11 - ROW(PI28),0)</f>
        <v>0</v>
      </c>
      <c r="PJ28" s="5"/>
      <c r="PK28" s="5">
        <f ca="1">OFFSET(PK28,0,-1) * OFFSET(PK28,11 - ROW(PK28),0)</f>
        <v>0</v>
      </c>
      <c r="PL28" s="5"/>
      <c r="PM28" s="5">
        <f ca="1">OFFSET(PM28,0,-1) * OFFSET(PM28,11 - ROW(PM28),0)</f>
        <v>0</v>
      </c>
      <c r="PN28" s="5">
        <f t="shared" ca="1" si="47"/>
        <v>0</v>
      </c>
      <c r="PO28" s="5">
        <v>0</v>
      </c>
      <c r="PP28" s="5">
        <f ca="1">OFFSET(PP28,0,-1) * OFFSET(PP28,11 - ROW(PP28),0)</f>
        <v>0</v>
      </c>
      <c r="PQ28" s="5">
        <v>0</v>
      </c>
      <c r="PR28" s="5">
        <f ca="1">OFFSET(PR28,0,-1) * OFFSET(PR28,11 - ROW(PR28),0)</f>
        <v>0</v>
      </c>
      <c r="PS28" s="5">
        <v>0</v>
      </c>
      <c r="PT28" s="5">
        <f ca="1">OFFSET(PT28,0,-1) * OFFSET(PT28,11 - ROW(PT28),0)</f>
        <v>0</v>
      </c>
      <c r="PU28" s="5"/>
      <c r="PV28" s="5">
        <f ca="1">OFFSET(PV28,0,-1) * OFFSET(PV28,11 - ROW(PV28),0)</f>
        <v>0</v>
      </c>
      <c r="PW28" s="5">
        <f t="shared" ca="1" si="48"/>
        <v>0</v>
      </c>
      <c r="PX28" s="5">
        <f t="shared" ca="1" si="232"/>
        <v>5190416</v>
      </c>
      <c r="PY28" s="5"/>
      <c r="PZ28" s="5">
        <f t="shared" ca="1" si="49"/>
        <v>33291554</v>
      </c>
      <c r="QA28" s="5">
        <f t="shared" si="241"/>
        <v>253</v>
      </c>
      <c r="QB28" s="5">
        <f ca="1">OFFSET(QB28,0,-1) * OFFSET(QB28,11 - ROW(QB28),0)</f>
        <v>196075</v>
      </c>
      <c r="QC28" s="5">
        <f t="shared" si="234"/>
        <v>9</v>
      </c>
      <c r="QD28" s="5">
        <f ca="1">OFFSET(QD28,0,-1) * OFFSET(QD28,11 - ROW(QD28),0)</f>
        <v>125568</v>
      </c>
      <c r="QE28" s="5">
        <f t="shared" ca="1" si="50"/>
        <v>321643</v>
      </c>
      <c r="QF28" s="5">
        <f t="shared" si="236"/>
        <v>253</v>
      </c>
      <c r="QG28" s="5">
        <f ca="1">OFFSET(QG28,0,-1) * OFFSET(QG28,11 - ROW(QG28),0)</f>
        <v>17963</v>
      </c>
      <c r="QH28" s="5">
        <f t="shared" si="238"/>
        <v>9</v>
      </c>
      <c r="QI28" s="5">
        <f ca="1">OFFSET(QI28,0,-1) * OFFSET(QI28,11 - ROW(QI28),0)</f>
        <v>11565</v>
      </c>
      <c r="QJ28" s="5">
        <f t="shared" ca="1" si="51"/>
        <v>29528</v>
      </c>
      <c r="QK28" s="5">
        <f t="shared" ca="1" si="52"/>
        <v>33642725</v>
      </c>
      <c r="QL28" s="5"/>
      <c r="QM28" s="54">
        <f t="shared" ca="1" si="242"/>
        <v>33642725</v>
      </c>
      <c r="QO28" s="75"/>
      <c r="QQ28" s="75"/>
    </row>
    <row r="29" spans="1:461">
      <c r="A29" s="1" t="s">
        <v>549</v>
      </c>
      <c r="B29" s="5" t="s">
        <v>550</v>
      </c>
      <c r="C29" s="5" t="s">
        <v>526</v>
      </c>
      <c r="D29" s="5" t="s">
        <v>527</v>
      </c>
      <c r="E29" s="5">
        <v>0</v>
      </c>
      <c r="F29" s="5">
        <f ca="1">OFFSET(F29,0,-1) * OFFSET(F29,10 - ROW(F29),0)</f>
        <v>0</v>
      </c>
      <c r="G29" s="5"/>
      <c r="H29" s="5">
        <f ca="1">OFFSET(H29,0,-1) * OFFSET(H29,10 - ROW(H29),0)</f>
        <v>0</v>
      </c>
      <c r="I29" s="5"/>
      <c r="J29" s="5">
        <f ca="1">OFFSET(J29,0,-1) * OFFSET(J29,10 - ROW(J29),0)</f>
        <v>0</v>
      </c>
      <c r="K29" s="5"/>
      <c r="L29" s="5">
        <f ca="1">OFFSET(L29,0,-1) * OFFSET(L29,10 - ROW(L29),0)</f>
        <v>0</v>
      </c>
      <c r="M29" s="5"/>
      <c r="N29" s="5">
        <f ca="1">OFFSET(N29,0,-1) * OFFSET(N29,10 - ROW(N29),0)</f>
        <v>0</v>
      </c>
      <c r="O29" s="5">
        <v>1</v>
      </c>
      <c r="P29" s="5">
        <f ca="1">OFFSET(P29,0,-1) * OFFSET(P29,10 - ROW(P29),0)</f>
        <v>658675</v>
      </c>
      <c r="Q29" s="5">
        <v>1</v>
      </c>
      <c r="R29" s="5">
        <f ca="1">OFFSET(R29,0,-1) * OFFSET(R29,10 - ROW(R29),0)</f>
        <v>65867</v>
      </c>
      <c r="S29" s="5">
        <f t="shared" ca="1" si="14"/>
        <v>724542</v>
      </c>
      <c r="T29" s="5">
        <v>0</v>
      </c>
      <c r="U29" s="5">
        <f ca="1">OFFSET(U29,0,-1) * OFFSET(U29,10 - ROW(U29),0)</f>
        <v>0</v>
      </c>
      <c r="V29" s="5">
        <v>9</v>
      </c>
      <c r="W29" s="5">
        <f ca="1">OFFSET(W29,0,-1) * OFFSET(W29,10 - ROW(W29),0)</f>
        <v>683343</v>
      </c>
      <c r="X29" s="5">
        <v>0</v>
      </c>
      <c r="Y29" s="5">
        <v>0</v>
      </c>
      <c r="Z29" s="5">
        <v>63</v>
      </c>
      <c r="AA29" s="5">
        <f ca="1">OFFSET(AA29,0,-1) * OFFSET(AA29,10 - ROW(AA29),0)</f>
        <v>4052223</v>
      </c>
      <c r="AB29" s="5">
        <v>0</v>
      </c>
      <c r="AC29" s="5">
        <v>0</v>
      </c>
      <c r="AD29" s="5">
        <v>9</v>
      </c>
      <c r="AE29" s="5">
        <f ca="1">OFFSET(AE29,0,-1) * OFFSET(AE29,10 - ROW(AE29),0)</f>
        <v>68337</v>
      </c>
      <c r="AF29" s="5">
        <v>0</v>
      </c>
      <c r="AG29" s="5">
        <v>0</v>
      </c>
      <c r="AH29" s="5">
        <v>63</v>
      </c>
      <c r="AI29" s="5">
        <f ca="1">OFFSET(AI29,0,-1) * OFFSET(AI29,10 - ROW(AI29),0)</f>
        <v>405216</v>
      </c>
      <c r="AJ29" s="5">
        <v>5</v>
      </c>
      <c r="AK29" s="5">
        <f ca="1">OFFSET(AK29,0,-1) * OFFSET(AK29,10 - ROW(AK29),0)</f>
        <v>5930535</v>
      </c>
      <c r="AL29" s="5">
        <v>5</v>
      </c>
      <c r="AM29" s="5">
        <f ca="1">OFFSET(AM29,0,-1) * OFFSET(AM29,10 - ROW(AM29),0)</f>
        <v>593055</v>
      </c>
      <c r="AN29" s="5"/>
      <c r="AO29" s="5">
        <f ca="1">OFFSET(AO29,0,-1) * OFFSET(AO29,10 - ROW(AO29),0)</f>
        <v>0</v>
      </c>
      <c r="AP29" s="54">
        <f t="shared" ca="1" si="243"/>
        <v>11732709</v>
      </c>
      <c r="AQ29" s="5"/>
      <c r="AR29" s="5">
        <f ca="1">OFFSET(AR29,0,-1) * OFFSET(AR29,10 - ROW(AR29),0)</f>
        <v>0</v>
      </c>
      <c r="AS29" s="5"/>
      <c r="AT29" s="5">
        <f ca="1">OFFSET(AT29,0,-1) * OFFSET(AT29,10 - ROW(AT29),0)</f>
        <v>0</v>
      </c>
      <c r="AU29" s="5"/>
      <c r="AV29" s="5">
        <f ca="1">OFFSET(AV29,0,-1) * OFFSET(AV29,10 - ROW(AV29),0)</f>
        <v>0</v>
      </c>
      <c r="AW29" s="5"/>
      <c r="AX29" s="5">
        <f ca="1">OFFSET(AX29,0,-1) * OFFSET(AX29,10 - ROW(AX29),0)</f>
        <v>0</v>
      </c>
      <c r="AY29" s="5"/>
      <c r="AZ29" s="5">
        <f ca="1">OFFSET(AZ29,0,-1) * OFFSET(AZ29,10 - ROW(AZ29),0)</f>
        <v>0</v>
      </c>
      <c r="BA29" s="5"/>
      <c r="BB29" s="5">
        <f ca="1">OFFSET(BB29,0,-1) * OFFSET(BB29,10 - ROW(BB29),0)</f>
        <v>0</v>
      </c>
      <c r="BC29" s="5"/>
      <c r="BD29" s="5">
        <f ca="1">OFFSET(BD29,0,-1) * OFFSET(BD29,10 - ROW(BD29),0)</f>
        <v>0</v>
      </c>
      <c r="BE29" s="5"/>
      <c r="BF29" s="5">
        <f ca="1">OFFSET(BF29,0,-1) * OFFSET(BF29,10 - ROW(BF29),0)</f>
        <v>0</v>
      </c>
      <c r="BG29" s="5">
        <v>0</v>
      </c>
      <c r="BH29" s="5">
        <f ca="1">OFFSET(BH29,0,-1) * OFFSET(BH29,10 - ROW(BH29),0)</f>
        <v>0</v>
      </c>
      <c r="BI29" s="5">
        <v>0</v>
      </c>
      <c r="BJ29" s="5">
        <f ca="1">OFFSET(BJ29,0,-1) * OFFSET(BJ29,10 - ROW(BJ29),0)</f>
        <v>0</v>
      </c>
      <c r="BK29" s="5">
        <f t="shared" ca="1" si="15"/>
        <v>0</v>
      </c>
      <c r="BL29" s="5">
        <v>0</v>
      </c>
      <c r="BM29" s="5">
        <f ca="1">OFFSET(BM29,0,-1) * OFFSET(BM29,10 - ROW(BM29),0)</f>
        <v>0</v>
      </c>
      <c r="BN29" s="5">
        <v>0</v>
      </c>
      <c r="BO29" s="5">
        <f ca="1">OFFSET(BO29,0,-1) * OFFSET(BO29,10 - ROW(BO29),0)</f>
        <v>0</v>
      </c>
      <c r="BP29" s="5">
        <v>0</v>
      </c>
      <c r="BQ29" s="5">
        <f ca="1">OFFSET(BQ29,0,-1) * OFFSET(BQ29,10 - ROW(BQ29),0)</f>
        <v>0</v>
      </c>
      <c r="BR29" s="5">
        <v>0</v>
      </c>
      <c r="BS29" s="5">
        <f ca="1">OFFSET(BS29,0,-1) * OFFSET(BS29,10 - ROW(BS29),0)</f>
        <v>0</v>
      </c>
      <c r="BT29" s="5">
        <v>0</v>
      </c>
      <c r="BU29" s="5">
        <v>0</v>
      </c>
      <c r="BV29" s="5">
        <v>0</v>
      </c>
      <c r="BW29" s="5">
        <f ca="1">OFFSET(BW29,0,-1) * OFFSET(BW29,10 - ROW(BW29),0)</f>
        <v>0</v>
      </c>
      <c r="BX29" s="5">
        <v>0</v>
      </c>
      <c r="BY29" s="5">
        <v>0</v>
      </c>
      <c r="BZ29" s="5">
        <v>0</v>
      </c>
      <c r="CA29" s="5">
        <f ca="1">OFFSET(CA29,0,-1) * OFFSET(CA29,10 - ROW(CA29),0)</f>
        <v>0</v>
      </c>
      <c r="CB29" s="5">
        <v>0</v>
      </c>
      <c r="CC29" s="5">
        <f ca="1">OFFSET(CC29,0,-1) * OFFSET(CC29,10 - ROW(CC29),0)</f>
        <v>0</v>
      </c>
      <c r="CD29" s="5">
        <v>0</v>
      </c>
      <c r="CE29" s="5">
        <f ca="1">OFFSET(CE29,0,-1) * OFFSET(CE29,10 - ROW(CE29),0)</f>
        <v>0</v>
      </c>
      <c r="CF29" s="5">
        <f t="shared" ca="1" si="16"/>
        <v>0</v>
      </c>
      <c r="CG29" s="5">
        <v>330</v>
      </c>
      <c r="CH29" s="5">
        <f ca="1">OFFSET(CH29,0,-1) * OFFSET(CH29,10 - ROW(CH29),0)</f>
        <v>21697170</v>
      </c>
      <c r="CI29" s="5">
        <v>0</v>
      </c>
      <c r="CJ29" s="5">
        <f ca="1">OFFSET(CJ29,0,-1) * OFFSET(CJ29,10 - ROW(CJ29),0)</f>
        <v>0</v>
      </c>
      <c r="CK29" s="5">
        <v>879</v>
      </c>
      <c r="CL29" s="5">
        <f ca="1">OFFSET(CL29,0,-1) * OFFSET(CL29,10 - ROW(CL29),0)</f>
        <v>49271466</v>
      </c>
      <c r="CM29" s="5">
        <v>0</v>
      </c>
      <c r="CN29" s="5">
        <f ca="1">OFFSET(CN29,0,-1) * OFFSET(CN29,10 - ROW(CN29),0)</f>
        <v>0</v>
      </c>
      <c r="CO29" s="5">
        <v>330</v>
      </c>
      <c r="CP29" s="5">
        <f ca="1">OFFSET(CP29,0,-1) * OFFSET(CP29,10 - ROW(CP29),0)</f>
        <v>2169750</v>
      </c>
      <c r="CQ29" s="5">
        <v>0</v>
      </c>
      <c r="CR29" s="5">
        <f ca="1">OFFSET(CR29,0,-1) * OFFSET(CR29,10 - ROW(CR29),0)</f>
        <v>0</v>
      </c>
      <c r="CS29" s="5">
        <v>879</v>
      </c>
      <c r="CT29" s="5">
        <f ca="1">OFFSET(CT29,0,-1) * OFFSET(CT29,10 - ROW(CT29),0)</f>
        <v>4926795</v>
      </c>
      <c r="CU29" s="5">
        <v>0</v>
      </c>
      <c r="CV29" s="5">
        <f ca="1">OFFSET(CV29,0,-1) * OFFSET(CV29,10 - ROW(CV29),0)</f>
        <v>0</v>
      </c>
      <c r="CW29" s="5"/>
      <c r="CX29" s="5">
        <v>0</v>
      </c>
      <c r="CY29" s="5"/>
      <c r="CZ29" s="5">
        <v>0</v>
      </c>
      <c r="DA29" s="5"/>
      <c r="DB29" s="5">
        <v>0</v>
      </c>
      <c r="DC29" s="5"/>
      <c r="DD29" s="5">
        <v>0</v>
      </c>
      <c r="DE29" s="5">
        <v>3</v>
      </c>
      <c r="DF29" s="5">
        <f ca="1">OFFSET(DF29,0,-1) * OFFSET(DF29,10 - ROW(DF29),0)</f>
        <v>4150590</v>
      </c>
      <c r="DG29" s="5">
        <v>3</v>
      </c>
      <c r="DH29" s="5">
        <f ca="1">OFFSET(DH29,0,-1) * OFFSET(DH29,10 - ROW(DH29),0)</f>
        <v>415059</v>
      </c>
      <c r="DI29" s="5"/>
      <c r="DJ29" s="5">
        <f ca="1">OFFSET(DJ29,0,-1) * OFFSET(DJ29,10 - ROW(DJ29),0)</f>
        <v>0</v>
      </c>
      <c r="DK29" s="5">
        <f t="shared" ca="1" si="17"/>
        <v>82630830</v>
      </c>
      <c r="DL29" s="5">
        <v>0</v>
      </c>
      <c r="DM29" s="5">
        <f ca="1">OFFSET(DM29,0,-1) * OFFSET(DM29,10 - ROW(DM29),0)</f>
        <v>0</v>
      </c>
      <c r="DN29" s="5">
        <v>0</v>
      </c>
      <c r="DO29" s="5">
        <f ca="1">OFFSET(DO29,0,-1) * OFFSET(DO29,10 - ROW(DO29),0)</f>
        <v>0</v>
      </c>
      <c r="DP29" s="5">
        <v>0</v>
      </c>
      <c r="DQ29" s="5">
        <f ca="1">OFFSET(DQ29,0,-1) * OFFSET(DQ29,10 - ROW(DQ29),0)</f>
        <v>0</v>
      </c>
      <c r="DR29" s="5">
        <v>0</v>
      </c>
      <c r="DS29" s="5">
        <f ca="1">OFFSET(DS29,0,-1) * OFFSET(DS29,10 - ROW(DS29),0)</f>
        <v>0</v>
      </c>
      <c r="DT29" s="5">
        <v>0</v>
      </c>
      <c r="DU29" s="5">
        <f ca="1">OFFSET(DU29,0,-1) * OFFSET(DU29,10 - ROW(DU29),0)</f>
        <v>0</v>
      </c>
      <c r="DV29" s="5">
        <v>0</v>
      </c>
      <c r="DW29" s="5">
        <f ca="1">OFFSET(DW29,0,-1) * OFFSET(DW29,10 - ROW(DW29),0)</f>
        <v>0</v>
      </c>
      <c r="DX29" s="5">
        <v>0</v>
      </c>
      <c r="DY29" s="5">
        <f ca="1">OFFSET(DY29,0,-1) * OFFSET(DY29,10 - ROW(DY29),0)</f>
        <v>0</v>
      </c>
      <c r="DZ29" s="5">
        <v>0</v>
      </c>
      <c r="EA29" s="5">
        <f ca="1">OFFSET(EA29,0,-1) * OFFSET(EA29,10 - ROW(EA29),0)</f>
        <v>0</v>
      </c>
      <c r="EB29" s="5"/>
      <c r="EC29" s="5">
        <v>0</v>
      </c>
      <c r="ED29" s="5"/>
      <c r="EE29" s="5">
        <v>0</v>
      </c>
      <c r="EF29" s="5"/>
      <c r="EG29" s="5">
        <v>0</v>
      </c>
      <c r="EH29" s="5"/>
      <c r="EI29" s="5">
        <v>0</v>
      </c>
      <c r="EJ29" s="5">
        <v>0</v>
      </c>
      <c r="EK29" s="5">
        <f ca="1">OFFSET(EK29,0,-1) * OFFSET(EK29,10 - ROW(EK29),0)</f>
        <v>0</v>
      </c>
      <c r="EL29" s="5">
        <v>0</v>
      </c>
      <c r="EM29" s="5">
        <f ca="1">OFFSET(EM29,0,-1) * OFFSET(EM29,10 - ROW(EM29),0)</f>
        <v>0</v>
      </c>
      <c r="EN29" s="5">
        <f t="shared" ca="1" si="18"/>
        <v>0</v>
      </c>
      <c r="EO29" s="5">
        <v>0</v>
      </c>
      <c r="EP29" s="5">
        <f ca="1">OFFSET(EP29,0,-1) * OFFSET(EP29,10 - ROW(EP29),0)</f>
        <v>0</v>
      </c>
      <c r="EQ29" s="5">
        <v>0</v>
      </c>
      <c r="ER29" s="5">
        <f ca="1">OFFSET(ER29,0,-1) * OFFSET(ER29,10 - ROW(ER29),0)</f>
        <v>0</v>
      </c>
      <c r="ES29" s="5">
        <v>0</v>
      </c>
      <c r="ET29" s="5">
        <f ca="1">OFFSET(ET29,0,-1) * OFFSET(ET29,10 - ROW(ET29),0)</f>
        <v>0</v>
      </c>
      <c r="EU29" s="5">
        <v>0</v>
      </c>
      <c r="EV29" s="5">
        <f ca="1">OFFSET(EV29,0,-1) * OFFSET(EV29,10 - ROW(EV29),0)</f>
        <v>0</v>
      </c>
      <c r="EW29" s="5"/>
      <c r="EX29" s="5">
        <f ca="1">OFFSET(EX29,0,-1) * OFFSET(EX29,10 - ROW(EX29),0)</f>
        <v>0</v>
      </c>
      <c r="EY29" s="5"/>
      <c r="EZ29" s="5">
        <f ca="1">OFFSET(EZ29,0,-1) * OFFSET(EZ29,10 - ROW(EZ29),0)</f>
        <v>0</v>
      </c>
      <c r="FA29" s="5"/>
      <c r="FB29" s="5">
        <f ca="1">OFFSET(FB29,0,-1) * OFFSET(FB29,10 - ROW(FB29),0)</f>
        <v>0</v>
      </c>
      <c r="FC29" s="5"/>
      <c r="FD29" s="5">
        <f ca="1">OFFSET(FD29,0,-1) * OFFSET(FD29,10 - ROW(FD29),0)</f>
        <v>0</v>
      </c>
      <c r="FE29" s="5">
        <v>0</v>
      </c>
      <c r="FF29" s="5">
        <f ca="1">OFFSET(FF29,0,-1) * OFFSET(FF29,10 - ROW(FF29),0)</f>
        <v>0</v>
      </c>
      <c r="FG29" s="5">
        <v>0</v>
      </c>
      <c r="FH29" s="5">
        <f ca="1">OFFSET(FH29,0,-1) * OFFSET(FH29,10 - ROW(FH29),0)</f>
        <v>0</v>
      </c>
      <c r="FI29" s="5">
        <v>0</v>
      </c>
      <c r="FJ29" s="5">
        <f ca="1">OFFSET(FJ29,0,-1) * OFFSET(FJ29,10 - ROW(FJ29),0)</f>
        <v>0</v>
      </c>
      <c r="FK29" s="5">
        <v>0</v>
      </c>
      <c r="FL29" s="5">
        <f ca="1">OFFSET(FL29,0,-1) * OFFSET(FL29,10 - ROW(FL29),0)</f>
        <v>0</v>
      </c>
      <c r="FM29" s="5">
        <f t="shared" ca="1" si="19"/>
        <v>0</v>
      </c>
      <c r="FN29" s="5">
        <f t="shared" ca="1" si="20"/>
        <v>0</v>
      </c>
      <c r="FO29" s="5"/>
      <c r="FP29" s="5">
        <f ca="1">OFFSET(FP29,0,-1) * OFFSET(FP29,10 - ROW(FP29),0)</f>
        <v>0</v>
      </c>
      <c r="FQ29" s="5"/>
      <c r="FR29" s="5">
        <f ca="1">OFFSET(FR29,0,-1) * OFFSET(FR29,10 - ROW(FR29),0)</f>
        <v>0</v>
      </c>
      <c r="FS29" s="5"/>
      <c r="FT29" s="5">
        <f ca="1">OFFSET(FT29,0,-1) * OFFSET(FT29,10 - ROW(FT29),0)</f>
        <v>0</v>
      </c>
      <c r="FU29" s="5"/>
      <c r="FV29" s="5">
        <f ca="1">OFFSET(FV29,0,-1) * OFFSET(FV29,10 - ROW(FV29),0)</f>
        <v>0</v>
      </c>
      <c r="FW29" s="5">
        <f t="shared" ca="1" si="21"/>
        <v>0</v>
      </c>
      <c r="FX29" s="5">
        <f t="shared" ca="1" si="124"/>
        <v>95088081</v>
      </c>
      <c r="FY29" s="5">
        <v>0</v>
      </c>
      <c r="FZ29" s="5">
        <f ca="1">OFFSET(FZ29,0,-1) * OFFSET(FZ29,10 - ROW(FZ29),0)</f>
        <v>0</v>
      </c>
      <c r="GA29" s="5">
        <v>0</v>
      </c>
      <c r="GB29" s="5">
        <f ca="1">OFFSET(GB29,0,-1) * OFFSET(GB29,10 - ROW(GB29),0)</f>
        <v>0</v>
      </c>
      <c r="GC29" s="5">
        <v>0</v>
      </c>
      <c r="GD29" s="5">
        <v>0</v>
      </c>
      <c r="GE29" s="5">
        <v>0</v>
      </c>
      <c r="GF29" s="5">
        <f ca="1">OFFSET(GF29,0,-1) * OFFSET(GF29,10 - ROW(GF29),0)</f>
        <v>0</v>
      </c>
      <c r="GG29" s="5">
        <v>0</v>
      </c>
      <c r="GH29" s="5">
        <f ca="1">OFFSET(GH29,0,-1) * OFFSET(GH29,10 - ROW(GH29),0)</f>
        <v>0</v>
      </c>
      <c r="GI29" s="5">
        <f t="shared" ca="1" si="22"/>
        <v>0</v>
      </c>
      <c r="GJ29" s="5">
        <v>0</v>
      </c>
      <c r="GK29" s="5">
        <f ca="1">OFFSET(GK29,0,-1) * OFFSET(GK29,10 - ROW(GK29),0)</f>
        <v>0</v>
      </c>
      <c r="GL29" s="5">
        <f t="shared" ca="1" si="23"/>
        <v>0</v>
      </c>
      <c r="GM29" s="5">
        <v>0</v>
      </c>
      <c r="GN29" s="5">
        <f ca="1">OFFSET(GN29,0,-1) * OFFSET(GN29,10 - ROW(GN29),0)</f>
        <v>0</v>
      </c>
      <c r="GO29" s="5">
        <v>0</v>
      </c>
      <c r="GP29" s="5">
        <f ca="1">OFFSET(GP29,0,-1) * OFFSET(GP29,10 - ROW(GP29),0)</f>
        <v>0</v>
      </c>
      <c r="GQ29" s="5">
        <v>0</v>
      </c>
      <c r="GR29" s="5">
        <v>0</v>
      </c>
      <c r="GS29" s="5">
        <v>0</v>
      </c>
      <c r="GT29" s="5">
        <f ca="1">OFFSET(GT29,0,-1) * OFFSET(GT29,10 - ROW(GT29),0)</f>
        <v>0</v>
      </c>
      <c r="GU29" s="5">
        <f t="shared" ca="1" si="24"/>
        <v>0</v>
      </c>
      <c r="GV29" s="5">
        <v>59</v>
      </c>
      <c r="GW29" s="5">
        <f ca="1">OFFSET(GW29,0,-1) * OFFSET(GW29,10 - ROW(GW29),0)</f>
        <v>7853608</v>
      </c>
      <c r="GX29" s="5">
        <v>0</v>
      </c>
      <c r="GY29" s="5">
        <f ca="1">OFFSET(GY29,0,-1) * OFFSET(GY29,10 - ROW(GY29),0)</f>
        <v>0</v>
      </c>
      <c r="GZ29" s="5">
        <v>59</v>
      </c>
      <c r="HA29" s="5">
        <f ca="1">OFFSET(HA29,0,-1) * OFFSET(HA29,10 - ROW(HA29),0)</f>
        <v>785349</v>
      </c>
      <c r="HB29" s="5">
        <v>0</v>
      </c>
      <c r="HC29" s="5">
        <f ca="1">OFFSET(HC29,0,-1) * OFFSET(HC29,10 - ROW(HC29),0)</f>
        <v>0</v>
      </c>
      <c r="HD29" s="5">
        <v>0</v>
      </c>
      <c r="HE29" s="5">
        <v>0</v>
      </c>
      <c r="HF29" s="5">
        <v>0</v>
      </c>
      <c r="HG29" s="5">
        <f ca="1">OFFSET(HG29,0,-1) * OFFSET(HG29,10 - ROW(HG29),0)</f>
        <v>0</v>
      </c>
      <c r="HH29" s="5">
        <f t="shared" ca="1" si="25"/>
        <v>8638957</v>
      </c>
      <c r="HI29" s="5">
        <v>0</v>
      </c>
      <c r="HJ29" s="5">
        <f ca="1">OFFSET(HJ29,0,-1) * OFFSET(HJ29,10 - ROW(HJ29),0)</f>
        <v>0</v>
      </c>
      <c r="HK29" s="5">
        <v>0</v>
      </c>
      <c r="HL29" s="5">
        <f ca="1">OFFSET(HL29,0,-1) * OFFSET(HL29,10 - ROW(HL29),0)</f>
        <v>0</v>
      </c>
      <c r="HM29" s="5">
        <v>0</v>
      </c>
      <c r="HN29" s="5">
        <f ca="1">OFFSET(HN29,0,-1) * OFFSET(HN29,10 - ROW(HN29),0)</f>
        <v>0</v>
      </c>
      <c r="HO29" s="5">
        <v>0</v>
      </c>
      <c r="HP29" s="5">
        <f ca="1">OFFSET(HP29,0,-1) * OFFSET(HP29,10 - ROW(HP29),0)</f>
        <v>0</v>
      </c>
      <c r="HQ29" s="5"/>
      <c r="HR29" s="5">
        <f ca="1">OFFSET(HR29,0,-1) * OFFSET(HR29,10 - ROW(HR29),0)</f>
        <v>0</v>
      </c>
      <c r="HS29" s="5"/>
      <c r="HT29" s="5">
        <f ca="1">OFFSET(HT29,0,-1) * OFFSET(HT29,10 - ROW(HT29),0)</f>
        <v>0</v>
      </c>
      <c r="HU29" s="5">
        <f t="shared" ca="1" si="26"/>
        <v>0</v>
      </c>
      <c r="HV29" s="5"/>
      <c r="HW29" s="5">
        <f ca="1">OFFSET(HW29,0,-1) * OFFSET(HW29,10 - ROW(HW29),0)</f>
        <v>0</v>
      </c>
      <c r="HX29" s="5"/>
      <c r="HY29" s="5">
        <f ca="1">OFFSET(HY29,0,-1) * OFFSET(HY29,10 - ROW(HY29),0)</f>
        <v>0</v>
      </c>
      <c r="HZ29" s="5"/>
      <c r="IA29" s="5">
        <f ca="1">OFFSET(IA29,0,-1) * OFFSET(IA29,10 - ROW(IA29),0)</f>
        <v>0</v>
      </c>
      <c r="IB29" s="5"/>
      <c r="IC29" s="5">
        <f ca="1">OFFSET(IC29,0,-1) * OFFSET(IC29,10 - ROW(IC29),0)</f>
        <v>0</v>
      </c>
      <c r="ID29" s="5">
        <f t="shared" ca="1" si="27"/>
        <v>0</v>
      </c>
      <c r="IE29" s="5">
        <f t="shared" ca="1" si="148"/>
        <v>8638957</v>
      </c>
      <c r="IF29" s="5">
        <v>0</v>
      </c>
      <c r="IG29" s="5">
        <f ca="1">OFFSET(IG29,0,-1) * OFFSET(IG29,10 - ROW(IG29),0)</f>
        <v>0</v>
      </c>
      <c r="IH29" s="5">
        <v>0</v>
      </c>
      <c r="II29" s="5">
        <f ca="1">OFFSET(II29,0,-1) * OFFSET(II29,10 - ROW(II29),0)</f>
        <v>0</v>
      </c>
      <c r="IJ29" s="5">
        <f t="shared" ca="1" si="28"/>
        <v>0</v>
      </c>
      <c r="IK29" s="5">
        <v>0</v>
      </c>
      <c r="IL29" s="5">
        <f ca="1">OFFSET(IL29,0,-1) * OFFSET(IL29,10 - ROW(IL29),0)</f>
        <v>0</v>
      </c>
      <c r="IM29" s="5">
        <v>0</v>
      </c>
      <c r="IN29" s="5">
        <f ca="1">OFFSET(IN29,0,-1) * OFFSET(IN29,10 - ROW(IN29),0)</f>
        <v>0</v>
      </c>
      <c r="IO29" s="5">
        <v>0</v>
      </c>
      <c r="IP29" s="5">
        <f ca="1">OFFSET(IP29,0,-1) * OFFSET(IP29,10 - ROW(IP29),0)</f>
        <v>0</v>
      </c>
      <c r="IQ29" s="5">
        <v>0</v>
      </c>
      <c r="IR29" s="5">
        <f ca="1">OFFSET(IR29,0,-1) * OFFSET(IR29,10 - ROW(IR29),0)</f>
        <v>0</v>
      </c>
      <c r="IS29" s="5">
        <f t="shared" ca="1" si="29"/>
        <v>0</v>
      </c>
      <c r="IT29" s="5">
        <v>0</v>
      </c>
      <c r="IU29" s="5">
        <f ca="1">OFFSET(IU29,0,-1) * OFFSET(IU29,10 - ROW(IU29),0)</f>
        <v>0</v>
      </c>
      <c r="IV29" s="5">
        <f t="shared" ca="1" si="30"/>
        <v>0</v>
      </c>
      <c r="IW29" s="5">
        <v>0</v>
      </c>
      <c r="IX29" s="5">
        <f ca="1">OFFSET(IX29,0,-1) * OFFSET(IX29,10 - ROW(IX29),0)</f>
        <v>0</v>
      </c>
      <c r="IY29" s="5">
        <v>0</v>
      </c>
      <c r="IZ29" s="5">
        <f ca="1">OFFSET(IZ29,0,-1) * OFFSET(IZ29,10 - ROW(IZ29),0)</f>
        <v>0</v>
      </c>
      <c r="JA29" s="5">
        <v>0</v>
      </c>
      <c r="JB29" s="5">
        <f ca="1">OFFSET(JB29,0,-1) * OFFSET(JB29,10 - ROW(JB29),0)</f>
        <v>0</v>
      </c>
      <c r="JC29" s="5">
        <v>0</v>
      </c>
      <c r="JD29" s="5">
        <f ca="1">OFFSET(JD29,0,-1) * OFFSET(JD29,10 - ROW(JD29),0)</f>
        <v>0</v>
      </c>
      <c r="JE29" s="5">
        <f t="shared" ca="1" si="31"/>
        <v>0</v>
      </c>
      <c r="JF29" s="5">
        <v>26</v>
      </c>
      <c r="JG29" s="5">
        <f ca="1">OFFSET(JG29,0,-1) * OFFSET(JG29,10 - ROW(JG29),0)</f>
        <v>4155606</v>
      </c>
      <c r="JH29" s="5">
        <v>0</v>
      </c>
      <c r="JI29" s="5">
        <f ca="1">OFFSET(JI29,0,-1) * OFFSET(JI29,10 - ROW(JI29),0)</f>
        <v>0</v>
      </c>
      <c r="JJ29" s="5">
        <v>26</v>
      </c>
      <c r="JK29" s="5">
        <f ca="1">OFFSET(JK29,0,-1) * OFFSET(JK29,10 - ROW(JK29),0)</f>
        <v>415558</v>
      </c>
      <c r="JL29" s="5">
        <v>0</v>
      </c>
      <c r="JM29" s="5">
        <f ca="1">OFFSET(JM29,0,-1) * OFFSET(JM29,10 - ROW(JM29),0)</f>
        <v>0</v>
      </c>
      <c r="JN29" s="5">
        <v>0</v>
      </c>
      <c r="JO29" s="5">
        <f ca="1">OFFSET(JO29,0,-1) * OFFSET(JO29,10 - ROW(JO29),0)</f>
        <v>0</v>
      </c>
      <c r="JP29" s="5">
        <f t="shared" ca="1" si="54"/>
        <v>4571164</v>
      </c>
      <c r="JQ29" s="5">
        <v>0</v>
      </c>
      <c r="JR29" s="5">
        <f ca="1">OFFSET(JR29,0,-1) * OFFSET(JR29,10 - ROW(JR29),0)</f>
        <v>0</v>
      </c>
      <c r="JS29" s="5">
        <v>0</v>
      </c>
      <c r="JT29" s="5">
        <f ca="1">OFFSET(JT29,0,-1) * OFFSET(JT29,10 - ROW(JT29),0)</f>
        <v>0</v>
      </c>
      <c r="JU29" s="5">
        <v>0</v>
      </c>
      <c r="JV29" s="5">
        <f ca="1">OFFSET(JV29,0,-1) * OFFSET(JV29,10 - ROW(JV29),0)</f>
        <v>0</v>
      </c>
      <c r="JW29" s="5">
        <v>0</v>
      </c>
      <c r="JX29" s="5">
        <f ca="1">OFFSET(JX29,0,-1) * OFFSET(JX29,10 - ROW(JX29),0)</f>
        <v>0</v>
      </c>
      <c r="JY29" s="5"/>
      <c r="JZ29" s="5">
        <f ca="1">OFFSET(JZ29,0,-1) * OFFSET(JZ29,10 - ROW(JZ29),0)</f>
        <v>0</v>
      </c>
      <c r="KA29" s="5">
        <f t="shared" ca="1" si="32"/>
        <v>0</v>
      </c>
      <c r="KB29" s="5">
        <v>0</v>
      </c>
      <c r="KC29" s="5">
        <f ca="1">OFFSET(KC29,0,-1) * OFFSET(KC29,10 - ROW(KC29),0)</f>
        <v>0</v>
      </c>
      <c r="KD29" s="5">
        <v>0</v>
      </c>
      <c r="KE29" s="5">
        <f ca="1">OFFSET(KE29,0,-1) * OFFSET(KE29,10 - ROW(KE29),0)</f>
        <v>0</v>
      </c>
      <c r="KF29" s="5">
        <v>0</v>
      </c>
      <c r="KG29" s="5">
        <f ca="1">OFFSET(KG29,0,-1) * OFFSET(KG29,10 - ROW(KG29),0)</f>
        <v>0</v>
      </c>
      <c r="KH29" s="5">
        <v>0</v>
      </c>
      <c r="KI29" s="5">
        <f ca="1">OFFSET(KI29,0,-1) * OFFSET(KI29,10 - ROW(KI29),0)</f>
        <v>0</v>
      </c>
      <c r="KJ29" s="5">
        <f t="shared" ca="1" si="33"/>
        <v>0</v>
      </c>
      <c r="KK29" s="5">
        <v>0</v>
      </c>
      <c r="KL29" s="5">
        <f ca="1">OFFSET(KL29,0,-1) * OFFSET(KL29,10 - ROW(KL29),0)</f>
        <v>0</v>
      </c>
      <c r="KM29" s="5"/>
      <c r="KN29" s="5">
        <f ca="1">OFFSET(KN29,0,-1) * OFFSET(KN29,10 - ROW(KN29),0)</f>
        <v>0</v>
      </c>
      <c r="KO29" s="5">
        <f t="shared" ca="1" si="34"/>
        <v>0</v>
      </c>
      <c r="KP29" s="5">
        <f t="shared" ca="1" si="176"/>
        <v>4571164</v>
      </c>
      <c r="KQ29" s="5">
        <v>0</v>
      </c>
      <c r="KR29" s="5">
        <f ca="1">OFFSET(KR29,0,-1) * OFFSET(KR29,10 - ROW(KR29),0)</f>
        <v>0</v>
      </c>
      <c r="KS29" s="5">
        <v>0</v>
      </c>
      <c r="KT29" s="5">
        <f ca="1">OFFSET(KT29,0,-1) * OFFSET(KT29,10 - ROW(KT29),0)</f>
        <v>0</v>
      </c>
      <c r="KU29" s="5">
        <v>0</v>
      </c>
      <c r="KV29" s="5">
        <f ca="1">OFFSET(KV29,0,-1) * OFFSET(KV29,10 - ROW(KV29),0)</f>
        <v>0</v>
      </c>
      <c r="KW29" s="5"/>
      <c r="KX29" s="5">
        <f ca="1">OFFSET(KX29,0,-1) * OFFSET(KX29,10 - ROW(KX29),0)</f>
        <v>0</v>
      </c>
      <c r="KY29" s="5">
        <f t="shared" ca="1" si="35"/>
        <v>0</v>
      </c>
      <c r="KZ29" s="5">
        <v>1</v>
      </c>
      <c r="LA29" s="5">
        <f ca="1">OFFSET(LA29,0,-1) * OFFSET(LA29,10 - ROW(LA29),0)</f>
        <v>331842</v>
      </c>
      <c r="LB29" s="5">
        <v>1</v>
      </c>
      <c r="LC29" s="5">
        <f ca="1">OFFSET(LC29,0,-1) * OFFSET(LC29,10 - ROW(LC29),0)</f>
        <v>33184</v>
      </c>
      <c r="LD29" s="5"/>
      <c r="LE29" s="5">
        <f ca="1">OFFSET(LE29,0,-1) * OFFSET(LE29,10 - ROW(LE29),0)</f>
        <v>0</v>
      </c>
      <c r="LF29" s="5">
        <f t="shared" ca="1" si="36"/>
        <v>365026</v>
      </c>
      <c r="LG29" s="5">
        <v>0</v>
      </c>
      <c r="LH29" s="5">
        <f ca="1">OFFSET(LH29,0,-1) * OFFSET(LH29,10 - ROW(LH29),0)</f>
        <v>0</v>
      </c>
      <c r="LI29" s="5">
        <v>0</v>
      </c>
      <c r="LJ29" s="5">
        <f ca="1">OFFSET(LJ29,0,-1) * OFFSET(LJ29,10 - ROW(LJ29),0)</f>
        <v>0</v>
      </c>
      <c r="LK29" s="5">
        <v>0</v>
      </c>
      <c r="LL29" s="5">
        <f ca="1">OFFSET(LL29,0,-1) * OFFSET(LL29,10 - ROW(LL29),0)</f>
        <v>0</v>
      </c>
      <c r="LM29" s="5">
        <v>0</v>
      </c>
      <c r="LN29" s="5">
        <f ca="1">OFFSET(LN29,0,-1) * OFFSET(LN29,10 - ROW(LN29),0)</f>
        <v>0</v>
      </c>
      <c r="LO29" s="5">
        <f t="shared" ca="1" si="37"/>
        <v>0</v>
      </c>
      <c r="LP29" s="5">
        <v>8</v>
      </c>
      <c r="LQ29" s="5">
        <f ca="1">OFFSET(LQ29,0,-1) * OFFSET(LQ29,10 - ROW(LQ29),0)</f>
        <v>2555376</v>
      </c>
      <c r="LR29" s="5">
        <v>0</v>
      </c>
      <c r="LS29" s="5">
        <f ca="1">OFFSET(LS29,0,-1) * OFFSET(LS29,10 - ROW(LS29),0)</f>
        <v>0</v>
      </c>
      <c r="LT29" s="5">
        <v>8</v>
      </c>
      <c r="LU29" s="5">
        <f ca="1">OFFSET(LU29,0,-1) * OFFSET(LU29,10 - ROW(LU29),0)</f>
        <v>255536</v>
      </c>
      <c r="LV29" s="5">
        <v>0</v>
      </c>
      <c r="LW29" s="5">
        <f ca="1">OFFSET(LW29,0,-1) * OFFSET(LW29,10 - ROW(LW29),0)</f>
        <v>0</v>
      </c>
      <c r="LX29" s="5">
        <v>0</v>
      </c>
      <c r="LY29" s="5">
        <f ca="1">OFFSET(LY29,0,-1) * OFFSET(LY29,10 - ROW(LY29),0)</f>
        <v>0</v>
      </c>
      <c r="LZ29" s="5">
        <v>0</v>
      </c>
      <c r="MA29" s="5">
        <f ca="1">OFFSET(MA29,0,-1) * OFFSET(MA29,10 - ROW(MA29),0)</f>
        <v>0</v>
      </c>
      <c r="MB29" s="5">
        <f t="shared" ca="1" si="38"/>
        <v>2810912</v>
      </c>
      <c r="MC29" s="5">
        <v>0</v>
      </c>
      <c r="MD29" s="5">
        <f ca="1">OFFSET(MD29,0,-1) * OFFSET(MD29,10 - ROW(MD29),0)</f>
        <v>0</v>
      </c>
      <c r="ME29" s="5">
        <v>0</v>
      </c>
      <c r="MF29" s="5">
        <f ca="1">OFFSET(MF29,0,-1) * OFFSET(MF29,10 - ROW(MF29),0)</f>
        <v>0</v>
      </c>
      <c r="MG29" s="5">
        <v>0</v>
      </c>
      <c r="MH29" s="5">
        <f ca="1">OFFSET(MH29,0,-1) * OFFSET(MH29,10 - ROW(MH29),0)</f>
        <v>0</v>
      </c>
      <c r="MI29" s="5">
        <v>0</v>
      </c>
      <c r="MJ29" s="5">
        <f ca="1">OFFSET(MJ29,0,-1) * OFFSET(MJ29,10 - ROW(MJ29),0)</f>
        <v>0</v>
      </c>
      <c r="MK29" s="5"/>
      <c r="ML29" s="5">
        <f ca="1">OFFSET(ML29,0,-1) * OFFSET(ML29,10 - ROW(ML29),0)</f>
        <v>0</v>
      </c>
      <c r="MM29" s="5">
        <f t="shared" ca="1" si="39"/>
        <v>0</v>
      </c>
      <c r="MN29" s="5">
        <v>0</v>
      </c>
      <c r="MO29" s="5">
        <f ca="1">OFFSET(MO29,0,-1) * OFFSET(MO29,10 - ROW(MO29),0)</f>
        <v>0</v>
      </c>
      <c r="MP29" s="5"/>
      <c r="MQ29" s="5">
        <f ca="1">OFFSET(MQ29,0,-1) * OFFSET(MQ29,10 - ROW(MQ29),0)</f>
        <v>0</v>
      </c>
      <c r="MR29" s="5"/>
      <c r="MS29" s="5">
        <f ca="1">OFFSET(MS29,0,-1) * OFFSET(MS29,10 - ROW(MS29),0)</f>
        <v>0</v>
      </c>
      <c r="MT29" s="5"/>
      <c r="MU29" s="5">
        <f ca="1">OFFSET(MU29,0,-1) * OFFSET(MU29,10 - ROW(MU29),0)</f>
        <v>0</v>
      </c>
      <c r="MV29" s="5">
        <f t="shared" ca="1" si="40"/>
        <v>0</v>
      </c>
      <c r="MW29" s="5">
        <v>0</v>
      </c>
      <c r="MX29" s="5">
        <f ca="1">OFFSET(MX29,0,-1) * OFFSET(MX29,10 - ROW(MX29),0)</f>
        <v>0</v>
      </c>
      <c r="MY29" s="5"/>
      <c r="MZ29" s="5">
        <f ca="1">OFFSET(MZ29,0,-1) * OFFSET(MZ29,10 - ROW(MZ29),0)</f>
        <v>0</v>
      </c>
      <c r="NA29" s="5">
        <f t="shared" ca="1" si="41"/>
        <v>0</v>
      </c>
      <c r="NB29" s="5">
        <f t="shared" ca="1" si="202"/>
        <v>3175938</v>
      </c>
      <c r="NC29" s="5">
        <v>0</v>
      </c>
      <c r="ND29" s="5">
        <f ca="1">OFFSET(ND29,0,-1) * OFFSET(ND29,10 - ROW(ND29),0)</f>
        <v>0</v>
      </c>
      <c r="NE29" s="5">
        <v>0</v>
      </c>
      <c r="NF29" s="5">
        <f ca="1">OFFSET(NF29,0,-1) * OFFSET(NF29,10 - ROW(NF29),0)</f>
        <v>0</v>
      </c>
      <c r="NG29" s="5">
        <v>0</v>
      </c>
      <c r="NH29" s="5">
        <f ca="1">OFFSET(NH29,0,-1) * OFFSET(NH29,10 - ROW(NH29),0)</f>
        <v>0</v>
      </c>
      <c r="NI29" s="5">
        <v>0</v>
      </c>
      <c r="NJ29" s="5">
        <f ca="1">OFFSET(NJ29,0,-1) * OFFSET(NJ29,10 - ROW(NJ29),0)</f>
        <v>0</v>
      </c>
      <c r="NK29" s="5">
        <f t="shared" ca="1" si="42"/>
        <v>0</v>
      </c>
      <c r="NL29" s="5">
        <v>0</v>
      </c>
      <c r="NM29" s="5">
        <f ca="1">OFFSET(NM29,0,-1) * OFFSET(NM29,10 - ROW(NM29),0)</f>
        <v>0</v>
      </c>
      <c r="NN29" s="5">
        <v>0</v>
      </c>
      <c r="NO29" s="5">
        <f ca="1">OFFSET(NO29,0,-1) * OFFSET(NO29,10 - ROW(NO29),0)</f>
        <v>0</v>
      </c>
      <c r="NP29" s="5">
        <v>0</v>
      </c>
      <c r="NQ29" s="5">
        <v>0</v>
      </c>
      <c r="NR29" s="5">
        <v>0</v>
      </c>
      <c r="NS29" s="5">
        <f ca="1">OFFSET(NS29,0,-1) * OFFSET(NS29,10 - ROW(NS29),0)</f>
        <v>0</v>
      </c>
      <c r="NT29" s="5"/>
      <c r="NU29" s="5">
        <f ca="1">OFFSET(NU29,0,-1) * OFFSET(NU29,10 - ROW(NU29),0)</f>
        <v>0</v>
      </c>
      <c r="NV29" s="5">
        <f t="shared" ca="1" si="43"/>
        <v>0</v>
      </c>
      <c r="NW29" s="5"/>
      <c r="NX29" s="5">
        <f ca="1">OFFSET(NX29,0,-1) * OFFSET(NX29,10 - ROW(NX29),0)</f>
        <v>0</v>
      </c>
      <c r="NY29" s="5"/>
      <c r="NZ29" s="5">
        <f ca="1">OFFSET(NZ29,0,-1) * OFFSET(NZ29,10 - ROW(NZ29),0)</f>
        <v>0</v>
      </c>
      <c r="OA29" s="5"/>
      <c r="OB29" s="5">
        <f ca="1">OFFSET(OB29,0,-1) * OFFSET(OB29,10 - ROW(OB29),0)</f>
        <v>0</v>
      </c>
      <c r="OC29" s="5"/>
      <c r="OD29" s="5">
        <f ca="1">OFFSET(OD29,0,-1) * OFFSET(OD29,10 - ROW(OD29),0)</f>
        <v>0</v>
      </c>
      <c r="OE29" s="5">
        <f t="shared" ca="1" si="44"/>
        <v>0</v>
      </c>
      <c r="OF29" s="5">
        <v>0</v>
      </c>
      <c r="OG29" s="5">
        <f ca="1">OFFSET(OG29,0,-1) * OFFSET(OG29,10 - ROW(OG29),0)</f>
        <v>0</v>
      </c>
      <c r="OH29" s="5">
        <v>0</v>
      </c>
      <c r="OI29" s="5">
        <f ca="1">OFFSET(OI29,0,-1) * OFFSET(OI29,10 - ROW(OI29),0)</f>
        <v>0</v>
      </c>
      <c r="OJ29" s="5">
        <v>0</v>
      </c>
      <c r="OK29" s="5">
        <v>0</v>
      </c>
      <c r="OL29" s="5">
        <v>0</v>
      </c>
      <c r="OM29" s="5">
        <f ca="1">OFFSET(OM29,0,-1) * OFFSET(OM29,10 - ROW(OM29),0)</f>
        <v>0</v>
      </c>
      <c r="ON29" s="5">
        <f t="shared" ca="1" si="45"/>
        <v>0</v>
      </c>
      <c r="OO29" s="5">
        <v>33</v>
      </c>
      <c r="OP29" s="5">
        <f ca="1">OFFSET(OP29,0,-1) * OFFSET(OP29,10 - ROW(OP29),0)</f>
        <v>2169717</v>
      </c>
      <c r="OQ29" s="5">
        <v>0</v>
      </c>
      <c r="OR29" s="5">
        <f ca="1">OFFSET(OR29,0,-1) * OFFSET(OR29,10 - ROW(OR29),0)</f>
        <v>0</v>
      </c>
      <c r="OS29" s="5">
        <v>33</v>
      </c>
      <c r="OT29" s="5">
        <f ca="1">OFFSET(OT29,0,-1) * OFFSET(OT29,10 - ROW(OT29),0)</f>
        <v>216975</v>
      </c>
      <c r="OU29" s="5">
        <v>0</v>
      </c>
      <c r="OV29" s="5">
        <f ca="1">OFFSET(OV29,0,-1) * OFFSET(OV29,10 - ROW(OV29),0)</f>
        <v>0</v>
      </c>
      <c r="OW29" s="5">
        <v>0</v>
      </c>
      <c r="OX29" s="5">
        <v>0</v>
      </c>
      <c r="OY29" s="5">
        <v>0</v>
      </c>
      <c r="OZ29" s="5">
        <f ca="1">OFFSET(OZ29,0,-1) * OFFSET(OZ29,10 - ROW(OZ29),0)</f>
        <v>0</v>
      </c>
      <c r="PA29" s="5">
        <f t="shared" ca="1" si="46"/>
        <v>2386692</v>
      </c>
      <c r="PB29" s="5">
        <v>0</v>
      </c>
      <c r="PC29" s="5">
        <f ca="1">OFFSET(PC29,0,-1) * OFFSET(PC29,10 - ROW(PC29),0)</f>
        <v>0</v>
      </c>
      <c r="PD29" s="5">
        <v>0</v>
      </c>
      <c r="PE29" s="5">
        <f ca="1">OFFSET(PE29,0,-1) * OFFSET(PE29,10 - ROW(PE29),0)</f>
        <v>0</v>
      </c>
      <c r="PF29" s="5">
        <v>0</v>
      </c>
      <c r="PG29" s="5">
        <f ca="1">OFFSET(PG29,0,-1) * OFFSET(PG29,10 - ROW(PG29),0)</f>
        <v>0</v>
      </c>
      <c r="PH29" s="5">
        <v>0</v>
      </c>
      <c r="PI29" s="5">
        <f ca="1">OFFSET(PI29,0,-1) * OFFSET(PI29,10 - ROW(PI29),0)</f>
        <v>0</v>
      </c>
      <c r="PJ29" s="5"/>
      <c r="PK29" s="5">
        <f ca="1">OFFSET(PK29,0,-1) * OFFSET(PK29,10 - ROW(PK29),0)</f>
        <v>0</v>
      </c>
      <c r="PL29" s="5"/>
      <c r="PM29" s="5">
        <f ca="1">OFFSET(PM29,0,-1) * OFFSET(PM29,10 - ROW(PM29),0)</f>
        <v>0</v>
      </c>
      <c r="PN29" s="5">
        <f t="shared" ca="1" si="47"/>
        <v>0</v>
      </c>
      <c r="PO29" s="5">
        <v>0</v>
      </c>
      <c r="PP29" s="5">
        <f ca="1">OFFSET(PP29,0,-1) * OFFSET(PP29,10 - ROW(PP29),0)</f>
        <v>0</v>
      </c>
      <c r="PQ29" s="5">
        <v>0</v>
      </c>
      <c r="PR29" s="5">
        <f ca="1">OFFSET(PR29,0,-1) * OFFSET(PR29,10 - ROW(PR29),0)</f>
        <v>0</v>
      </c>
      <c r="PS29" s="5">
        <v>0</v>
      </c>
      <c r="PT29" s="5">
        <f ca="1">OFFSET(PT29,0,-1) * OFFSET(PT29,10 - ROW(PT29),0)</f>
        <v>0</v>
      </c>
      <c r="PU29" s="5"/>
      <c r="PV29" s="5">
        <f ca="1">OFFSET(PV29,0,-1) * OFFSET(PV29,10 - ROW(PV29),0)</f>
        <v>0</v>
      </c>
      <c r="PW29" s="5">
        <f t="shared" ca="1" si="48"/>
        <v>0</v>
      </c>
      <c r="PX29" s="5">
        <f t="shared" ca="1" si="232"/>
        <v>2386692</v>
      </c>
      <c r="PY29" s="5"/>
      <c r="PZ29" s="5">
        <f t="shared" ca="1" si="49"/>
        <v>113860832</v>
      </c>
      <c r="QA29" s="5">
        <f t="shared" si="241"/>
        <v>1408</v>
      </c>
      <c r="QB29" s="5">
        <f ca="1">OFFSET(QB29,0,-1) * OFFSET(QB29,10 - ROW(QB29),0)</f>
        <v>1091200</v>
      </c>
      <c r="QC29" s="5">
        <f t="shared" si="234"/>
        <v>9</v>
      </c>
      <c r="QD29" s="5">
        <f ca="1">OFFSET(QD29,0,-1) * OFFSET(QD29,10 - ROW(QD29),0)</f>
        <v>125568</v>
      </c>
      <c r="QE29" s="5">
        <f t="shared" ca="1" si="50"/>
        <v>1216768</v>
      </c>
      <c r="QF29" s="5">
        <f t="shared" si="236"/>
        <v>1408</v>
      </c>
      <c r="QG29" s="5">
        <f ca="1">OFFSET(QG29,0,-1) * OFFSET(QG29,10 - ROW(QG29),0)</f>
        <v>99968</v>
      </c>
      <c r="QH29" s="5">
        <f t="shared" si="238"/>
        <v>9</v>
      </c>
      <c r="QI29" s="5">
        <f ca="1">OFFSET(QI29,0,-1) * OFFSET(QI29,10 - ROW(QI29),0)</f>
        <v>11565</v>
      </c>
      <c r="QJ29" s="5">
        <f t="shared" ca="1" si="51"/>
        <v>111533</v>
      </c>
      <c r="QK29" s="5">
        <f t="shared" ca="1" si="52"/>
        <v>115189133</v>
      </c>
      <c r="QL29" s="5"/>
      <c r="QM29" s="54">
        <f t="shared" ca="1" si="242"/>
        <v>115189133</v>
      </c>
      <c r="QO29" s="75"/>
      <c r="QQ29" s="75"/>
    </row>
    <row r="30" spans="1:461">
      <c r="A30" s="1" t="s">
        <v>551</v>
      </c>
      <c r="B30" s="5" t="s">
        <v>552</v>
      </c>
      <c r="C30" s="5" t="s">
        <v>526</v>
      </c>
      <c r="D30" s="5" t="s">
        <v>527</v>
      </c>
      <c r="E30" s="5">
        <v>0</v>
      </c>
      <c r="F30" s="5">
        <f ca="1">OFFSET(F30,0,-1) * OFFSET(F30,10 - ROW(F30),0)</f>
        <v>0</v>
      </c>
      <c r="G30" s="5"/>
      <c r="H30" s="5">
        <f ca="1">OFFSET(H30,0,-1) * OFFSET(H30,10 - ROW(H30),0)</f>
        <v>0</v>
      </c>
      <c r="I30" s="5"/>
      <c r="J30" s="5">
        <f ca="1">OFFSET(J30,0,-1) * OFFSET(J30,10 - ROW(J30),0)</f>
        <v>0</v>
      </c>
      <c r="K30" s="5"/>
      <c r="L30" s="5">
        <f ca="1">OFFSET(L30,0,-1) * OFFSET(L30,10 - ROW(L30),0)</f>
        <v>0</v>
      </c>
      <c r="M30" s="5"/>
      <c r="N30" s="5">
        <f ca="1">OFFSET(N30,0,-1) * OFFSET(N30,10 - ROW(N30),0)</f>
        <v>0</v>
      </c>
      <c r="O30" s="5">
        <v>6</v>
      </c>
      <c r="P30" s="5">
        <f ca="1">OFFSET(P30,0,-1) * OFFSET(P30,10 - ROW(P30),0)</f>
        <v>3952050</v>
      </c>
      <c r="Q30" s="5">
        <v>0</v>
      </c>
      <c r="R30" s="5">
        <f ca="1">OFFSET(R30,0,-1) * OFFSET(R30,10 - ROW(R30),0)</f>
        <v>0</v>
      </c>
      <c r="S30" s="5">
        <f t="shared" ca="1" si="14"/>
        <v>3952050</v>
      </c>
      <c r="T30" s="5">
        <v>0</v>
      </c>
      <c r="U30" s="5">
        <f ca="1">OFFSET(U30,0,-1) * OFFSET(U30,10 - ROW(U30),0)</f>
        <v>0</v>
      </c>
      <c r="V30" s="5">
        <v>0</v>
      </c>
      <c r="W30" s="5">
        <f ca="1">OFFSET(W30,0,-1) * OFFSET(W30,10 - ROW(W30),0)</f>
        <v>0</v>
      </c>
      <c r="X30" s="5">
        <v>0</v>
      </c>
      <c r="Y30" s="5">
        <v>0</v>
      </c>
      <c r="Z30" s="5">
        <v>0</v>
      </c>
      <c r="AA30" s="5">
        <f ca="1">OFFSET(AA30,0,-1) * OFFSET(AA30,10 - ROW(AA30),0)</f>
        <v>0</v>
      </c>
      <c r="AB30" s="5">
        <v>0</v>
      </c>
      <c r="AC30" s="5">
        <v>0</v>
      </c>
      <c r="AD30" s="5">
        <v>0</v>
      </c>
      <c r="AE30" s="5">
        <f ca="1">OFFSET(AE30,0,-1) * OFFSET(AE30,10 - ROW(AE30),0)</f>
        <v>0</v>
      </c>
      <c r="AF30" s="5">
        <v>0</v>
      </c>
      <c r="AG30" s="5">
        <v>0</v>
      </c>
      <c r="AH30" s="5">
        <v>0</v>
      </c>
      <c r="AI30" s="5">
        <f ca="1">OFFSET(AI30,0,-1) * OFFSET(AI30,10 - ROW(AI30),0)</f>
        <v>0</v>
      </c>
      <c r="AJ30" s="5">
        <v>2</v>
      </c>
      <c r="AK30" s="5">
        <f ca="1">OFFSET(AK30,0,-1) * OFFSET(AK30,10 - ROW(AK30),0)</f>
        <v>2372214</v>
      </c>
      <c r="AL30" s="5">
        <v>0</v>
      </c>
      <c r="AM30" s="5">
        <f ca="1">OFFSET(AM30,0,-1) * OFFSET(AM30,10 - ROW(AM30),0)</f>
        <v>0</v>
      </c>
      <c r="AN30" s="5"/>
      <c r="AO30" s="5">
        <f ca="1">OFFSET(AO30,0,-1) * OFFSET(AO30,10 - ROW(AO30),0)</f>
        <v>0</v>
      </c>
      <c r="AP30" s="54">
        <f t="shared" ca="1" si="243"/>
        <v>2372214</v>
      </c>
      <c r="AQ30" s="5"/>
      <c r="AR30" s="5">
        <f ca="1">OFFSET(AR30,0,-1) * OFFSET(AR30,10 - ROW(AR30),0)</f>
        <v>0</v>
      </c>
      <c r="AS30" s="5"/>
      <c r="AT30" s="5">
        <f ca="1">OFFSET(AT30,0,-1) * OFFSET(AT30,10 - ROW(AT30),0)</f>
        <v>0</v>
      </c>
      <c r="AU30" s="5"/>
      <c r="AV30" s="5">
        <f ca="1">OFFSET(AV30,0,-1) * OFFSET(AV30,10 - ROW(AV30),0)</f>
        <v>0</v>
      </c>
      <c r="AW30" s="5"/>
      <c r="AX30" s="5">
        <f ca="1">OFFSET(AX30,0,-1) * OFFSET(AX30,10 - ROW(AX30),0)</f>
        <v>0</v>
      </c>
      <c r="AY30" s="5"/>
      <c r="AZ30" s="5">
        <f ca="1">OFFSET(AZ30,0,-1) * OFFSET(AZ30,10 - ROW(AZ30),0)</f>
        <v>0</v>
      </c>
      <c r="BA30" s="5"/>
      <c r="BB30" s="5">
        <f ca="1">OFFSET(BB30,0,-1) * OFFSET(BB30,10 - ROW(BB30),0)</f>
        <v>0</v>
      </c>
      <c r="BC30" s="5"/>
      <c r="BD30" s="5">
        <f ca="1">OFFSET(BD30,0,-1) * OFFSET(BD30,10 - ROW(BD30),0)</f>
        <v>0</v>
      </c>
      <c r="BE30" s="5"/>
      <c r="BF30" s="5">
        <f ca="1">OFFSET(BF30,0,-1) * OFFSET(BF30,10 - ROW(BF30),0)</f>
        <v>0</v>
      </c>
      <c r="BG30" s="5">
        <v>0</v>
      </c>
      <c r="BH30" s="5">
        <f ca="1">OFFSET(BH30,0,-1) * OFFSET(BH30,10 - ROW(BH30),0)</f>
        <v>0</v>
      </c>
      <c r="BI30" s="5">
        <v>0</v>
      </c>
      <c r="BJ30" s="5">
        <f ca="1">OFFSET(BJ30,0,-1) * OFFSET(BJ30,10 - ROW(BJ30),0)</f>
        <v>0</v>
      </c>
      <c r="BK30" s="5">
        <f t="shared" ca="1" si="15"/>
        <v>0</v>
      </c>
      <c r="BL30" s="5">
        <v>0</v>
      </c>
      <c r="BM30" s="5">
        <f ca="1">OFFSET(BM30,0,-1) * OFFSET(BM30,10 - ROW(BM30),0)</f>
        <v>0</v>
      </c>
      <c r="BN30" s="5">
        <v>0</v>
      </c>
      <c r="BO30" s="5">
        <f ca="1">OFFSET(BO30,0,-1) * OFFSET(BO30,10 - ROW(BO30),0)</f>
        <v>0</v>
      </c>
      <c r="BP30" s="5">
        <v>0</v>
      </c>
      <c r="BQ30" s="5">
        <f ca="1">OFFSET(BQ30,0,-1) * OFFSET(BQ30,10 - ROW(BQ30),0)</f>
        <v>0</v>
      </c>
      <c r="BR30" s="5">
        <v>0</v>
      </c>
      <c r="BS30" s="5">
        <f ca="1">OFFSET(BS30,0,-1) * OFFSET(BS30,10 - ROW(BS30),0)</f>
        <v>0</v>
      </c>
      <c r="BT30" s="5">
        <v>0</v>
      </c>
      <c r="BU30" s="5">
        <v>0</v>
      </c>
      <c r="BV30" s="5">
        <v>0</v>
      </c>
      <c r="BW30" s="5">
        <f ca="1">OFFSET(BW30,0,-1) * OFFSET(BW30,10 - ROW(BW30),0)</f>
        <v>0</v>
      </c>
      <c r="BX30" s="5">
        <v>0</v>
      </c>
      <c r="BY30" s="5">
        <v>0</v>
      </c>
      <c r="BZ30" s="5">
        <v>0</v>
      </c>
      <c r="CA30" s="5">
        <f ca="1">OFFSET(CA30,0,-1) * OFFSET(CA30,10 - ROW(CA30),0)</f>
        <v>0</v>
      </c>
      <c r="CB30" s="5">
        <v>0</v>
      </c>
      <c r="CC30" s="5">
        <f ca="1">OFFSET(CC30,0,-1) * OFFSET(CC30,10 - ROW(CC30),0)</f>
        <v>0</v>
      </c>
      <c r="CD30" s="5">
        <v>0</v>
      </c>
      <c r="CE30" s="5">
        <f ca="1">OFFSET(CE30,0,-1) * OFFSET(CE30,10 - ROW(CE30),0)</f>
        <v>0</v>
      </c>
      <c r="CF30" s="5">
        <f t="shared" ca="1" si="16"/>
        <v>0</v>
      </c>
      <c r="CG30" s="5">
        <v>0</v>
      </c>
      <c r="CH30" s="5">
        <f ca="1">OFFSET(CH30,0,-1) * OFFSET(CH30,10 - ROW(CH30),0)</f>
        <v>0</v>
      </c>
      <c r="CI30" s="5">
        <v>0</v>
      </c>
      <c r="CJ30" s="5">
        <f ca="1">OFFSET(CJ30,0,-1) * OFFSET(CJ30,10 - ROW(CJ30),0)</f>
        <v>0</v>
      </c>
      <c r="CK30" s="5">
        <v>0</v>
      </c>
      <c r="CL30" s="5">
        <f ca="1">OFFSET(CL30,0,-1) * OFFSET(CL30,10 - ROW(CL30),0)</f>
        <v>0</v>
      </c>
      <c r="CM30" s="5">
        <v>0</v>
      </c>
      <c r="CN30" s="5">
        <f ca="1">OFFSET(CN30,0,-1) * OFFSET(CN30,10 - ROW(CN30),0)</f>
        <v>0</v>
      </c>
      <c r="CO30" s="5">
        <v>0</v>
      </c>
      <c r="CP30" s="5">
        <f ca="1">OFFSET(CP30,0,-1) * OFFSET(CP30,10 - ROW(CP30),0)</f>
        <v>0</v>
      </c>
      <c r="CQ30" s="5">
        <v>0</v>
      </c>
      <c r="CR30" s="5">
        <f ca="1">OFFSET(CR30,0,-1) * OFFSET(CR30,10 - ROW(CR30),0)</f>
        <v>0</v>
      </c>
      <c r="CS30" s="5">
        <v>0</v>
      </c>
      <c r="CT30" s="5">
        <f ca="1">OFFSET(CT30,0,-1) * OFFSET(CT30,10 - ROW(CT30),0)</f>
        <v>0</v>
      </c>
      <c r="CU30" s="5">
        <v>0</v>
      </c>
      <c r="CV30" s="5">
        <f ca="1">OFFSET(CV30,0,-1) * OFFSET(CV30,10 - ROW(CV30),0)</f>
        <v>0</v>
      </c>
      <c r="CW30" s="5"/>
      <c r="CX30" s="5">
        <v>0</v>
      </c>
      <c r="CY30" s="5"/>
      <c r="CZ30" s="5">
        <v>0</v>
      </c>
      <c r="DA30" s="5"/>
      <c r="DB30" s="5">
        <v>0</v>
      </c>
      <c r="DC30" s="5"/>
      <c r="DD30" s="5">
        <v>0</v>
      </c>
      <c r="DE30" s="5">
        <v>3</v>
      </c>
      <c r="DF30" s="5">
        <f ca="1">OFFSET(DF30,0,-1) * OFFSET(DF30,10 - ROW(DF30),0)</f>
        <v>4150590</v>
      </c>
      <c r="DG30" s="5">
        <v>0</v>
      </c>
      <c r="DH30" s="5">
        <f ca="1">OFFSET(DH30,0,-1) * OFFSET(DH30,10 - ROW(DH30),0)</f>
        <v>0</v>
      </c>
      <c r="DI30" s="5"/>
      <c r="DJ30" s="5">
        <f ca="1">OFFSET(DJ30,0,-1) * OFFSET(DJ30,10 - ROW(DJ30),0)</f>
        <v>0</v>
      </c>
      <c r="DK30" s="5">
        <f t="shared" ca="1" si="17"/>
        <v>4150590</v>
      </c>
      <c r="DL30" s="5">
        <v>262</v>
      </c>
      <c r="DM30" s="5">
        <f ca="1">OFFSET(DM30,0,-1) * OFFSET(DM30,10 - ROW(DM30),0)</f>
        <v>19766328</v>
      </c>
      <c r="DN30" s="5">
        <v>0</v>
      </c>
      <c r="DO30" s="5">
        <f ca="1">OFFSET(DO30,0,-1) * OFFSET(DO30,10 - ROW(DO30),0)</f>
        <v>0</v>
      </c>
      <c r="DP30" s="5">
        <v>888</v>
      </c>
      <c r="DQ30" s="5">
        <f ca="1">OFFSET(DQ30,0,-1) * OFFSET(DQ30,10 - ROW(DQ30),0)</f>
        <v>56980296</v>
      </c>
      <c r="DR30" s="5">
        <v>0</v>
      </c>
      <c r="DS30" s="5">
        <f ca="1">OFFSET(DS30,0,-1) * OFFSET(DS30,10 - ROW(DS30),0)</f>
        <v>0</v>
      </c>
      <c r="DT30" s="5">
        <v>27</v>
      </c>
      <c r="DU30" s="5">
        <f ca="1">OFFSET(DU30,0,-1) * OFFSET(DU30,10 - ROW(DU30),0)</f>
        <v>203688</v>
      </c>
      <c r="DV30" s="5">
        <v>0</v>
      </c>
      <c r="DW30" s="5">
        <f ca="1">OFFSET(DW30,0,-1) * OFFSET(DW30,10 - ROW(DW30),0)</f>
        <v>0</v>
      </c>
      <c r="DX30" s="5">
        <v>223</v>
      </c>
      <c r="DY30" s="5">
        <f ca="1">OFFSET(DY30,0,-1) * OFFSET(DY30,10 - ROW(DY30),0)</f>
        <v>1430991</v>
      </c>
      <c r="DZ30" s="5">
        <v>0</v>
      </c>
      <c r="EA30" s="5">
        <f ca="1">OFFSET(EA30,0,-1) * OFFSET(EA30,10 - ROW(EA30),0)</f>
        <v>0</v>
      </c>
      <c r="EB30" s="5"/>
      <c r="EC30" s="5">
        <v>0</v>
      </c>
      <c r="ED30" s="5"/>
      <c r="EE30" s="5">
        <v>0</v>
      </c>
      <c r="EF30" s="5"/>
      <c r="EG30" s="5">
        <v>0</v>
      </c>
      <c r="EH30" s="5"/>
      <c r="EI30" s="5">
        <v>0</v>
      </c>
      <c r="EJ30" s="5">
        <v>0</v>
      </c>
      <c r="EK30" s="5">
        <f ca="1">OFFSET(EK30,0,-1) * OFFSET(EK30,10 - ROW(EK30),0)</f>
        <v>0</v>
      </c>
      <c r="EL30" s="5">
        <v>0</v>
      </c>
      <c r="EM30" s="5">
        <f ca="1">OFFSET(EM30,0,-1) * OFFSET(EM30,10 - ROW(EM30),0)</f>
        <v>0</v>
      </c>
      <c r="EN30" s="5">
        <f t="shared" ca="1" si="18"/>
        <v>78381303</v>
      </c>
      <c r="EO30" s="5">
        <v>0</v>
      </c>
      <c r="EP30" s="5">
        <f ca="1">OFFSET(EP30,0,-1) * OFFSET(EP30,10 - ROW(EP30),0)</f>
        <v>0</v>
      </c>
      <c r="EQ30" s="5">
        <v>0</v>
      </c>
      <c r="ER30" s="5">
        <f ca="1">OFFSET(ER30,0,-1) * OFFSET(ER30,10 - ROW(ER30),0)</f>
        <v>0</v>
      </c>
      <c r="ES30" s="5">
        <v>0</v>
      </c>
      <c r="ET30" s="5">
        <f ca="1">OFFSET(ET30,0,-1) * OFFSET(ET30,10 - ROW(ET30),0)</f>
        <v>0</v>
      </c>
      <c r="EU30" s="5">
        <v>0</v>
      </c>
      <c r="EV30" s="5">
        <f ca="1">OFFSET(EV30,0,-1) * OFFSET(EV30,10 - ROW(EV30),0)</f>
        <v>0</v>
      </c>
      <c r="EW30" s="5"/>
      <c r="EX30" s="5">
        <f ca="1">OFFSET(EX30,0,-1) * OFFSET(EX30,10 - ROW(EX30),0)</f>
        <v>0</v>
      </c>
      <c r="EY30" s="5"/>
      <c r="EZ30" s="5">
        <f ca="1">OFFSET(EZ30,0,-1) * OFFSET(EZ30,10 - ROW(EZ30),0)</f>
        <v>0</v>
      </c>
      <c r="FA30" s="5"/>
      <c r="FB30" s="5">
        <f ca="1">OFFSET(FB30,0,-1) * OFFSET(FB30,10 - ROW(FB30),0)</f>
        <v>0</v>
      </c>
      <c r="FC30" s="5"/>
      <c r="FD30" s="5">
        <f ca="1">OFFSET(FD30,0,-1) * OFFSET(FD30,10 - ROW(FD30),0)</f>
        <v>0</v>
      </c>
      <c r="FE30" s="5">
        <v>0</v>
      </c>
      <c r="FF30" s="5">
        <f ca="1">OFFSET(FF30,0,-1) * OFFSET(FF30,10 - ROW(FF30),0)</f>
        <v>0</v>
      </c>
      <c r="FG30" s="5">
        <v>0</v>
      </c>
      <c r="FH30" s="5">
        <f ca="1">OFFSET(FH30,0,-1) * OFFSET(FH30,10 - ROW(FH30),0)</f>
        <v>0</v>
      </c>
      <c r="FI30" s="5">
        <v>0</v>
      </c>
      <c r="FJ30" s="5">
        <f ca="1">OFFSET(FJ30,0,-1) * OFFSET(FJ30,10 - ROW(FJ30),0)</f>
        <v>0</v>
      </c>
      <c r="FK30" s="5">
        <v>0</v>
      </c>
      <c r="FL30" s="5">
        <f ca="1">OFFSET(FL30,0,-1) * OFFSET(FL30,10 - ROW(FL30),0)</f>
        <v>0</v>
      </c>
      <c r="FM30" s="5">
        <f t="shared" ca="1" si="19"/>
        <v>0</v>
      </c>
      <c r="FN30" s="5">
        <f t="shared" ca="1" si="20"/>
        <v>78381303</v>
      </c>
      <c r="FO30" s="5"/>
      <c r="FP30" s="5">
        <f ca="1">OFFSET(FP30,0,-1) * OFFSET(FP30,10 - ROW(FP30),0)</f>
        <v>0</v>
      </c>
      <c r="FQ30" s="5"/>
      <c r="FR30" s="5">
        <f ca="1">OFFSET(FR30,0,-1) * OFFSET(FR30,10 - ROW(FR30),0)</f>
        <v>0</v>
      </c>
      <c r="FS30" s="5"/>
      <c r="FT30" s="5">
        <f ca="1">OFFSET(FT30,0,-1) * OFFSET(FT30,10 - ROW(FT30),0)</f>
        <v>0</v>
      </c>
      <c r="FU30" s="5"/>
      <c r="FV30" s="5">
        <f ca="1">OFFSET(FV30,0,-1) * OFFSET(FV30,10 - ROW(FV30),0)</f>
        <v>0</v>
      </c>
      <c r="FW30" s="5">
        <f t="shared" ca="1" si="21"/>
        <v>0</v>
      </c>
      <c r="FX30" s="5">
        <f t="shared" ca="1" si="124"/>
        <v>88856157</v>
      </c>
      <c r="FY30" s="5">
        <v>0</v>
      </c>
      <c r="FZ30" s="5">
        <f ca="1">OFFSET(FZ30,0,-1) * OFFSET(FZ30,10 - ROW(FZ30),0)</f>
        <v>0</v>
      </c>
      <c r="GA30" s="5">
        <v>0</v>
      </c>
      <c r="GB30" s="5">
        <f ca="1">OFFSET(GB30,0,-1) * OFFSET(GB30,10 - ROW(GB30),0)</f>
        <v>0</v>
      </c>
      <c r="GC30" s="5">
        <v>0</v>
      </c>
      <c r="GD30" s="5">
        <v>0</v>
      </c>
      <c r="GE30" s="5">
        <v>0</v>
      </c>
      <c r="GF30" s="5">
        <f ca="1">OFFSET(GF30,0,-1) * OFFSET(GF30,10 - ROW(GF30),0)</f>
        <v>0</v>
      </c>
      <c r="GG30" s="5">
        <v>0</v>
      </c>
      <c r="GH30" s="5">
        <f ca="1">OFFSET(GH30,0,-1) * OFFSET(GH30,10 - ROW(GH30),0)</f>
        <v>0</v>
      </c>
      <c r="GI30" s="5">
        <f t="shared" ca="1" si="22"/>
        <v>0</v>
      </c>
      <c r="GJ30" s="5">
        <v>0</v>
      </c>
      <c r="GK30" s="5">
        <f ca="1">OFFSET(GK30,0,-1) * OFFSET(GK30,10 - ROW(GK30),0)</f>
        <v>0</v>
      </c>
      <c r="GL30" s="5">
        <f t="shared" ca="1" si="23"/>
        <v>0</v>
      </c>
      <c r="GM30" s="5">
        <v>0</v>
      </c>
      <c r="GN30" s="5">
        <f ca="1">OFFSET(GN30,0,-1) * OFFSET(GN30,10 - ROW(GN30),0)</f>
        <v>0</v>
      </c>
      <c r="GO30" s="5">
        <v>0</v>
      </c>
      <c r="GP30" s="5">
        <f ca="1">OFFSET(GP30,0,-1) * OFFSET(GP30,10 - ROW(GP30),0)</f>
        <v>0</v>
      </c>
      <c r="GQ30" s="5">
        <v>0</v>
      </c>
      <c r="GR30" s="5">
        <v>0</v>
      </c>
      <c r="GS30" s="5">
        <v>0</v>
      </c>
      <c r="GT30" s="5">
        <f ca="1">OFFSET(GT30,0,-1) * OFFSET(GT30,10 - ROW(GT30),0)</f>
        <v>0</v>
      </c>
      <c r="GU30" s="5">
        <f t="shared" ca="1" si="24"/>
        <v>0</v>
      </c>
      <c r="GV30" s="5">
        <v>15</v>
      </c>
      <c r="GW30" s="5">
        <f ca="1">OFFSET(GW30,0,-1) * OFFSET(GW30,10 - ROW(GW30),0)</f>
        <v>1996680</v>
      </c>
      <c r="GX30" s="5">
        <v>0</v>
      </c>
      <c r="GY30" s="5">
        <f ca="1">OFFSET(GY30,0,-1) * OFFSET(GY30,10 - ROW(GY30),0)</f>
        <v>0</v>
      </c>
      <c r="GZ30" s="5">
        <v>0</v>
      </c>
      <c r="HA30" s="5">
        <f ca="1">OFFSET(HA30,0,-1) * OFFSET(HA30,10 - ROW(HA30),0)</f>
        <v>0</v>
      </c>
      <c r="HB30" s="5">
        <v>0</v>
      </c>
      <c r="HC30" s="5">
        <f ca="1">OFFSET(HC30,0,-1) * OFFSET(HC30,10 - ROW(HC30),0)</f>
        <v>0</v>
      </c>
      <c r="HD30" s="5">
        <v>0</v>
      </c>
      <c r="HE30" s="5">
        <v>0</v>
      </c>
      <c r="HF30" s="5">
        <v>0</v>
      </c>
      <c r="HG30" s="5">
        <f ca="1">OFFSET(HG30,0,-1) * OFFSET(HG30,10 - ROW(HG30),0)</f>
        <v>0</v>
      </c>
      <c r="HH30" s="5">
        <f t="shared" ca="1" si="25"/>
        <v>1996680</v>
      </c>
      <c r="HI30" s="5">
        <v>0</v>
      </c>
      <c r="HJ30" s="5">
        <f ca="1">OFFSET(HJ30,0,-1) * OFFSET(HJ30,10 - ROW(HJ30),0)</f>
        <v>0</v>
      </c>
      <c r="HK30" s="5">
        <v>0</v>
      </c>
      <c r="HL30" s="5">
        <f ca="1">OFFSET(HL30,0,-1) * OFFSET(HL30,10 - ROW(HL30),0)</f>
        <v>0</v>
      </c>
      <c r="HM30" s="5">
        <v>0</v>
      </c>
      <c r="HN30" s="5">
        <f ca="1">OFFSET(HN30,0,-1) * OFFSET(HN30,10 - ROW(HN30),0)</f>
        <v>0</v>
      </c>
      <c r="HO30" s="5">
        <v>0</v>
      </c>
      <c r="HP30" s="5">
        <f ca="1">OFFSET(HP30,0,-1) * OFFSET(HP30,10 - ROW(HP30),0)</f>
        <v>0</v>
      </c>
      <c r="HQ30" s="5"/>
      <c r="HR30" s="5">
        <f ca="1">OFFSET(HR30,0,-1) * OFFSET(HR30,10 - ROW(HR30),0)</f>
        <v>0</v>
      </c>
      <c r="HS30" s="5"/>
      <c r="HT30" s="5">
        <f ca="1">OFFSET(HT30,0,-1) * OFFSET(HT30,10 - ROW(HT30),0)</f>
        <v>0</v>
      </c>
      <c r="HU30" s="5">
        <f t="shared" ca="1" si="26"/>
        <v>0</v>
      </c>
      <c r="HV30" s="5"/>
      <c r="HW30" s="5">
        <f ca="1">OFFSET(HW30,0,-1) * OFFSET(HW30,10 - ROW(HW30),0)</f>
        <v>0</v>
      </c>
      <c r="HX30" s="5"/>
      <c r="HY30" s="5">
        <f ca="1">OFFSET(HY30,0,-1) * OFFSET(HY30,10 - ROW(HY30),0)</f>
        <v>0</v>
      </c>
      <c r="HZ30" s="5"/>
      <c r="IA30" s="5">
        <f ca="1">OFFSET(IA30,0,-1) * OFFSET(IA30,10 - ROW(IA30),0)</f>
        <v>0</v>
      </c>
      <c r="IB30" s="5"/>
      <c r="IC30" s="5">
        <f ca="1">OFFSET(IC30,0,-1) * OFFSET(IC30,10 - ROW(IC30),0)</f>
        <v>0</v>
      </c>
      <c r="ID30" s="5">
        <f t="shared" ca="1" si="27"/>
        <v>0</v>
      </c>
      <c r="IE30" s="5">
        <f t="shared" ca="1" si="148"/>
        <v>1996680</v>
      </c>
      <c r="IF30" s="5">
        <v>0</v>
      </c>
      <c r="IG30" s="5">
        <f ca="1">OFFSET(IG30,0,-1) * OFFSET(IG30,10 - ROW(IG30),0)</f>
        <v>0</v>
      </c>
      <c r="IH30" s="5">
        <v>0</v>
      </c>
      <c r="II30" s="5">
        <f ca="1">OFFSET(II30,0,-1) * OFFSET(II30,10 - ROW(II30),0)</f>
        <v>0</v>
      </c>
      <c r="IJ30" s="5">
        <f t="shared" ca="1" si="28"/>
        <v>0</v>
      </c>
      <c r="IK30" s="5">
        <v>0</v>
      </c>
      <c r="IL30" s="5">
        <f ca="1">OFFSET(IL30,0,-1) * OFFSET(IL30,10 - ROW(IL30),0)</f>
        <v>0</v>
      </c>
      <c r="IM30" s="5">
        <v>0</v>
      </c>
      <c r="IN30" s="5">
        <f ca="1">OFFSET(IN30,0,-1) * OFFSET(IN30,10 - ROW(IN30),0)</f>
        <v>0</v>
      </c>
      <c r="IO30" s="5">
        <v>0</v>
      </c>
      <c r="IP30" s="5">
        <f ca="1">OFFSET(IP30,0,-1) * OFFSET(IP30,10 - ROW(IP30),0)</f>
        <v>0</v>
      </c>
      <c r="IQ30" s="5">
        <v>0</v>
      </c>
      <c r="IR30" s="5">
        <f ca="1">OFFSET(IR30,0,-1) * OFFSET(IR30,10 - ROW(IR30),0)</f>
        <v>0</v>
      </c>
      <c r="IS30" s="5">
        <f t="shared" ca="1" si="29"/>
        <v>0</v>
      </c>
      <c r="IT30" s="5">
        <v>0</v>
      </c>
      <c r="IU30" s="5">
        <f ca="1">OFFSET(IU30,0,-1) * OFFSET(IU30,10 - ROW(IU30),0)</f>
        <v>0</v>
      </c>
      <c r="IV30" s="5">
        <f t="shared" ca="1" si="30"/>
        <v>0</v>
      </c>
      <c r="IW30" s="5">
        <v>0</v>
      </c>
      <c r="IX30" s="5">
        <f ca="1">OFFSET(IX30,0,-1) * OFFSET(IX30,10 - ROW(IX30),0)</f>
        <v>0</v>
      </c>
      <c r="IY30" s="5">
        <v>0</v>
      </c>
      <c r="IZ30" s="5">
        <f ca="1">OFFSET(IZ30,0,-1) * OFFSET(IZ30,10 - ROW(IZ30),0)</f>
        <v>0</v>
      </c>
      <c r="JA30" s="5">
        <v>0</v>
      </c>
      <c r="JB30" s="5">
        <f ca="1">OFFSET(JB30,0,-1) * OFFSET(JB30,10 - ROW(JB30),0)</f>
        <v>0</v>
      </c>
      <c r="JC30" s="5">
        <v>0</v>
      </c>
      <c r="JD30" s="5">
        <f ca="1">OFFSET(JD30,0,-1) * OFFSET(JD30,10 - ROW(JD30),0)</f>
        <v>0</v>
      </c>
      <c r="JE30" s="5">
        <f t="shared" ca="1" si="31"/>
        <v>0</v>
      </c>
      <c r="JF30" s="5">
        <v>0</v>
      </c>
      <c r="JG30" s="5">
        <f ca="1">OFFSET(JG30,0,-1) * OFFSET(JG30,10 - ROW(JG30),0)</f>
        <v>0</v>
      </c>
      <c r="JH30" s="5">
        <v>0</v>
      </c>
      <c r="JI30" s="5">
        <f ca="1">OFFSET(JI30,0,-1) * OFFSET(JI30,10 - ROW(JI30),0)</f>
        <v>0</v>
      </c>
      <c r="JJ30" s="5">
        <v>0</v>
      </c>
      <c r="JK30" s="5">
        <f ca="1">OFFSET(JK30,0,-1) * OFFSET(JK30,10 - ROW(JK30),0)</f>
        <v>0</v>
      </c>
      <c r="JL30" s="5">
        <v>0</v>
      </c>
      <c r="JM30" s="5">
        <f ca="1">OFFSET(JM30,0,-1) * OFFSET(JM30,10 - ROW(JM30),0)</f>
        <v>0</v>
      </c>
      <c r="JN30" s="5">
        <v>0</v>
      </c>
      <c r="JO30" s="5">
        <f ca="1">OFFSET(JO30,0,-1) * OFFSET(JO30,10 - ROW(JO30),0)</f>
        <v>0</v>
      </c>
      <c r="JP30" s="5">
        <f t="shared" ca="1" si="54"/>
        <v>0</v>
      </c>
      <c r="JQ30" s="5">
        <v>41</v>
      </c>
      <c r="JR30" s="5">
        <f ca="1">OFFSET(JR30,0,-1) * OFFSET(JR30,10 - ROW(JR30),0)</f>
        <v>7476801</v>
      </c>
      <c r="JS30" s="5">
        <v>0</v>
      </c>
      <c r="JT30" s="5">
        <f ca="1">OFFSET(JT30,0,-1) * OFFSET(JT30,10 - ROW(JT30),0)</f>
        <v>0</v>
      </c>
      <c r="JU30" s="5">
        <v>12</v>
      </c>
      <c r="JV30" s="5">
        <f ca="1">OFFSET(JV30,0,-1) * OFFSET(JV30,10 - ROW(JV30),0)</f>
        <v>218832</v>
      </c>
      <c r="JW30" s="5">
        <v>0</v>
      </c>
      <c r="JX30" s="5">
        <f ca="1">OFFSET(JX30,0,-1) * OFFSET(JX30,10 - ROW(JX30),0)</f>
        <v>0</v>
      </c>
      <c r="JY30" s="5">
        <v>0</v>
      </c>
      <c r="JZ30" s="5">
        <f ca="1">OFFSET(JZ30,0,-1) * OFFSET(JZ30,10 - ROW(JZ30),0)</f>
        <v>0</v>
      </c>
      <c r="KA30" s="5">
        <f t="shared" ca="1" si="32"/>
        <v>7695633</v>
      </c>
      <c r="KB30" s="5">
        <v>0</v>
      </c>
      <c r="KC30" s="5">
        <f ca="1">OFFSET(KC30,0,-1) * OFFSET(KC30,10 - ROW(KC30),0)</f>
        <v>0</v>
      </c>
      <c r="KD30" s="5">
        <v>0</v>
      </c>
      <c r="KE30" s="5">
        <f ca="1">OFFSET(KE30,0,-1) * OFFSET(KE30,10 - ROW(KE30),0)</f>
        <v>0</v>
      </c>
      <c r="KF30" s="5">
        <v>0</v>
      </c>
      <c r="KG30" s="5">
        <f ca="1">OFFSET(KG30,0,-1) * OFFSET(KG30,10 - ROW(KG30),0)</f>
        <v>0</v>
      </c>
      <c r="KH30" s="5">
        <v>0</v>
      </c>
      <c r="KI30" s="5">
        <f ca="1">OFFSET(KI30,0,-1) * OFFSET(KI30,10 - ROW(KI30),0)</f>
        <v>0</v>
      </c>
      <c r="KJ30" s="5">
        <f t="shared" ca="1" si="33"/>
        <v>0</v>
      </c>
      <c r="KK30" s="5">
        <v>0</v>
      </c>
      <c r="KL30" s="5">
        <f ca="1">OFFSET(KL30,0,-1) * OFFSET(KL30,10 - ROW(KL30),0)</f>
        <v>0</v>
      </c>
      <c r="KM30" s="5"/>
      <c r="KN30" s="5">
        <f ca="1">OFFSET(KN30,0,-1) * OFFSET(KN30,10 - ROW(KN30),0)</f>
        <v>0</v>
      </c>
      <c r="KO30" s="5">
        <f t="shared" ca="1" si="34"/>
        <v>0</v>
      </c>
      <c r="KP30" s="5">
        <f t="shared" ca="1" si="176"/>
        <v>7695633</v>
      </c>
      <c r="KQ30" s="5">
        <v>0</v>
      </c>
      <c r="KR30" s="5">
        <f ca="1">OFFSET(KR30,0,-1) * OFFSET(KR30,10 - ROW(KR30),0)</f>
        <v>0</v>
      </c>
      <c r="KS30" s="5">
        <v>0</v>
      </c>
      <c r="KT30" s="5">
        <f ca="1">OFFSET(KT30,0,-1) * OFFSET(KT30,10 - ROW(KT30),0)</f>
        <v>0</v>
      </c>
      <c r="KU30" s="5">
        <v>0</v>
      </c>
      <c r="KV30" s="5">
        <f ca="1">OFFSET(KV30,0,-1) * OFFSET(KV30,10 - ROW(KV30),0)</f>
        <v>0</v>
      </c>
      <c r="KW30" s="5"/>
      <c r="KX30" s="5">
        <f ca="1">OFFSET(KX30,0,-1) * OFFSET(KX30,10 - ROW(KX30),0)</f>
        <v>0</v>
      </c>
      <c r="KY30" s="5">
        <f t="shared" ca="1" si="35"/>
        <v>0</v>
      </c>
      <c r="KZ30" s="5">
        <v>0</v>
      </c>
      <c r="LA30" s="5">
        <f ca="1">OFFSET(LA30,0,-1) * OFFSET(LA30,10 - ROW(LA30),0)</f>
        <v>0</v>
      </c>
      <c r="LB30" s="5">
        <v>0</v>
      </c>
      <c r="LC30" s="5">
        <f ca="1">OFFSET(LC30,0,-1) * OFFSET(LC30,10 - ROW(LC30),0)</f>
        <v>0</v>
      </c>
      <c r="LD30" s="5"/>
      <c r="LE30" s="5">
        <f ca="1">OFFSET(LE30,0,-1) * OFFSET(LE30,10 - ROW(LE30),0)</f>
        <v>0</v>
      </c>
      <c r="LF30" s="5">
        <f t="shared" ca="1" si="36"/>
        <v>0</v>
      </c>
      <c r="LG30" s="5">
        <v>0</v>
      </c>
      <c r="LH30" s="5">
        <f ca="1">OFFSET(LH30,0,-1) * OFFSET(LH30,10 - ROW(LH30),0)</f>
        <v>0</v>
      </c>
      <c r="LI30" s="5">
        <v>0</v>
      </c>
      <c r="LJ30" s="5">
        <f ca="1">OFFSET(LJ30,0,-1) * OFFSET(LJ30,10 - ROW(LJ30),0)</f>
        <v>0</v>
      </c>
      <c r="LK30" s="5">
        <v>0</v>
      </c>
      <c r="LL30" s="5">
        <f ca="1">OFFSET(LL30,0,-1) * OFFSET(LL30,10 - ROW(LL30),0)</f>
        <v>0</v>
      </c>
      <c r="LM30" s="5">
        <v>0</v>
      </c>
      <c r="LN30" s="5">
        <f ca="1">OFFSET(LN30,0,-1) * OFFSET(LN30,10 - ROW(LN30),0)</f>
        <v>0</v>
      </c>
      <c r="LO30" s="5">
        <f t="shared" ca="1" si="37"/>
        <v>0</v>
      </c>
      <c r="LP30" s="5">
        <v>0</v>
      </c>
      <c r="LQ30" s="5">
        <f ca="1">OFFSET(LQ30,0,-1) * OFFSET(LQ30,10 - ROW(LQ30),0)</f>
        <v>0</v>
      </c>
      <c r="LR30" s="5">
        <v>1</v>
      </c>
      <c r="LS30" s="5">
        <f ca="1">OFFSET(LS30,0,-1) * OFFSET(LS30,10 - ROW(LS30),0)</f>
        <v>386987</v>
      </c>
      <c r="LT30" s="5">
        <v>0</v>
      </c>
      <c r="LU30" s="5">
        <f ca="1">OFFSET(LU30,0,-1) * OFFSET(LU30,10 - ROW(LU30),0)</f>
        <v>0</v>
      </c>
      <c r="LV30" s="5">
        <v>0</v>
      </c>
      <c r="LW30" s="5">
        <f ca="1">OFFSET(LW30,0,-1) * OFFSET(LW30,10 - ROW(LW30),0)</f>
        <v>0</v>
      </c>
      <c r="LX30" s="5">
        <v>0</v>
      </c>
      <c r="LY30" s="5">
        <f ca="1">OFFSET(LY30,0,-1) * OFFSET(LY30,10 - ROW(LY30),0)</f>
        <v>0</v>
      </c>
      <c r="LZ30" s="5">
        <v>0</v>
      </c>
      <c r="MA30" s="5">
        <f ca="1">OFFSET(MA30,0,-1) * OFFSET(MA30,10 - ROW(MA30),0)</f>
        <v>0</v>
      </c>
      <c r="MB30" s="5">
        <f t="shared" ca="1" si="38"/>
        <v>386987</v>
      </c>
      <c r="MC30" s="5">
        <v>0</v>
      </c>
      <c r="MD30" s="5">
        <f ca="1">OFFSET(MD30,0,-1) * OFFSET(MD30,10 - ROW(MD30),0)</f>
        <v>0</v>
      </c>
      <c r="ME30" s="5">
        <v>0</v>
      </c>
      <c r="MF30" s="5">
        <f ca="1">OFFSET(MF30,0,-1) * OFFSET(MF30,10 - ROW(MF30),0)</f>
        <v>0</v>
      </c>
      <c r="MG30" s="5">
        <v>0</v>
      </c>
      <c r="MH30" s="5">
        <f ca="1">OFFSET(MH30,0,-1) * OFFSET(MH30,10 - ROW(MH30),0)</f>
        <v>0</v>
      </c>
      <c r="MI30" s="5">
        <v>0</v>
      </c>
      <c r="MJ30" s="5">
        <f ca="1">OFFSET(MJ30,0,-1) * OFFSET(MJ30,10 - ROW(MJ30),0)</f>
        <v>0</v>
      </c>
      <c r="MK30" s="5"/>
      <c r="ML30" s="5">
        <f ca="1">OFFSET(ML30,0,-1) * OFFSET(ML30,10 - ROW(ML30),0)</f>
        <v>0</v>
      </c>
      <c r="MM30" s="5">
        <f t="shared" ca="1" si="39"/>
        <v>0</v>
      </c>
      <c r="MN30" s="5">
        <v>0</v>
      </c>
      <c r="MO30" s="5">
        <f ca="1">OFFSET(MO30,0,-1) * OFFSET(MO30,10 - ROW(MO30),0)</f>
        <v>0</v>
      </c>
      <c r="MP30" s="5"/>
      <c r="MQ30" s="5">
        <f ca="1">OFFSET(MQ30,0,-1) * OFFSET(MQ30,10 - ROW(MQ30),0)</f>
        <v>0</v>
      </c>
      <c r="MR30" s="5"/>
      <c r="MS30" s="5">
        <f ca="1">OFFSET(MS30,0,-1) * OFFSET(MS30,10 - ROW(MS30),0)</f>
        <v>0</v>
      </c>
      <c r="MT30" s="5"/>
      <c r="MU30" s="5">
        <f ca="1">OFFSET(MU30,0,-1) * OFFSET(MU30,10 - ROW(MU30),0)</f>
        <v>0</v>
      </c>
      <c r="MV30" s="5">
        <f t="shared" ca="1" si="40"/>
        <v>0</v>
      </c>
      <c r="MW30" s="5">
        <v>0</v>
      </c>
      <c r="MX30" s="5">
        <f ca="1">OFFSET(MX30,0,-1) * OFFSET(MX30,10 - ROW(MX30),0)</f>
        <v>0</v>
      </c>
      <c r="MY30" s="5"/>
      <c r="MZ30" s="5">
        <f ca="1">OFFSET(MZ30,0,-1) * OFFSET(MZ30,10 - ROW(MZ30),0)</f>
        <v>0</v>
      </c>
      <c r="NA30" s="5">
        <f t="shared" ca="1" si="41"/>
        <v>0</v>
      </c>
      <c r="NB30" s="5">
        <f t="shared" ca="1" si="202"/>
        <v>386987</v>
      </c>
      <c r="NC30" s="5">
        <v>6</v>
      </c>
      <c r="ND30" s="5">
        <f ca="1">OFFSET(ND30,0,-1) * OFFSET(ND30,10 - ROW(ND30),0)</f>
        <v>190146</v>
      </c>
      <c r="NE30" s="5">
        <v>0</v>
      </c>
      <c r="NF30" s="5">
        <f ca="1">OFFSET(NF30,0,-1) * OFFSET(NF30,10 - ROW(NF30),0)</f>
        <v>0</v>
      </c>
      <c r="NG30" s="5">
        <v>0</v>
      </c>
      <c r="NH30" s="5">
        <f ca="1">OFFSET(NH30,0,-1) * OFFSET(NH30,10 - ROW(NH30),0)</f>
        <v>0</v>
      </c>
      <c r="NI30" s="5">
        <v>0</v>
      </c>
      <c r="NJ30" s="5">
        <f ca="1">OFFSET(NJ30,0,-1) * OFFSET(NJ30,10 - ROW(NJ30),0)</f>
        <v>0</v>
      </c>
      <c r="NK30" s="5">
        <f t="shared" ca="1" si="42"/>
        <v>190146</v>
      </c>
      <c r="NL30" s="5">
        <v>0</v>
      </c>
      <c r="NM30" s="5">
        <f ca="1">OFFSET(NM30,0,-1) * OFFSET(NM30,10 - ROW(NM30),0)</f>
        <v>0</v>
      </c>
      <c r="NN30" s="5">
        <v>0</v>
      </c>
      <c r="NO30" s="5">
        <f ca="1">OFFSET(NO30,0,-1) * OFFSET(NO30,10 - ROW(NO30),0)</f>
        <v>0</v>
      </c>
      <c r="NP30" s="5">
        <v>0</v>
      </c>
      <c r="NQ30" s="5">
        <v>0</v>
      </c>
      <c r="NR30" s="5">
        <v>0</v>
      </c>
      <c r="NS30" s="5">
        <f ca="1">OFFSET(NS30,0,-1) * OFFSET(NS30,10 - ROW(NS30),0)</f>
        <v>0</v>
      </c>
      <c r="NT30" s="5"/>
      <c r="NU30" s="5">
        <f ca="1">OFFSET(NU30,0,-1) * OFFSET(NU30,10 - ROW(NU30),0)</f>
        <v>0</v>
      </c>
      <c r="NV30" s="5">
        <f t="shared" ca="1" si="43"/>
        <v>0</v>
      </c>
      <c r="NW30" s="5"/>
      <c r="NX30" s="5">
        <f ca="1">OFFSET(NX30,0,-1) * OFFSET(NX30,10 - ROW(NX30),0)</f>
        <v>0</v>
      </c>
      <c r="NY30" s="5"/>
      <c r="NZ30" s="5">
        <f ca="1">OFFSET(NZ30,0,-1) * OFFSET(NZ30,10 - ROW(NZ30),0)</f>
        <v>0</v>
      </c>
      <c r="OA30" s="5"/>
      <c r="OB30" s="5">
        <f ca="1">OFFSET(OB30,0,-1) * OFFSET(OB30,10 - ROW(OB30),0)</f>
        <v>0</v>
      </c>
      <c r="OC30" s="5"/>
      <c r="OD30" s="5">
        <f ca="1">OFFSET(OD30,0,-1) * OFFSET(OD30,10 - ROW(OD30),0)</f>
        <v>0</v>
      </c>
      <c r="OE30" s="5">
        <f t="shared" ca="1" si="44"/>
        <v>0</v>
      </c>
      <c r="OF30" s="5">
        <v>0</v>
      </c>
      <c r="OG30" s="5">
        <f ca="1">OFFSET(OG30,0,-1) * OFFSET(OG30,10 - ROW(OG30),0)</f>
        <v>0</v>
      </c>
      <c r="OH30" s="5">
        <v>0</v>
      </c>
      <c r="OI30" s="5">
        <f ca="1">OFFSET(OI30,0,-1) * OFFSET(OI30,10 - ROW(OI30),0)</f>
        <v>0</v>
      </c>
      <c r="OJ30" s="5">
        <v>0</v>
      </c>
      <c r="OK30" s="5">
        <v>0</v>
      </c>
      <c r="OL30" s="5">
        <v>0</v>
      </c>
      <c r="OM30" s="5">
        <f ca="1">OFFSET(OM30,0,-1) * OFFSET(OM30,10 - ROW(OM30),0)</f>
        <v>0</v>
      </c>
      <c r="ON30" s="5">
        <f t="shared" ca="1" si="45"/>
        <v>0</v>
      </c>
      <c r="OO30" s="5">
        <v>0</v>
      </c>
      <c r="OP30" s="5">
        <f ca="1">OFFSET(OP30,0,-1) * OFFSET(OP30,10 - ROW(OP30),0)</f>
        <v>0</v>
      </c>
      <c r="OQ30" s="5">
        <v>36</v>
      </c>
      <c r="OR30" s="5">
        <f ca="1">OFFSET(OR30,0,-1) * OFFSET(OR30,10 - ROW(OR30),0)</f>
        <v>3638160</v>
      </c>
      <c r="OS30" s="5">
        <v>0</v>
      </c>
      <c r="OT30" s="5">
        <f ca="1">OFFSET(OT30,0,-1) * OFFSET(OT30,10 - ROW(OT30),0)</f>
        <v>0</v>
      </c>
      <c r="OU30" s="5">
        <v>0</v>
      </c>
      <c r="OV30" s="5">
        <f ca="1">OFFSET(OV30,0,-1) * OFFSET(OV30,10 - ROW(OV30),0)</f>
        <v>0</v>
      </c>
      <c r="OW30" s="5">
        <v>0</v>
      </c>
      <c r="OX30" s="5">
        <v>0</v>
      </c>
      <c r="OY30" s="5">
        <v>0</v>
      </c>
      <c r="OZ30" s="5">
        <f ca="1">OFFSET(OZ30,0,-1) * OFFSET(OZ30,10 - ROW(OZ30),0)</f>
        <v>0</v>
      </c>
      <c r="PA30" s="5">
        <f t="shared" ca="1" si="46"/>
        <v>3638160</v>
      </c>
      <c r="PB30" s="5">
        <v>0</v>
      </c>
      <c r="PC30" s="5">
        <f ca="1">OFFSET(PC30,0,-1) * OFFSET(PC30,10 - ROW(PC30),0)</f>
        <v>0</v>
      </c>
      <c r="PD30" s="5">
        <v>0</v>
      </c>
      <c r="PE30" s="5">
        <f ca="1">OFFSET(PE30,0,-1) * OFFSET(PE30,10 - ROW(PE30),0)</f>
        <v>0</v>
      </c>
      <c r="PF30" s="5">
        <v>0</v>
      </c>
      <c r="PG30" s="5">
        <f ca="1">OFFSET(PG30,0,-1) * OFFSET(PG30,10 - ROW(PG30),0)</f>
        <v>0</v>
      </c>
      <c r="PH30" s="5">
        <v>0</v>
      </c>
      <c r="PI30" s="5">
        <f ca="1">OFFSET(PI30,0,-1) * OFFSET(PI30,10 - ROW(PI30),0)</f>
        <v>0</v>
      </c>
      <c r="PJ30" s="5"/>
      <c r="PK30" s="5">
        <f ca="1">OFFSET(PK30,0,-1) * OFFSET(PK30,10 - ROW(PK30),0)</f>
        <v>0</v>
      </c>
      <c r="PL30" s="5"/>
      <c r="PM30" s="5">
        <f ca="1">OFFSET(PM30,0,-1) * OFFSET(PM30,10 - ROW(PM30),0)</f>
        <v>0</v>
      </c>
      <c r="PN30" s="5">
        <f t="shared" ca="1" si="47"/>
        <v>0</v>
      </c>
      <c r="PO30" s="5">
        <v>0</v>
      </c>
      <c r="PP30" s="5">
        <f ca="1">OFFSET(PP30,0,-1) * OFFSET(PP30,10 - ROW(PP30),0)</f>
        <v>0</v>
      </c>
      <c r="PQ30" s="5">
        <v>0</v>
      </c>
      <c r="PR30" s="5">
        <f ca="1">OFFSET(PR30,0,-1) * OFFSET(PR30,10 - ROW(PR30),0)</f>
        <v>0</v>
      </c>
      <c r="PS30" s="5">
        <v>0</v>
      </c>
      <c r="PT30" s="5">
        <f ca="1">OFFSET(PT30,0,-1) * OFFSET(PT30,10 - ROW(PT30),0)</f>
        <v>0</v>
      </c>
      <c r="PU30" s="5"/>
      <c r="PV30" s="5">
        <f ca="1">OFFSET(PV30,0,-1) * OFFSET(PV30,10 - ROW(PV30),0)</f>
        <v>0</v>
      </c>
      <c r="PW30" s="5">
        <f t="shared" ca="1" si="48"/>
        <v>0</v>
      </c>
      <c r="PX30" s="5">
        <f t="shared" ca="1" si="232"/>
        <v>3828306</v>
      </c>
      <c r="PY30" s="5"/>
      <c r="PZ30" s="5">
        <f t="shared" ca="1" si="49"/>
        <v>102763763</v>
      </c>
      <c r="QA30" s="5">
        <f t="shared" si="241"/>
        <v>1249</v>
      </c>
      <c r="QB30" s="5">
        <f ca="1">OFFSET(QB30,0,-1) * OFFSET(QB30,10 - ROW(QB30),0)</f>
        <v>967975</v>
      </c>
      <c r="QC30" s="5">
        <f t="shared" si="234"/>
        <v>11</v>
      </c>
      <c r="QD30" s="5">
        <f ca="1">OFFSET(QD30,0,-1) * OFFSET(QD30,10 - ROW(QD30),0)</f>
        <v>153472</v>
      </c>
      <c r="QE30" s="5">
        <f t="shared" ca="1" si="50"/>
        <v>1121447</v>
      </c>
      <c r="QF30" s="5">
        <f t="shared" si="236"/>
        <v>1249</v>
      </c>
      <c r="QG30" s="5">
        <f ca="1">OFFSET(QG30,0,-1) * OFFSET(QG30,10 - ROW(QG30),0)</f>
        <v>88679</v>
      </c>
      <c r="QH30" s="5">
        <f t="shared" si="238"/>
        <v>11</v>
      </c>
      <c r="QI30" s="5">
        <f ca="1">OFFSET(QI30,0,-1) * OFFSET(QI30,10 - ROW(QI30),0)</f>
        <v>14135</v>
      </c>
      <c r="QJ30" s="5">
        <f t="shared" ca="1" si="51"/>
        <v>102814</v>
      </c>
      <c r="QK30" s="5">
        <f t="shared" ca="1" si="52"/>
        <v>103988024</v>
      </c>
      <c r="QL30" s="5"/>
      <c r="QM30" s="54">
        <f t="shared" ca="1" si="242"/>
        <v>103988024</v>
      </c>
      <c r="QO30" s="75"/>
      <c r="QQ30" s="75"/>
    </row>
    <row r="31" spans="1:461">
      <c r="A31" s="1" t="s">
        <v>553</v>
      </c>
      <c r="B31" s="5" t="s">
        <v>554</v>
      </c>
      <c r="C31" s="5" t="s">
        <v>526</v>
      </c>
      <c r="D31" s="5" t="s">
        <v>546</v>
      </c>
      <c r="E31" s="5">
        <v>0</v>
      </c>
      <c r="F31" s="5">
        <f ca="1">OFFSET(F31,0,-1) * OFFSET(F31,11 - ROW(F31),0)</f>
        <v>0</v>
      </c>
      <c r="G31" s="5"/>
      <c r="H31" s="5">
        <f ca="1">OFFSET(H31,0,-1) * OFFSET(H31,11 - ROW(H31),0)</f>
        <v>0</v>
      </c>
      <c r="I31" s="5"/>
      <c r="J31" s="5">
        <f ca="1">OFFSET(J31,0,-1) * OFFSET(J31,11 - ROW(J31),0)</f>
        <v>0</v>
      </c>
      <c r="K31" s="5"/>
      <c r="L31" s="5">
        <f ca="1">OFFSET(L31,0,-1) * OFFSET(L31,11 - ROW(L31),0)</f>
        <v>0</v>
      </c>
      <c r="M31" s="5"/>
      <c r="N31" s="5">
        <f ca="1">OFFSET(N31,0,-1) * OFFSET(N31,11 - ROW(N31),0)</f>
        <v>0</v>
      </c>
      <c r="O31" s="5">
        <v>0</v>
      </c>
      <c r="P31" s="5">
        <f ca="1">OFFSET(P31,0,-1) * OFFSET(P31,11 - ROW(P31),0)</f>
        <v>0</v>
      </c>
      <c r="Q31" s="5">
        <v>0</v>
      </c>
      <c r="R31" s="5">
        <f ca="1">OFFSET(R31,0,-1) * OFFSET(R31,11 - ROW(R31),0)</f>
        <v>0</v>
      </c>
      <c r="S31" s="5">
        <f t="shared" ca="1" si="14"/>
        <v>0</v>
      </c>
      <c r="T31" s="5">
        <v>0</v>
      </c>
      <c r="U31" s="5">
        <f ca="1">OFFSET(U31,0,-1) * OFFSET(U31,11 - ROW(U31),0)</f>
        <v>0</v>
      </c>
      <c r="V31" s="5">
        <v>0</v>
      </c>
      <c r="W31" s="5">
        <f ca="1">OFFSET(W31,0,-1) * OFFSET(W31,11 - ROW(W31),0)</f>
        <v>0</v>
      </c>
      <c r="X31" s="5">
        <v>0</v>
      </c>
      <c r="Y31" s="5">
        <v>0</v>
      </c>
      <c r="Z31" s="5">
        <v>0</v>
      </c>
      <c r="AA31" s="5">
        <f ca="1">OFFSET(AA31,0,-1) * OFFSET(AA31,11 - ROW(AA31),0)</f>
        <v>0</v>
      </c>
      <c r="AB31" s="5">
        <v>0</v>
      </c>
      <c r="AC31" s="5">
        <v>0</v>
      </c>
      <c r="AD31" s="5">
        <v>0</v>
      </c>
      <c r="AE31" s="5">
        <f ca="1">OFFSET(AE31,0,-1) * OFFSET(AE31,11 - ROW(AE31),0)</f>
        <v>0</v>
      </c>
      <c r="AF31" s="5">
        <v>0</v>
      </c>
      <c r="AG31" s="5">
        <v>0</v>
      </c>
      <c r="AH31" s="5">
        <v>0</v>
      </c>
      <c r="AI31" s="5">
        <f ca="1">OFFSET(AI31,0,-1) * OFFSET(AI31,11 - ROW(AI31),0)</f>
        <v>0</v>
      </c>
      <c r="AJ31" s="5">
        <v>14</v>
      </c>
      <c r="AK31" s="5">
        <f ca="1">OFFSET(AK31,0,-1) * OFFSET(AK31,11 - ROW(AK31),0)</f>
        <v>21489482</v>
      </c>
      <c r="AL31" s="5">
        <v>2</v>
      </c>
      <c r="AM31" s="5">
        <f ca="1">OFFSET(AM31,0,-1) * OFFSET(AM31,11 - ROW(AM31),0)</f>
        <v>306992</v>
      </c>
      <c r="AN31" s="5"/>
      <c r="AO31" s="5">
        <f ca="1">OFFSET(AO31,0,-1) * OFFSET(AO31,11 - ROW(AO31),0)</f>
        <v>0</v>
      </c>
      <c r="AP31" s="54">
        <f t="shared" ca="1" si="243"/>
        <v>21796474</v>
      </c>
      <c r="AQ31" s="5"/>
      <c r="AR31" s="5">
        <f ca="1">OFFSET(AR31,0,-1) * OFFSET(AR31,11 - ROW(AR31),0)</f>
        <v>0</v>
      </c>
      <c r="AS31" s="5"/>
      <c r="AT31" s="5">
        <f ca="1">OFFSET(AT31,0,-1) * OFFSET(AT31,11 - ROW(AT31),0)</f>
        <v>0</v>
      </c>
      <c r="AU31" s="5"/>
      <c r="AV31" s="5">
        <f ca="1">OFFSET(AV31,0,-1) * OFFSET(AV31,11 - ROW(AV31),0)</f>
        <v>0</v>
      </c>
      <c r="AW31" s="5"/>
      <c r="AX31" s="5">
        <f ca="1">OFFSET(AX31,0,-1) * OFFSET(AX31,11 - ROW(AX31),0)</f>
        <v>0</v>
      </c>
      <c r="AY31" s="5"/>
      <c r="AZ31" s="5">
        <f ca="1">OFFSET(AZ31,0,-1) * OFFSET(AZ31,11 - ROW(AZ31),0)</f>
        <v>0</v>
      </c>
      <c r="BA31" s="5"/>
      <c r="BB31" s="5">
        <f ca="1">OFFSET(BB31,0,-1) * OFFSET(BB31,11 - ROW(BB31),0)</f>
        <v>0</v>
      </c>
      <c r="BC31" s="5"/>
      <c r="BD31" s="5">
        <f ca="1">OFFSET(BD31,0,-1) * OFFSET(BD31,11 - ROW(BD31),0)</f>
        <v>0</v>
      </c>
      <c r="BE31" s="5"/>
      <c r="BF31" s="5">
        <f ca="1">OFFSET(BF31,0,-1) * OFFSET(BF31,11 - ROW(BF31),0)</f>
        <v>0</v>
      </c>
      <c r="BG31" s="5">
        <v>0</v>
      </c>
      <c r="BH31" s="5">
        <f ca="1">OFFSET(BH31,0,-1) * OFFSET(BH31,11 - ROW(BH31),0)</f>
        <v>0</v>
      </c>
      <c r="BI31" s="5">
        <v>0</v>
      </c>
      <c r="BJ31" s="5">
        <f ca="1">OFFSET(BJ31,0,-1) * OFFSET(BJ31,11 - ROW(BJ31),0)</f>
        <v>0</v>
      </c>
      <c r="BK31" s="5">
        <f t="shared" ca="1" si="15"/>
        <v>0</v>
      </c>
      <c r="BL31" s="5">
        <v>0</v>
      </c>
      <c r="BM31" s="5">
        <f ca="1">OFFSET(BM31,0,-1) * OFFSET(BM31,11 - ROW(BM31),0)</f>
        <v>0</v>
      </c>
      <c r="BN31" s="5">
        <v>37</v>
      </c>
      <c r="BO31" s="5">
        <f ca="1">OFFSET(BO31,0,-1) * OFFSET(BO31,11 - ROW(BO31),0)</f>
        <v>4044211</v>
      </c>
      <c r="BP31" s="5">
        <v>0</v>
      </c>
      <c r="BQ31" s="5">
        <f ca="1">OFFSET(BQ31,0,-1) * OFFSET(BQ31,11 - ROW(BQ31),0)</f>
        <v>0</v>
      </c>
      <c r="BR31" s="5">
        <v>34</v>
      </c>
      <c r="BS31" s="5">
        <f ca="1">OFFSET(BS31,0,-1) * OFFSET(BS31,11 - ROW(BS31),0)</f>
        <v>3121098</v>
      </c>
      <c r="BT31" s="5">
        <v>0</v>
      </c>
      <c r="BU31" s="5">
        <v>0</v>
      </c>
      <c r="BV31" s="5">
        <v>38</v>
      </c>
      <c r="BW31" s="5">
        <f ca="1">OFFSET(BW31,0,-1) * OFFSET(BW31,11 - ROW(BW31),0)</f>
        <v>415340</v>
      </c>
      <c r="BX31" s="5">
        <v>0</v>
      </c>
      <c r="BY31" s="5">
        <v>0</v>
      </c>
      <c r="BZ31" s="5">
        <v>56</v>
      </c>
      <c r="CA31" s="5">
        <f ca="1">OFFSET(CA31,0,-1) * OFFSET(CA31,11 - ROW(CA31),0)</f>
        <v>514080</v>
      </c>
      <c r="CB31" s="5">
        <v>7</v>
      </c>
      <c r="CC31" s="5">
        <f ca="1">OFFSET(CC31,0,-1) * OFFSET(CC31,11 - ROW(CC31),0)</f>
        <v>11939732</v>
      </c>
      <c r="CD31" s="5">
        <v>1</v>
      </c>
      <c r="CE31" s="5">
        <f ca="1">OFFSET(CE31,0,-1) * OFFSET(CE31,11 - ROW(CE31),0)</f>
        <v>170568</v>
      </c>
      <c r="CF31" s="5">
        <f t="shared" ca="1" si="16"/>
        <v>20205029</v>
      </c>
      <c r="CG31" s="5">
        <v>0</v>
      </c>
      <c r="CH31" s="5">
        <f ca="1">OFFSET(CH31,0,-1) * OFFSET(CH31,11 - ROW(CH31),0)</f>
        <v>0</v>
      </c>
      <c r="CI31" s="5">
        <v>133</v>
      </c>
      <c r="CJ31" s="5">
        <f ca="1">OFFSET(CJ31,0,-1) * OFFSET(CJ31,11 - ROW(CJ31),0)</f>
        <v>15237544</v>
      </c>
      <c r="CK31" s="5">
        <v>0</v>
      </c>
      <c r="CL31" s="5">
        <f ca="1">OFFSET(CL31,0,-1) * OFFSET(CL31,11 - ROW(CL31),0)</f>
        <v>0</v>
      </c>
      <c r="CM31" s="5">
        <v>105</v>
      </c>
      <c r="CN31" s="5">
        <f ca="1">OFFSET(CN31,0,-1) * OFFSET(CN31,11 - ROW(CN31),0)</f>
        <v>10191510</v>
      </c>
      <c r="CO31" s="5">
        <v>0</v>
      </c>
      <c r="CP31" s="5">
        <f ca="1">OFFSET(CP31,0,-1) * OFFSET(CP31,11 - ROW(CP31),0)</f>
        <v>0</v>
      </c>
      <c r="CQ31" s="5">
        <v>0</v>
      </c>
      <c r="CR31" s="5">
        <f ca="1">OFFSET(CR31,0,-1) * OFFSET(CR31,11 - ROW(CR31),0)</f>
        <v>0</v>
      </c>
      <c r="CS31" s="5">
        <v>0</v>
      </c>
      <c r="CT31" s="5">
        <f ca="1">OFFSET(CT31,0,-1) * OFFSET(CT31,11 - ROW(CT31),0)</f>
        <v>0</v>
      </c>
      <c r="CU31" s="5">
        <v>0</v>
      </c>
      <c r="CV31" s="5">
        <f ca="1">OFFSET(CV31,0,-1) * OFFSET(CV31,11 - ROW(CV31),0)</f>
        <v>0</v>
      </c>
      <c r="CW31" s="5"/>
      <c r="CX31" s="5">
        <v>0</v>
      </c>
      <c r="CY31" s="5"/>
      <c r="CZ31" s="5">
        <v>0</v>
      </c>
      <c r="DA31" s="5"/>
      <c r="DB31" s="5">
        <v>0</v>
      </c>
      <c r="DC31" s="5"/>
      <c r="DD31" s="5">
        <v>0</v>
      </c>
      <c r="DE31" s="5">
        <v>1</v>
      </c>
      <c r="DF31" s="5">
        <f ca="1">OFFSET(DF31,0,-1) * OFFSET(DF31,11 - ROW(DF31),0)</f>
        <v>1790450</v>
      </c>
      <c r="DG31" s="5">
        <v>0</v>
      </c>
      <c r="DH31" s="5">
        <f ca="1">OFFSET(DH31,0,-1) * OFFSET(DH31,11 - ROW(DH31),0)</f>
        <v>0</v>
      </c>
      <c r="DI31" s="5"/>
      <c r="DJ31" s="5">
        <f ca="1">OFFSET(DJ31,0,-1) * OFFSET(DJ31,11 - ROW(DJ31),0)</f>
        <v>0</v>
      </c>
      <c r="DK31" s="5">
        <f t="shared" ca="1" si="17"/>
        <v>27219504</v>
      </c>
      <c r="DL31" s="5">
        <v>0</v>
      </c>
      <c r="DM31" s="5">
        <f ca="1">OFFSET(DM31,0,-1) * OFFSET(DM31,11 - ROW(DM31),0)</f>
        <v>0</v>
      </c>
      <c r="DN31" s="5">
        <v>0</v>
      </c>
      <c r="DO31" s="5">
        <f ca="1">OFFSET(DO31,0,-1) * OFFSET(DO31,11 - ROW(DO31),0)</f>
        <v>0</v>
      </c>
      <c r="DP31" s="5">
        <v>0</v>
      </c>
      <c r="DQ31" s="5">
        <f ca="1">OFFSET(DQ31,0,-1) * OFFSET(DQ31,11 - ROW(DQ31),0)</f>
        <v>0</v>
      </c>
      <c r="DR31" s="5">
        <v>0</v>
      </c>
      <c r="DS31" s="5">
        <f ca="1">OFFSET(DS31,0,-1) * OFFSET(DS31,11 - ROW(DS31),0)</f>
        <v>0</v>
      </c>
      <c r="DT31" s="5">
        <v>0</v>
      </c>
      <c r="DU31" s="5">
        <f ca="1">OFFSET(DU31,0,-1) * OFFSET(DU31,11 - ROW(DU31),0)</f>
        <v>0</v>
      </c>
      <c r="DV31" s="5">
        <v>0</v>
      </c>
      <c r="DW31" s="5">
        <f ca="1">OFFSET(DW31,0,-1) * OFFSET(DW31,11 - ROW(DW31),0)</f>
        <v>0</v>
      </c>
      <c r="DX31" s="5">
        <v>0</v>
      </c>
      <c r="DY31" s="5">
        <f ca="1">OFFSET(DY31,0,-1) * OFFSET(DY31,11 - ROW(DY31),0)</f>
        <v>0</v>
      </c>
      <c r="DZ31" s="5">
        <v>0</v>
      </c>
      <c r="EA31" s="5">
        <f ca="1">OFFSET(EA31,0,-1) * OFFSET(EA31,11 - ROW(EA31),0)</f>
        <v>0</v>
      </c>
      <c r="EB31" s="5"/>
      <c r="EC31" s="5">
        <v>0</v>
      </c>
      <c r="ED31" s="5"/>
      <c r="EE31" s="5">
        <v>0</v>
      </c>
      <c r="EF31" s="5"/>
      <c r="EG31" s="5">
        <v>0</v>
      </c>
      <c r="EH31" s="5"/>
      <c r="EI31" s="5">
        <v>0</v>
      </c>
      <c r="EJ31" s="5">
        <v>0</v>
      </c>
      <c r="EK31" s="5">
        <f ca="1">OFFSET(EK31,0,-1) * OFFSET(EK31,11 - ROW(EK31),0)</f>
        <v>0</v>
      </c>
      <c r="EL31" s="5">
        <v>0</v>
      </c>
      <c r="EM31" s="5">
        <f ca="1">OFFSET(EM31,0,-1) * OFFSET(EM31,11 - ROW(EM31),0)</f>
        <v>0</v>
      </c>
      <c r="EN31" s="5">
        <f t="shared" ca="1" si="18"/>
        <v>0</v>
      </c>
      <c r="EO31" s="5">
        <v>0</v>
      </c>
      <c r="EP31" s="5">
        <f ca="1">OFFSET(EP31,0,-1) * OFFSET(EP31,11 - ROW(EP31),0)</f>
        <v>0</v>
      </c>
      <c r="EQ31" s="5">
        <v>0</v>
      </c>
      <c r="ER31" s="5">
        <f ca="1">OFFSET(ER31,0,-1) * OFFSET(ER31,11 - ROW(ER31),0)</f>
        <v>0</v>
      </c>
      <c r="ES31" s="5">
        <v>0</v>
      </c>
      <c r="ET31" s="5">
        <f ca="1">OFFSET(ET31,0,-1) * OFFSET(ET31,11 - ROW(ET31),0)</f>
        <v>0</v>
      </c>
      <c r="EU31" s="5">
        <v>0</v>
      </c>
      <c r="EV31" s="5">
        <f ca="1">OFFSET(EV31,0,-1) * OFFSET(EV31,11 - ROW(EV31),0)</f>
        <v>0</v>
      </c>
      <c r="EW31" s="5"/>
      <c r="EX31" s="5">
        <f ca="1">OFFSET(EX31,0,-1) * OFFSET(EX31,11 - ROW(EX31),0)</f>
        <v>0</v>
      </c>
      <c r="EY31" s="5"/>
      <c r="EZ31" s="5">
        <f ca="1">OFFSET(EZ31,0,-1) * OFFSET(EZ31,11 - ROW(EZ31),0)</f>
        <v>0</v>
      </c>
      <c r="FA31" s="5"/>
      <c r="FB31" s="5">
        <f ca="1">OFFSET(FB31,0,-1) * OFFSET(FB31,11 - ROW(FB31),0)</f>
        <v>0</v>
      </c>
      <c r="FC31" s="5"/>
      <c r="FD31" s="5">
        <f ca="1">OFFSET(FD31,0,-1) * OFFSET(FD31,11 - ROW(FD31),0)</f>
        <v>0</v>
      </c>
      <c r="FE31" s="5">
        <v>0</v>
      </c>
      <c r="FF31" s="5">
        <f ca="1">OFFSET(FF31,0,-1) * OFFSET(FF31,11 - ROW(FF31),0)</f>
        <v>0</v>
      </c>
      <c r="FG31" s="5">
        <v>0</v>
      </c>
      <c r="FH31" s="5">
        <f ca="1">OFFSET(FH31,0,-1) * OFFSET(FH31,11 - ROW(FH31),0)</f>
        <v>0</v>
      </c>
      <c r="FI31" s="5">
        <v>0</v>
      </c>
      <c r="FJ31" s="5">
        <f ca="1">OFFSET(FJ31,0,-1) * OFFSET(FJ31,11 - ROW(FJ31),0)</f>
        <v>0</v>
      </c>
      <c r="FK31" s="5">
        <v>0</v>
      </c>
      <c r="FL31" s="5">
        <f ca="1">OFFSET(FL31,0,-1) * OFFSET(FL31,11 - ROW(FL31),0)</f>
        <v>0</v>
      </c>
      <c r="FM31" s="5">
        <f t="shared" ca="1" si="19"/>
        <v>0</v>
      </c>
      <c r="FN31" s="5">
        <f t="shared" ca="1" si="20"/>
        <v>0</v>
      </c>
      <c r="FO31" s="5"/>
      <c r="FP31" s="5">
        <f ca="1">OFFSET(FP31,0,-1) * OFFSET(FP31,11 - ROW(FP31),0)</f>
        <v>0</v>
      </c>
      <c r="FQ31" s="5"/>
      <c r="FR31" s="5">
        <f ca="1">OFFSET(FR31,0,-1) * OFFSET(FR31,11 - ROW(FR31),0)</f>
        <v>0</v>
      </c>
      <c r="FS31" s="5"/>
      <c r="FT31" s="5">
        <f ca="1">OFFSET(FT31,0,-1) * OFFSET(FT31,11 - ROW(FT31),0)</f>
        <v>0</v>
      </c>
      <c r="FU31" s="5"/>
      <c r="FV31" s="5">
        <f ca="1">OFFSET(FV31,0,-1) * OFFSET(FV31,11 - ROW(FV31),0)</f>
        <v>0</v>
      </c>
      <c r="FW31" s="5">
        <f t="shared" ca="1" si="21"/>
        <v>0</v>
      </c>
      <c r="FX31" s="5">
        <f t="shared" ca="1" si="124"/>
        <v>69221007</v>
      </c>
      <c r="FY31" s="5">
        <v>0</v>
      </c>
      <c r="FZ31" s="5">
        <f ca="1">OFFSET(FZ31,0,-1) * OFFSET(FZ31,11 - ROW(FZ31),0)</f>
        <v>0</v>
      </c>
      <c r="GA31" s="5">
        <v>0</v>
      </c>
      <c r="GB31" s="5">
        <f ca="1">OFFSET(GB31,0,-1) * OFFSET(GB31,11 - ROW(GB31),0)</f>
        <v>0</v>
      </c>
      <c r="GC31" s="5">
        <v>0</v>
      </c>
      <c r="GD31" s="5">
        <v>0</v>
      </c>
      <c r="GE31" s="5">
        <v>0</v>
      </c>
      <c r="GF31" s="5">
        <f ca="1">OFFSET(GF31,0,-1) * OFFSET(GF31,11 - ROW(GF31),0)</f>
        <v>0</v>
      </c>
      <c r="GG31" s="5">
        <v>0</v>
      </c>
      <c r="GH31" s="5">
        <f ca="1">OFFSET(GH31,0,-1) * OFFSET(GH31,11 - ROW(GH31),0)</f>
        <v>0</v>
      </c>
      <c r="GI31" s="5">
        <f t="shared" ca="1" si="22"/>
        <v>0</v>
      </c>
      <c r="GJ31" s="5">
        <v>0</v>
      </c>
      <c r="GK31" s="5">
        <f ca="1">OFFSET(GK31,0,-1) * OFFSET(GK31,11 - ROW(GK31),0)</f>
        <v>0</v>
      </c>
      <c r="GL31" s="5">
        <f t="shared" ca="1" si="23"/>
        <v>0</v>
      </c>
      <c r="GM31" s="5">
        <v>0</v>
      </c>
      <c r="GN31" s="5">
        <f ca="1">OFFSET(GN31,0,-1) * OFFSET(GN31,11 - ROW(GN31),0)</f>
        <v>0</v>
      </c>
      <c r="GO31" s="5">
        <v>9</v>
      </c>
      <c r="GP31" s="5">
        <f ca="1">OFFSET(GP31,0,-1) * OFFSET(GP31,11 - ROW(GP31),0)</f>
        <v>1792332</v>
      </c>
      <c r="GQ31" s="5">
        <v>0</v>
      </c>
      <c r="GR31" s="5">
        <v>0</v>
      </c>
      <c r="GS31" s="5">
        <v>0</v>
      </c>
      <c r="GT31" s="5">
        <f ca="1">OFFSET(GT31,0,-1) * OFFSET(GT31,11 - ROW(GT31),0)</f>
        <v>0</v>
      </c>
      <c r="GU31" s="5">
        <f t="shared" ca="1" si="24"/>
        <v>1792332</v>
      </c>
      <c r="GV31" s="5">
        <v>0</v>
      </c>
      <c r="GW31" s="5">
        <f ca="1">OFFSET(GW31,0,-1) * OFFSET(GW31,11 - ROW(GW31),0)</f>
        <v>0</v>
      </c>
      <c r="GX31" s="5">
        <v>9</v>
      </c>
      <c r="GY31" s="5">
        <f ca="1">OFFSET(GY31,0,-1) * OFFSET(GY31,11 - ROW(GY31),0)</f>
        <v>1878318</v>
      </c>
      <c r="GZ31" s="5">
        <v>0</v>
      </c>
      <c r="HA31" s="5">
        <f ca="1">OFFSET(HA31,0,-1) * OFFSET(HA31,11 - ROW(HA31),0)</f>
        <v>0</v>
      </c>
      <c r="HB31" s="5">
        <v>4</v>
      </c>
      <c r="HC31" s="5">
        <f ca="1">OFFSET(HC31,0,-1) * OFFSET(HC31,11 - ROW(HC31),0)</f>
        <v>83480</v>
      </c>
      <c r="HD31" s="5">
        <v>0</v>
      </c>
      <c r="HE31" s="5">
        <v>0</v>
      </c>
      <c r="HF31" s="5">
        <v>0</v>
      </c>
      <c r="HG31" s="5">
        <f ca="1">OFFSET(HG31,0,-1) * OFFSET(HG31,11 - ROW(HG31),0)</f>
        <v>0</v>
      </c>
      <c r="HH31" s="5">
        <f t="shared" ca="1" si="25"/>
        <v>1961798</v>
      </c>
      <c r="HI31" s="5">
        <v>0</v>
      </c>
      <c r="HJ31" s="5">
        <f ca="1">OFFSET(HJ31,0,-1) * OFFSET(HJ31,11 - ROW(HJ31),0)</f>
        <v>0</v>
      </c>
      <c r="HK31" s="5">
        <v>0</v>
      </c>
      <c r="HL31" s="5">
        <f ca="1">OFFSET(HL31,0,-1) * OFFSET(HL31,11 - ROW(HL31),0)</f>
        <v>0</v>
      </c>
      <c r="HM31" s="5">
        <v>0</v>
      </c>
      <c r="HN31" s="5">
        <f ca="1">OFFSET(HN31,0,-1) * OFFSET(HN31,11 - ROW(HN31),0)</f>
        <v>0</v>
      </c>
      <c r="HO31" s="5">
        <v>0</v>
      </c>
      <c r="HP31" s="5">
        <f ca="1">OFFSET(HP31,0,-1) * OFFSET(HP31,11 - ROW(HP31),0)</f>
        <v>0</v>
      </c>
      <c r="HQ31" s="5"/>
      <c r="HR31" s="5">
        <f ca="1">OFFSET(HR31,0,-1) * OFFSET(HR31,11 - ROW(HR31),0)</f>
        <v>0</v>
      </c>
      <c r="HS31" s="5"/>
      <c r="HT31" s="5">
        <f ca="1">OFFSET(HT31,0,-1) * OFFSET(HT31,11 - ROW(HT31),0)</f>
        <v>0</v>
      </c>
      <c r="HU31" s="5">
        <f t="shared" ca="1" si="26"/>
        <v>0</v>
      </c>
      <c r="HV31" s="5"/>
      <c r="HW31" s="5">
        <f ca="1">OFFSET(HW31,0,-1) * OFFSET(HW31,11 - ROW(HW31),0)</f>
        <v>0</v>
      </c>
      <c r="HX31" s="5"/>
      <c r="HY31" s="5">
        <f ca="1">OFFSET(HY31,0,-1) * OFFSET(HY31,11 - ROW(HY31),0)</f>
        <v>0</v>
      </c>
      <c r="HZ31" s="5"/>
      <c r="IA31" s="5">
        <f ca="1">OFFSET(IA31,0,-1) * OFFSET(IA31,11 - ROW(IA31),0)</f>
        <v>0</v>
      </c>
      <c r="IB31" s="5"/>
      <c r="IC31" s="5">
        <f ca="1">OFFSET(IC31,0,-1) * OFFSET(IC31,11 - ROW(IC31),0)</f>
        <v>0</v>
      </c>
      <c r="ID31" s="5">
        <f t="shared" ca="1" si="27"/>
        <v>0</v>
      </c>
      <c r="IE31" s="5">
        <f t="shared" ca="1" si="148"/>
        <v>3754130</v>
      </c>
      <c r="IF31" s="5">
        <v>0</v>
      </c>
      <c r="IG31" s="5">
        <f ca="1">OFFSET(IG31,0,-1) * OFFSET(IG31,11 - ROW(IG31),0)</f>
        <v>0</v>
      </c>
      <c r="IH31" s="5">
        <v>0</v>
      </c>
      <c r="II31" s="5">
        <f ca="1">OFFSET(II31,0,-1) * OFFSET(II31,11 - ROW(II31),0)</f>
        <v>0</v>
      </c>
      <c r="IJ31" s="5">
        <f t="shared" ca="1" si="28"/>
        <v>0</v>
      </c>
      <c r="IK31" s="5">
        <v>0</v>
      </c>
      <c r="IL31" s="5">
        <f ca="1">OFFSET(IL31,0,-1) * OFFSET(IL31,11 - ROW(IL31),0)</f>
        <v>0</v>
      </c>
      <c r="IM31" s="5">
        <v>2</v>
      </c>
      <c r="IN31" s="5">
        <f ca="1">OFFSET(IN31,0,-1) * OFFSET(IN31,11 - ROW(IN31),0)</f>
        <v>429736</v>
      </c>
      <c r="IO31" s="5">
        <v>0</v>
      </c>
      <c r="IP31" s="5">
        <f ca="1">OFFSET(IP31,0,-1) * OFFSET(IP31,11 - ROW(IP31),0)</f>
        <v>0</v>
      </c>
      <c r="IQ31" s="5">
        <v>0</v>
      </c>
      <c r="IR31" s="5">
        <f ca="1">OFFSET(IR31,0,-1) * OFFSET(IR31,11 - ROW(IR31),0)</f>
        <v>0</v>
      </c>
      <c r="IS31" s="5">
        <f t="shared" ca="1" si="29"/>
        <v>429736</v>
      </c>
      <c r="IT31" s="5">
        <v>0</v>
      </c>
      <c r="IU31" s="5">
        <f ca="1">OFFSET(IU31,0,-1) * OFFSET(IU31,11 - ROW(IU31),0)</f>
        <v>0</v>
      </c>
      <c r="IV31" s="5">
        <f t="shared" ca="1" si="30"/>
        <v>0</v>
      </c>
      <c r="IW31" s="5">
        <v>0</v>
      </c>
      <c r="IX31" s="5">
        <f ca="1">OFFSET(IX31,0,-1) * OFFSET(IX31,11 - ROW(IX31),0)</f>
        <v>0</v>
      </c>
      <c r="IY31" s="5">
        <v>22</v>
      </c>
      <c r="IZ31" s="5">
        <f ca="1">OFFSET(IZ31,0,-1) * OFFSET(IZ31,11 - ROW(IZ31),0)</f>
        <v>5248276</v>
      </c>
      <c r="JA31" s="5">
        <v>0</v>
      </c>
      <c r="JB31" s="5">
        <f ca="1">OFFSET(JB31,0,-1) * OFFSET(JB31,11 - ROW(JB31),0)</f>
        <v>0</v>
      </c>
      <c r="JC31" s="5">
        <v>0</v>
      </c>
      <c r="JD31" s="5">
        <f ca="1">OFFSET(JD31,0,-1) * OFFSET(JD31,11 - ROW(JD31),0)</f>
        <v>0</v>
      </c>
      <c r="JE31" s="5">
        <f t="shared" ca="1" si="31"/>
        <v>5248276</v>
      </c>
      <c r="JF31" s="5">
        <v>0</v>
      </c>
      <c r="JG31" s="5">
        <f ca="1">OFFSET(JG31,0,-1) * OFFSET(JG31,11 - ROW(JG31),0)</f>
        <v>0</v>
      </c>
      <c r="JH31" s="5">
        <v>23</v>
      </c>
      <c r="JI31" s="5">
        <f ca="1">OFFSET(JI31,0,-1) * OFFSET(JI31,11 - ROW(JI31),0)</f>
        <v>5763731</v>
      </c>
      <c r="JJ31" s="5">
        <v>0</v>
      </c>
      <c r="JK31" s="5">
        <f ca="1">OFFSET(JK31,0,-1) * OFFSET(JK31,11 - ROW(JK31),0)</f>
        <v>0</v>
      </c>
      <c r="JL31" s="5">
        <v>19</v>
      </c>
      <c r="JM31" s="5">
        <f ca="1">OFFSET(JM31,0,-1) * OFFSET(JM31,11 - ROW(JM31),0)</f>
        <v>476140</v>
      </c>
      <c r="JN31" s="5">
        <v>0</v>
      </c>
      <c r="JO31" s="5">
        <f ca="1">OFFSET(JO31,0,-1) * OFFSET(JO31,11 - ROW(JO31),0)</f>
        <v>0</v>
      </c>
      <c r="JP31" s="5">
        <f t="shared" ca="1" si="54"/>
        <v>6239871</v>
      </c>
      <c r="JQ31" s="5">
        <v>0</v>
      </c>
      <c r="JR31" s="5">
        <f ca="1">OFFSET(JR31,0,-1) * OFFSET(JR31,11 - ROW(JR31),0)</f>
        <v>0</v>
      </c>
      <c r="JS31" s="5">
        <v>0</v>
      </c>
      <c r="JT31" s="5">
        <f ca="1">OFFSET(JT31,0,-1) * OFFSET(JT31,11 - ROW(JT31),0)</f>
        <v>0</v>
      </c>
      <c r="JU31" s="5">
        <v>0</v>
      </c>
      <c r="JV31" s="5">
        <f ca="1">OFFSET(JV31,0,-1) * OFFSET(JV31,11 - ROW(JV31),0)</f>
        <v>0</v>
      </c>
      <c r="JW31" s="5">
        <v>0</v>
      </c>
      <c r="JX31" s="5">
        <f ca="1">OFFSET(JX31,0,-1) * OFFSET(JX31,11 - ROW(JX31),0)</f>
        <v>0</v>
      </c>
      <c r="JY31" s="5">
        <v>0</v>
      </c>
      <c r="JZ31" s="5">
        <f ca="1">OFFSET(JZ31,0,-1) * OFFSET(JZ31,11 - ROW(JZ31),0)</f>
        <v>0</v>
      </c>
      <c r="KA31" s="5">
        <f t="shared" ca="1" si="32"/>
        <v>0</v>
      </c>
      <c r="KB31" s="5">
        <v>0</v>
      </c>
      <c r="KC31" s="5">
        <f ca="1">OFFSET(KC31,0,-1) * OFFSET(KC31,11 - ROW(KC31),0)</f>
        <v>0</v>
      </c>
      <c r="KD31" s="5">
        <v>0</v>
      </c>
      <c r="KE31" s="5">
        <f ca="1">OFFSET(KE31,0,-1) * OFFSET(KE31,11 - ROW(KE31),0)</f>
        <v>0</v>
      </c>
      <c r="KF31" s="5">
        <v>0</v>
      </c>
      <c r="KG31" s="5">
        <f ca="1">OFFSET(KG31,0,-1) * OFFSET(KG31,11 - ROW(KG31),0)</f>
        <v>0</v>
      </c>
      <c r="KH31" s="5">
        <v>0</v>
      </c>
      <c r="KI31" s="5">
        <f ca="1">OFFSET(KI31,0,-1) * OFFSET(KI31,11 - ROW(KI31),0)</f>
        <v>0</v>
      </c>
      <c r="KJ31" s="5">
        <f t="shared" ca="1" si="33"/>
        <v>0</v>
      </c>
      <c r="KK31" s="5">
        <v>0</v>
      </c>
      <c r="KL31" s="5">
        <f ca="1">OFFSET(KL31,0,-1) * OFFSET(KL31,11 - ROW(KL31),0)</f>
        <v>0</v>
      </c>
      <c r="KM31" s="5"/>
      <c r="KN31" s="5">
        <f ca="1">OFFSET(KN31,0,-1) * OFFSET(KN31,11 - ROW(KN31),0)</f>
        <v>0</v>
      </c>
      <c r="KO31" s="5">
        <f t="shared" ca="1" si="34"/>
        <v>0</v>
      </c>
      <c r="KP31" s="5">
        <f t="shared" ca="1" si="176"/>
        <v>11917883</v>
      </c>
      <c r="KQ31" s="5">
        <v>0</v>
      </c>
      <c r="KR31" s="5">
        <f ca="1">OFFSET(KR31,0,-1) * OFFSET(KR31,11 - ROW(KR31),0)</f>
        <v>0</v>
      </c>
      <c r="KS31" s="5">
        <v>0</v>
      </c>
      <c r="KT31" s="5">
        <f ca="1">OFFSET(KT31,0,-1) * OFFSET(KT31,11 - ROW(KT31),0)</f>
        <v>0</v>
      </c>
      <c r="KU31" s="5">
        <v>0</v>
      </c>
      <c r="KV31" s="5">
        <f ca="1">OFFSET(KV31,0,-1) * OFFSET(KV31,11 - ROW(KV31),0)</f>
        <v>0</v>
      </c>
      <c r="KW31" s="5"/>
      <c r="KX31" s="5">
        <f ca="1">OFFSET(KX31,0,-1) * OFFSET(KX31,11 - ROW(KX31),0)</f>
        <v>0</v>
      </c>
      <c r="KY31" s="5">
        <f t="shared" ca="1" si="35"/>
        <v>0</v>
      </c>
      <c r="KZ31" s="5">
        <v>1</v>
      </c>
      <c r="LA31" s="5">
        <f ca="1">OFFSET(LA31,0,-1) * OFFSET(LA31,11 - ROW(LA31),0)</f>
        <v>429442</v>
      </c>
      <c r="LB31" s="5">
        <v>0</v>
      </c>
      <c r="LC31" s="5">
        <f ca="1">OFFSET(LC31,0,-1) * OFFSET(LC31,11 - ROW(LC31),0)</f>
        <v>0</v>
      </c>
      <c r="LD31" s="5"/>
      <c r="LE31" s="5">
        <f ca="1">OFFSET(LE31,0,-1) * OFFSET(LE31,11 - ROW(LE31),0)</f>
        <v>0</v>
      </c>
      <c r="LF31" s="5">
        <f t="shared" ca="1" si="36"/>
        <v>429442</v>
      </c>
      <c r="LG31" s="5">
        <v>0</v>
      </c>
      <c r="LH31" s="5">
        <f ca="1">OFFSET(LH31,0,-1) * OFFSET(LH31,11 - ROW(LH31),0)</f>
        <v>0</v>
      </c>
      <c r="LI31" s="5">
        <v>1</v>
      </c>
      <c r="LJ31" s="5">
        <f ca="1">OFFSET(LJ31,0,-1) * OFFSET(LJ31,11 - ROW(LJ31),0)</f>
        <v>477117</v>
      </c>
      <c r="LK31" s="5">
        <v>0</v>
      </c>
      <c r="LL31" s="5">
        <f ca="1">OFFSET(LL31,0,-1) * OFFSET(LL31,11 - ROW(LL31),0)</f>
        <v>0</v>
      </c>
      <c r="LM31" s="5">
        <v>0</v>
      </c>
      <c r="LN31" s="5">
        <f ca="1">OFFSET(LN31,0,-1) * OFFSET(LN31,11 - ROW(LN31),0)</f>
        <v>0</v>
      </c>
      <c r="LO31" s="5">
        <f t="shared" ca="1" si="37"/>
        <v>477117</v>
      </c>
      <c r="LP31" s="5">
        <v>0</v>
      </c>
      <c r="LQ31" s="5">
        <f ca="1">OFFSET(LQ31,0,-1) * OFFSET(LQ31,11 - ROW(LQ31),0)</f>
        <v>0</v>
      </c>
      <c r="LR31" s="5">
        <v>4</v>
      </c>
      <c r="LS31" s="5">
        <f ca="1">OFFSET(LS31,0,-1) * OFFSET(LS31,11 - ROW(LS31),0)</f>
        <v>2003228</v>
      </c>
      <c r="LT31" s="5">
        <v>0</v>
      </c>
      <c r="LU31" s="5">
        <f ca="1">OFFSET(LU31,0,-1) * OFFSET(LU31,11 - ROW(LU31),0)</f>
        <v>0</v>
      </c>
      <c r="LV31" s="5">
        <v>4</v>
      </c>
      <c r="LW31" s="5">
        <f ca="1">OFFSET(LW31,0,-1) * OFFSET(LW31,11 - ROW(LW31),0)</f>
        <v>200324</v>
      </c>
      <c r="LX31" s="5">
        <v>0</v>
      </c>
      <c r="LY31" s="5">
        <f ca="1">OFFSET(LY31,0,-1) * OFFSET(LY31,11 - ROW(LY31),0)</f>
        <v>0</v>
      </c>
      <c r="LZ31" s="5">
        <v>0</v>
      </c>
      <c r="MA31" s="5">
        <f ca="1">OFFSET(MA31,0,-1) * OFFSET(MA31,11 - ROW(MA31),0)</f>
        <v>0</v>
      </c>
      <c r="MB31" s="5">
        <f t="shared" ca="1" si="38"/>
        <v>2203552</v>
      </c>
      <c r="MC31" s="5">
        <v>0</v>
      </c>
      <c r="MD31" s="5">
        <f ca="1">OFFSET(MD31,0,-1) * OFFSET(MD31,11 - ROW(MD31),0)</f>
        <v>0</v>
      </c>
      <c r="ME31" s="5">
        <v>0</v>
      </c>
      <c r="MF31" s="5">
        <f ca="1">OFFSET(MF31,0,-1) * OFFSET(MF31,11 - ROW(MF31),0)</f>
        <v>0</v>
      </c>
      <c r="MG31" s="5">
        <v>0</v>
      </c>
      <c r="MH31" s="5">
        <f ca="1">OFFSET(MH31,0,-1) * OFFSET(MH31,11 - ROW(MH31),0)</f>
        <v>0</v>
      </c>
      <c r="MI31" s="5">
        <v>0</v>
      </c>
      <c r="MJ31" s="5">
        <f ca="1">OFFSET(MJ31,0,-1) * OFFSET(MJ31,11 - ROW(MJ31),0)</f>
        <v>0</v>
      </c>
      <c r="MK31" s="5"/>
      <c r="ML31" s="5">
        <f ca="1">OFFSET(ML31,0,-1) * OFFSET(ML31,11 - ROW(ML31),0)</f>
        <v>0</v>
      </c>
      <c r="MM31" s="5">
        <f t="shared" ca="1" si="39"/>
        <v>0</v>
      </c>
      <c r="MN31" s="5">
        <v>0</v>
      </c>
      <c r="MO31" s="5">
        <f ca="1">OFFSET(MO31,0,-1) * OFFSET(MO31,11 - ROW(MO31),0)</f>
        <v>0</v>
      </c>
      <c r="MP31" s="5"/>
      <c r="MQ31" s="5">
        <f ca="1">OFFSET(MQ31,0,-1) * OFFSET(MQ31,11 - ROW(MQ31),0)</f>
        <v>0</v>
      </c>
      <c r="MR31" s="5"/>
      <c r="MS31" s="5">
        <f ca="1">OFFSET(MS31,0,-1) * OFFSET(MS31,11 - ROW(MS31),0)</f>
        <v>0</v>
      </c>
      <c r="MT31" s="5"/>
      <c r="MU31" s="5">
        <f ca="1">OFFSET(MU31,0,-1) * OFFSET(MU31,11 - ROW(MU31),0)</f>
        <v>0</v>
      </c>
      <c r="MV31" s="5">
        <f t="shared" ca="1" si="40"/>
        <v>0</v>
      </c>
      <c r="MW31" s="5">
        <v>0</v>
      </c>
      <c r="MX31" s="5">
        <f ca="1">OFFSET(MX31,0,-1) * OFFSET(MX31,11 - ROW(MX31),0)</f>
        <v>0</v>
      </c>
      <c r="MY31" s="5"/>
      <c r="MZ31" s="5">
        <f ca="1">OFFSET(MZ31,0,-1) * OFFSET(MZ31,11 - ROW(MZ31),0)</f>
        <v>0</v>
      </c>
      <c r="NA31" s="5">
        <f t="shared" ca="1" si="41"/>
        <v>0</v>
      </c>
      <c r="NB31" s="5">
        <f t="shared" ca="1" si="202"/>
        <v>3110111</v>
      </c>
      <c r="NC31" s="5">
        <v>0</v>
      </c>
      <c r="ND31" s="5">
        <f ca="1">OFFSET(ND31,0,-1) * OFFSET(ND31,11 - ROW(ND31),0)</f>
        <v>0</v>
      </c>
      <c r="NE31" s="5">
        <v>0</v>
      </c>
      <c r="NF31" s="5">
        <f ca="1">OFFSET(NF31,0,-1) * OFFSET(NF31,11 - ROW(NF31),0)</f>
        <v>0</v>
      </c>
      <c r="NG31" s="5">
        <v>0</v>
      </c>
      <c r="NH31" s="5">
        <f ca="1">OFFSET(NH31,0,-1) * OFFSET(NH31,11 - ROW(NH31),0)</f>
        <v>0</v>
      </c>
      <c r="NI31" s="5">
        <v>0</v>
      </c>
      <c r="NJ31" s="5">
        <f ca="1">OFFSET(NJ31,0,-1) * OFFSET(NJ31,11 - ROW(NJ31),0)</f>
        <v>0</v>
      </c>
      <c r="NK31" s="5">
        <f t="shared" ca="1" si="42"/>
        <v>0</v>
      </c>
      <c r="NL31" s="5">
        <v>0</v>
      </c>
      <c r="NM31" s="5">
        <f ca="1">OFFSET(NM31,0,-1) * OFFSET(NM31,11 - ROW(NM31),0)</f>
        <v>0</v>
      </c>
      <c r="NN31" s="5">
        <v>0</v>
      </c>
      <c r="NO31" s="5">
        <f ca="1">OFFSET(NO31,0,-1) * OFFSET(NO31,11 - ROW(NO31),0)</f>
        <v>0</v>
      </c>
      <c r="NP31" s="5">
        <v>0</v>
      </c>
      <c r="NQ31" s="5">
        <v>0</v>
      </c>
      <c r="NR31" s="5">
        <v>0</v>
      </c>
      <c r="NS31" s="5">
        <f ca="1">OFFSET(NS31,0,-1) * OFFSET(NS31,11 - ROW(NS31),0)</f>
        <v>0</v>
      </c>
      <c r="NT31" s="5"/>
      <c r="NU31" s="5">
        <f ca="1">OFFSET(NU31,0,-1) * OFFSET(NU31,11 - ROW(NU31),0)</f>
        <v>0</v>
      </c>
      <c r="NV31" s="5">
        <f t="shared" ca="1" si="43"/>
        <v>0</v>
      </c>
      <c r="NW31" s="5"/>
      <c r="NX31" s="5">
        <f ca="1">OFFSET(NX31,0,-1) * OFFSET(NX31,11 - ROW(NX31),0)</f>
        <v>0</v>
      </c>
      <c r="NY31" s="5"/>
      <c r="NZ31" s="5">
        <f ca="1">OFFSET(NZ31,0,-1) * OFFSET(NZ31,11 - ROW(NZ31),0)</f>
        <v>0</v>
      </c>
      <c r="OA31" s="5"/>
      <c r="OB31" s="5">
        <f ca="1">OFFSET(OB31,0,-1) * OFFSET(OB31,11 - ROW(OB31),0)</f>
        <v>0</v>
      </c>
      <c r="OC31" s="5"/>
      <c r="OD31" s="5">
        <f ca="1">OFFSET(OD31,0,-1) * OFFSET(OD31,11 - ROW(OD31),0)</f>
        <v>0</v>
      </c>
      <c r="OE31" s="5">
        <f t="shared" ca="1" si="44"/>
        <v>0</v>
      </c>
      <c r="OF31" s="5">
        <v>0</v>
      </c>
      <c r="OG31" s="5">
        <f ca="1">OFFSET(OG31,0,-1) * OFFSET(OG31,11 - ROW(OG31),0)</f>
        <v>0</v>
      </c>
      <c r="OH31" s="5">
        <v>332</v>
      </c>
      <c r="OI31" s="5">
        <f ca="1">OFFSET(OI31,0,-1) * OFFSET(OI31,11 - ROW(OI31),0)</f>
        <v>41403720</v>
      </c>
      <c r="OJ31" s="5">
        <v>0</v>
      </c>
      <c r="OK31" s="5">
        <v>0</v>
      </c>
      <c r="OL31" s="5">
        <v>0</v>
      </c>
      <c r="OM31" s="5">
        <f ca="1">OFFSET(OM31,0,-1) * OFFSET(OM31,11 - ROW(OM31),0)</f>
        <v>0</v>
      </c>
      <c r="ON31" s="5">
        <f t="shared" ca="1" si="45"/>
        <v>41403720</v>
      </c>
      <c r="OO31" s="5">
        <v>0</v>
      </c>
      <c r="OP31" s="5">
        <f ca="1">OFFSET(OP31,0,-1) * OFFSET(OP31,11 - ROW(OP31),0)</f>
        <v>0</v>
      </c>
      <c r="OQ31" s="5">
        <v>110</v>
      </c>
      <c r="OR31" s="5">
        <f ca="1">OFFSET(OR31,0,-1) * OFFSET(OR31,11 - ROW(OR31),0)</f>
        <v>14386240</v>
      </c>
      <c r="OS31" s="5">
        <v>0</v>
      </c>
      <c r="OT31" s="5">
        <f ca="1">OFFSET(OT31,0,-1) * OFFSET(OT31,11 - ROW(OT31),0)</f>
        <v>0</v>
      </c>
      <c r="OU31" s="5">
        <v>38</v>
      </c>
      <c r="OV31" s="5">
        <f ca="1">OFFSET(OV31,0,-1) * OFFSET(OV31,11 - ROW(OV31),0)</f>
        <v>496964</v>
      </c>
      <c r="OW31" s="5">
        <v>0</v>
      </c>
      <c r="OX31" s="5">
        <v>0</v>
      </c>
      <c r="OY31" s="5">
        <v>0</v>
      </c>
      <c r="OZ31" s="5">
        <f ca="1">OFFSET(OZ31,0,-1) * OFFSET(OZ31,11 - ROW(OZ31),0)</f>
        <v>0</v>
      </c>
      <c r="PA31" s="5">
        <f t="shared" ca="1" si="46"/>
        <v>14883204</v>
      </c>
      <c r="PB31" s="5">
        <v>0</v>
      </c>
      <c r="PC31" s="5">
        <f ca="1">OFFSET(PC31,0,-1) * OFFSET(PC31,11 - ROW(PC31),0)</f>
        <v>0</v>
      </c>
      <c r="PD31" s="5">
        <v>0</v>
      </c>
      <c r="PE31" s="5">
        <f ca="1">OFFSET(PE31,0,-1) * OFFSET(PE31,11 - ROW(PE31),0)</f>
        <v>0</v>
      </c>
      <c r="PF31" s="5">
        <v>0</v>
      </c>
      <c r="PG31" s="5">
        <f ca="1">OFFSET(PG31,0,-1) * OFFSET(PG31,11 - ROW(PG31),0)</f>
        <v>0</v>
      </c>
      <c r="PH31" s="5">
        <v>0</v>
      </c>
      <c r="PI31" s="5">
        <f ca="1">OFFSET(PI31,0,-1) * OFFSET(PI31,11 - ROW(PI31),0)</f>
        <v>0</v>
      </c>
      <c r="PJ31" s="5"/>
      <c r="PK31" s="5">
        <f ca="1">OFFSET(PK31,0,-1) * OFFSET(PK31,11 - ROW(PK31),0)</f>
        <v>0</v>
      </c>
      <c r="PL31" s="5"/>
      <c r="PM31" s="5">
        <f ca="1">OFFSET(PM31,0,-1) * OFFSET(PM31,11 - ROW(PM31),0)</f>
        <v>0</v>
      </c>
      <c r="PN31" s="5">
        <f t="shared" ca="1" si="47"/>
        <v>0</v>
      </c>
      <c r="PO31" s="5">
        <v>0</v>
      </c>
      <c r="PP31" s="5">
        <f ca="1">OFFSET(PP31,0,-1) * OFFSET(PP31,11 - ROW(PP31),0)</f>
        <v>0</v>
      </c>
      <c r="PQ31" s="5">
        <v>0</v>
      </c>
      <c r="PR31" s="5">
        <f ca="1">OFFSET(PR31,0,-1) * OFFSET(PR31,11 - ROW(PR31),0)</f>
        <v>0</v>
      </c>
      <c r="PS31" s="5">
        <v>0</v>
      </c>
      <c r="PT31" s="5">
        <f ca="1">OFFSET(PT31,0,-1) * OFFSET(PT31,11 - ROW(PT31),0)</f>
        <v>0</v>
      </c>
      <c r="PU31" s="5"/>
      <c r="PV31" s="5">
        <f ca="1">OFFSET(PV31,0,-1) * OFFSET(PV31,11 - ROW(PV31),0)</f>
        <v>0</v>
      </c>
      <c r="PW31" s="5">
        <f t="shared" ca="1" si="48"/>
        <v>0</v>
      </c>
      <c r="PX31" s="5">
        <f t="shared" ca="1" si="232"/>
        <v>56286924</v>
      </c>
      <c r="PY31" s="5"/>
      <c r="PZ31" s="5">
        <f t="shared" ca="1" si="49"/>
        <v>144290055</v>
      </c>
      <c r="QA31" s="5">
        <f t="shared" si="241"/>
        <v>822</v>
      </c>
      <c r="QB31" s="5">
        <f ca="1">OFFSET(QB31,0,-1) * OFFSET(QB31,11 - ROW(QB31),0)</f>
        <v>637050</v>
      </c>
      <c r="QC31" s="5">
        <f t="shared" si="234"/>
        <v>22</v>
      </c>
      <c r="QD31" s="5">
        <f ca="1">OFFSET(QD31,0,-1) * OFFSET(QD31,11 - ROW(QD31),0)</f>
        <v>306944</v>
      </c>
      <c r="QE31" s="5">
        <f t="shared" ca="1" si="50"/>
        <v>943994</v>
      </c>
      <c r="QF31" s="5">
        <f t="shared" si="236"/>
        <v>822</v>
      </c>
      <c r="QG31" s="5">
        <f ca="1">OFFSET(QG31,0,-1) * OFFSET(QG31,11 - ROW(QG31),0)</f>
        <v>58362</v>
      </c>
      <c r="QH31" s="5">
        <f t="shared" si="238"/>
        <v>22</v>
      </c>
      <c r="QI31" s="5">
        <f ca="1">OFFSET(QI31,0,-1) * OFFSET(QI31,11 - ROW(QI31),0)</f>
        <v>28270</v>
      </c>
      <c r="QJ31" s="5">
        <f t="shared" ca="1" si="51"/>
        <v>86632</v>
      </c>
      <c r="QK31" s="5">
        <f t="shared" ca="1" si="52"/>
        <v>145320681</v>
      </c>
      <c r="QL31" s="5"/>
      <c r="QM31" s="54">
        <f t="shared" ca="1" si="242"/>
        <v>145320681</v>
      </c>
      <c r="QO31" s="75"/>
      <c r="QQ31" s="75"/>
    </row>
    <row r="32" spans="1:461">
      <c r="A32" s="1" t="s">
        <v>555</v>
      </c>
      <c r="B32" s="5" t="s">
        <v>556</v>
      </c>
      <c r="C32" s="5" t="s">
        <v>526</v>
      </c>
      <c r="D32" s="5" t="s">
        <v>527</v>
      </c>
      <c r="E32" s="5">
        <v>0</v>
      </c>
      <c r="F32" s="5">
        <f t="shared" ref="F32:F37" ca="1" si="244">OFFSET(F32,0,-1) * OFFSET(F32,10 - ROW(F32),0)</f>
        <v>0</v>
      </c>
      <c r="G32" s="5"/>
      <c r="H32" s="5">
        <f t="shared" ref="H32:H37" ca="1" si="245">OFFSET(H32,0,-1) * OFFSET(H32,10 - ROW(H32),0)</f>
        <v>0</v>
      </c>
      <c r="I32" s="5"/>
      <c r="J32" s="5">
        <f t="shared" ref="J32:J37" ca="1" si="246">OFFSET(J32,0,-1) * OFFSET(J32,10 - ROW(J32),0)</f>
        <v>0</v>
      </c>
      <c r="K32" s="5"/>
      <c r="L32" s="5">
        <f t="shared" ref="L32:L37" ca="1" si="247">OFFSET(L32,0,-1) * OFFSET(L32,10 - ROW(L32),0)</f>
        <v>0</v>
      </c>
      <c r="M32" s="5"/>
      <c r="N32" s="5">
        <f t="shared" ref="N32:N37" ca="1" si="248">OFFSET(N32,0,-1) * OFFSET(N32,10 - ROW(N32),0)</f>
        <v>0</v>
      </c>
      <c r="O32" s="5">
        <v>0</v>
      </c>
      <c r="P32" s="5">
        <f t="shared" ref="P32:P37" ca="1" si="249">OFFSET(P32,0,-1) * OFFSET(P32,10 - ROW(P32),0)</f>
        <v>0</v>
      </c>
      <c r="Q32" s="5">
        <v>0</v>
      </c>
      <c r="R32" s="5">
        <f t="shared" ref="R32:R37" ca="1" si="250">OFFSET(R32,0,-1) * OFFSET(R32,10 - ROW(R32),0)</f>
        <v>0</v>
      </c>
      <c r="S32" s="5">
        <f t="shared" ca="1" si="14"/>
        <v>0</v>
      </c>
      <c r="T32" s="5">
        <v>0</v>
      </c>
      <c r="U32" s="5">
        <f t="shared" ref="U32:U37" ca="1" si="251">OFFSET(U32,0,-1) * OFFSET(U32,10 - ROW(U32),0)</f>
        <v>0</v>
      </c>
      <c r="V32" s="5">
        <v>0</v>
      </c>
      <c r="W32" s="5">
        <f t="shared" ref="W32:W37" ca="1" si="252">OFFSET(W32,0,-1) * OFFSET(W32,10 - ROW(W32),0)</f>
        <v>0</v>
      </c>
      <c r="X32" s="5">
        <v>0</v>
      </c>
      <c r="Y32" s="5">
        <v>0</v>
      </c>
      <c r="Z32" s="5">
        <v>0</v>
      </c>
      <c r="AA32" s="5">
        <f t="shared" ref="AA32:AA37" ca="1" si="253">OFFSET(AA32,0,-1) * OFFSET(AA32,10 - ROW(AA32),0)</f>
        <v>0</v>
      </c>
      <c r="AB32" s="5">
        <v>0</v>
      </c>
      <c r="AC32" s="5">
        <v>0</v>
      </c>
      <c r="AD32" s="5">
        <v>0</v>
      </c>
      <c r="AE32" s="5">
        <f t="shared" ref="AE32:AE37" ca="1" si="254">OFFSET(AE32,0,-1) * OFFSET(AE32,10 - ROW(AE32),0)</f>
        <v>0</v>
      </c>
      <c r="AF32" s="5">
        <v>0</v>
      </c>
      <c r="AG32" s="5">
        <v>0</v>
      </c>
      <c r="AH32" s="5">
        <v>0</v>
      </c>
      <c r="AI32" s="5">
        <f t="shared" ref="AI32:AI37" ca="1" si="255">OFFSET(AI32,0,-1) * OFFSET(AI32,10 - ROW(AI32),0)</f>
        <v>0</v>
      </c>
      <c r="AJ32" s="5">
        <v>3</v>
      </c>
      <c r="AK32" s="5">
        <f t="shared" ref="AK32:AK37" ca="1" si="256">OFFSET(AK32,0,-1) * OFFSET(AK32,10 - ROW(AK32),0)</f>
        <v>3558321</v>
      </c>
      <c r="AL32" s="5">
        <v>0</v>
      </c>
      <c r="AM32" s="5">
        <f t="shared" ref="AM32:AM37" ca="1" si="257">OFFSET(AM32,0,-1) * OFFSET(AM32,10 - ROW(AM32),0)</f>
        <v>0</v>
      </c>
      <c r="AN32" s="5"/>
      <c r="AO32" s="5">
        <f t="shared" ref="AO32:AO37" ca="1" si="258">OFFSET(AO32,0,-1) * OFFSET(AO32,10 - ROW(AO32),0)</f>
        <v>0</v>
      </c>
      <c r="AP32" s="54">
        <f t="shared" ca="1" si="243"/>
        <v>3558321</v>
      </c>
      <c r="AQ32" s="5"/>
      <c r="AR32" s="5">
        <f t="shared" ref="AR32:AR37" ca="1" si="259">OFFSET(AR32,0,-1) * OFFSET(AR32,10 - ROW(AR32),0)</f>
        <v>0</v>
      </c>
      <c r="AS32" s="5"/>
      <c r="AT32" s="5">
        <f t="shared" ref="AT32:AT37" ca="1" si="260">OFFSET(AT32,0,-1) * OFFSET(AT32,10 - ROW(AT32),0)</f>
        <v>0</v>
      </c>
      <c r="AU32" s="5"/>
      <c r="AV32" s="5">
        <f t="shared" ref="AV32:AV37" ca="1" si="261">OFFSET(AV32,0,-1) * OFFSET(AV32,10 - ROW(AV32),0)</f>
        <v>0</v>
      </c>
      <c r="AW32" s="5"/>
      <c r="AX32" s="5">
        <f t="shared" ref="AX32:AX37" ca="1" si="262">OFFSET(AX32,0,-1) * OFFSET(AX32,10 - ROW(AX32),0)</f>
        <v>0</v>
      </c>
      <c r="AY32" s="5"/>
      <c r="AZ32" s="5">
        <f t="shared" ref="AZ32:AZ37" ca="1" si="263">OFFSET(AZ32,0,-1) * OFFSET(AZ32,10 - ROW(AZ32),0)</f>
        <v>0</v>
      </c>
      <c r="BA32" s="5"/>
      <c r="BB32" s="5">
        <f t="shared" ref="BB32:BB37" ca="1" si="264">OFFSET(BB32,0,-1) * OFFSET(BB32,10 - ROW(BB32),0)</f>
        <v>0</v>
      </c>
      <c r="BC32" s="5"/>
      <c r="BD32" s="5">
        <f t="shared" ref="BD32:BD37" ca="1" si="265">OFFSET(BD32,0,-1) * OFFSET(BD32,10 - ROW(BD32),0)</f>
        <v>0</v>
      </c>
      <c r="BE32" s="5"/>
      <c r="BF32" s="5">
        <f t="shared" ref="BF32:BF37" ca="1" si="266">OFFSET(BF32,0,-1) * OFFSET(BF32,10 - ROW(BF32),0)</f>
        <v>0</v>
      </c>
      <c r="BG32" s="5">
        <v>1</v>
      </c>
      <c r="BH32" s="5">
        <f t="shared" ref="BH32:BH37" ca="1" si="267">OFFSET(BH32,0,-1) * OFFSET(BH32,10 - ROW(BH32),0)</f>
        <v>1251615</v>
      </c>
      <c r="BI32" s="5">
        <v>0</v>
      </c>
      <c r="BJ32" s="5">
        <f t="shared" ref="BJ32:BJ37" ca="1" si="268">OFFSET(BJ32,0,-1) * OFFSET(BJ32,10 - ROW(BJ32),0)</f>
        <v>0</v>
      </c>
      <c r="BK32" s="5">
        <f t="shared" ca="1" si="15"/>
        <v>1251615</v>
      </c>
      <c r="BL32" s="5">
        <v>0</v>
      </c>
      <c r="BM32" s="5">
        <f t="shared" ref="BM32:BM37" ca="1" si="269">OFFSET(BM32,0,-1) * OFFSET(BM32,10 - ROW(BM32),0)</f>
        <v>0</v>
      </c>
      <c r="BN32" s="5">
        <v>0</v>
      </c>
      <c r="BO32" s="5">
        <f t="shared" ref="BO32:BO37" ca="1" si="270">OFFSET(BO32,0,-1) * OFFSET(BO32,10 - ROW(BO32),0)</f>
        <v>0</v>
      </c>
      <c r="BP32" s="5">
        <v>0</v>
      </c>
      <c r="BQ32" s="5">
        <f t="shared" ref="BQ32:BQ37" ca="1" si="271">OFFSET(BQ32,0,-1) * OFFSET(BQ32,10 - ROW(BQ32),0)</f>
        <v>0</v>
      </c>
      <c r="BR32" s="5">
        <v>0</v>
      </c>
      <c r="BS32" s="5">
        <f t="shared" ref="BS32:BS37" ca="1" si="272">OFFSET(BS32,0,-1) * OFFSET(BS32,10 - ROW(BS32),0)</f>
        <v>0</v>
      </c>
      <c r="BT32" s="5">
        <v>0</v>
      </c>
      <c r="BU32" s="5">
        <v>0</v>
      </c>
      <c r="BV32" s="5">
        <v>0</v>
      </c>
      <c r="BW32" s="5">
        <f t="shared" ref="BW32:BW37" ca="1" si="273">OFFSET(BW32,0,-1) * OFFSET(BW32,10 - ROW(BW32),0)</f>
        <v>0</v>
      </c>
      <c r="BX32" s="5">
        <v>0</v>
      </c>
      <c r="BY32" s="5">
        <v>0</v>
      </c>
      <c r="BZ32" s="5">
        <v>0</v>
      </c>
      <c r="CA32" s="5">
        <f t="shared" ref="CA32:CA37" ca="1" si="274">OFFSET(CA32,0,-1) * OFFSET(CA32,10 - ROW(CA32),0)</f>
        <v>0</v>
      </c>
      <c r="CB32" s="5">
        <v>0</v>
      </c>
      <c r="CC32" s="5">
        <f t="shared" ref="CC32:CC37" ca="1" si="275">OFFSET(CC32,0,-1) * OFFSET(CC32,10 - ROW(CC32),0)</f>
        <v>0</v>
      </c>
      <c r="CD32" s="5">
        <v>0</v>
      </c>
      <c r="CE32" s="5">
        <f t="shared" ref="CE32:CE37" ca="1" si="276">OFFSET(CE32,0,-1) * OFFSET(CE32,10 - ROW(CE32),0)</f>
        <v>0</v>
      </c>
      <c r="CF32" s="5">
        <f t="shared" ca="1" si="16"/>
        <v>0</v>
      </c>
      <c r="CG32" s="5">
        <v>239</v>
      </c>
      <c r="CH32" s="5">
        <f t="shared" ref="CH32:CH37" ca="1" si="277">OFFSET(CH32,0,-1) * OFFSET(CH32,10 - ROW(CH32),0)</f>
        <v>15714011</v>
      </c>
      <c r="CI32" s="5">
        <v>49</v>
      </c>
      <c r="CJ32" s="5">
        <f t="shared" ref="CJ32:CJ37" ca="1" si="278">OFFSET(CJ32,0,-1) * OFFSET(CJ32,10 - ROW(CJ32),0)</f>
        <v>4337970</v>
      </c>
      <c r="CK32" s="5">
        <v>1128</v>
      </c>
      <c r="CL32" s="5">
        <f t="shared" ref="CL32:CL37" ca="1" si="279">OFFSET(CL32,0,-1) * OFFSET(CL32,10 - ROW(CL32),0)</f>
        <v>63228912</v>
      </c>
      <c r="CM32" s="5">
        <v>156</v>
      </c>
      <c r="CN32" s="5">
        <f t="shared" ref="CN32:CN37" ca="1" si="280">OFFSET(CN32,0,-1) * OFFSET(CN32,10 - ROW(CN32),0)</f>
        <v>11700468</v>
      </c>
      <c r="CO32" s="5">
        <v>239</v>
      </c>
      <c r="CP32" s="5">
        <f t="shared" ref="CP32:CP37" ca="1" si="281">OFFSET(CP32,0,-1) * OFFSET(CP32,10 - ROW(CP32),0)</f>
        <v>1571425</v>
      </c>
      <c r="CQ32" s="5">
        <v>0</v>
      </c>
      <c r="CR32" s="5">
        <f t="shared" ref="CR32:CR37" ca="1" si="282">OFFSET(CR32,0,-1) * OFFSET(CR32,10 - ROW(CR32),0)</f>
        <v>0</v>
      </c>
      <c r="CS32" s="5">
        <v>1137</v>
      </c>
      <c r="CT32" s="5">
        <f t="shared" ref="CT32:CT37" ca="1" si="283">OFFSET(CT32,0,-1) * OFFSET(CT32,10 - ROW(CT32),0)</f>
        <v>6372885</v>
      </c>
      <c r="CU32" s="5">
        <v>0</v>
      </c>
      <c r="CV32" s="5">
        <f t="shared" ref="CV32:CV37" ca="1" si="284">OFFSET(CV32,0,-1) * OFFSET(CV32,10 - ROW(CV32),0)</f>
        <v>0</v>
      </c>
      <c r="CW32" s="5"/>
      <c r="CX32" s="5">
        <v>0</v>
      </c>
      <c r="CY32" s="5"/>
      <c r="CZ32" s="5">
        <v>0</v>
      </c>
      <c r="DA32" s="5"/>
      <c r="DB32" s="5">
        <v>0</v>
      </c>
      <c r="DC32" s="5"/>
      <c r="DD32" s="5">
        <v>0</v>
      </c>
      <c r="DE32" s="5">
        <v>5</v>
      </c>
      <c r="DF32" s="5">
        <f t="shared" ref="DF32:DF37" ca="1" si="285">OFFSET(DF32,0,-1) * OFFSET(DF32,10 - ROW(DF32),0)</f>
        <v>6917650</v>
      </c>
      <c r="DG32" s="5">
        <v>3</v>
      </c>
      <c r="DH32" s="5">
        <f t="shared" ref="DH32:DH37" ca="1" si="286">OFFSET(DH32,0,-1) * OFFSET(DH32,10 - ROW(DH32),0)</f>
        <v>415059</v>
      </c>
      <c r="DI32" s="5"/>
      <c r="DJ32" s="5">
        <f t="shared" ref="DJ32:DJ37" ca="1" si="287">OFFSET(DJ32,0,-1) * OFFSET(DJ32,10 - ROW(DJ32),0)</f>
        <v>0</v>
      </c>
      <c r="DK32" s="5">
        <f t="shared" ca="1" si="17"/>
        <v>110258380</v>
      </c>
      <c r="DL32" s="5">
        <v>0</v>
      </c>
      <c r="DM32" s="5">
        <f t="shared" ref="DM32:DM37" ca="1" si="288">OFFSET(DM32,0,-1) * OFFSET(DM32,10 - ROW(DM32),0)</f>
        <v>0</v>
      </c>
      <c r="DN32" s="5">
        <v>0</v>
      </c>
      <c r="DO32" s="5">
        <f t="shared" ref="DO32:DO37" ca="1" si="289">OFFSET(DO32,0,-1) * OFFSET(DO32,10 - ROW(DO32),0)</f>
        <v>0</v>
      </c>
      <c r="DP32" s="5">
        <v>0</v>
      </c>
      <c r="DQ32" s="5">
        <f t="shared" ref="DQ32:DQ37" ca="1" si="290">OFFSET(DQ32,0,-1) * OFFSET(DQ32,10 - ROW(DQ32),0)</f>
        <v>0</v>
      </c>
      <c r="DR32" s="5">
        <v>0</v>
      </c>
      <c r="DS32" s="5">
        <f t="shared" ref="DS32:DS37" ca="1" si="291">OFFSET(DS32,0,-1) * OFFSET(DS32,10 - ROW(DS32),0)</f>
        <v>0</v>
      </c>
      <c r="DT32" s="5">
        <v>0</v>
      </c>
      <c r="DU32" s="5">
        <f t="shared" ref="DU32:DU37" ca="1" si="292">OFFSET(DU32,0,-1) * OFFSET(DU32,10 - ROW(DU32),0)</f>
        <v>0</v>
      </c>
      <c r="DV32" s="5">
        <v>0</v>
      </c>
      <c r="DW32" s="5">
        <f t="shared" ref="DW32:DW37" ca="1" si="293">OFFSET(DW32,0,-1) * OFFSET(DW32,10 - ROW(DW32),0)</f>
        <v>0</v>
      </c>
      <c r="DX32" s="5">
        <v>0</v>
      </c>
      <c r="DY32" s="5">
        <f t="shared" ref="DY32:DY37" ca="1" si="294">OFFSET(DY32,0,-1) * OFFSET(DY32,10 - ROW(DY32),0)</f>
        <v>0</v>
      </c>
      <c r="DZ32" s="5">
        <v>0</v>
      </c>
      <c r="EA32" s="5">
        <f t="shared" ref="EA32:EA37" ca="1" si="295">OFFSET(EA32,0,-1) * OFFSET(EA32,10 - ROW(EA32),0)</f>
        <v>0</v>
      </c>
      <c r="EB32" s="5"/>
      <c r="EC32" s="5">
        <v>0</v>
      </c>
      <c r="ED32" s="5"/>
      <c r="EE32" s="5">
        <v>0</v>
      </c>
      <c r="EF32" s="5"/>
      <c r="EG32" s="5">
        <v>0</v>
      </c>
      <c r="EH32" s="5"/>
      <c r="EI32" s="5">
        <v>0</v>
      </c>
      <c r="EJ32" s="5">
        <v>0</v>
      </c>
      <c r="EK32" s="5">
        <f t="shared" ref="EK32:EK37" ca="1" si="296">OFFSET(EK32,0,-1) * OFFSET(EK32,10 - ROW(EK32),0)</f>
        <v>0</v>
      </c>
      <c r="EL32" s="5">
        <v>0</v>
      </c>
      <c r="EM32" s="5">
        <f t="shared" ref="EM32:EM37" ca="1" si="297">OFFSET(EM32,0,-1) * OFFSET(EM32,10 - ROW(EM32),0)</f>
        <v>0</v>
      </c>
      <c r="EN32" s="5">
        <f t="shared" ca="1" si="18"/>
        <v>0</v>
      </c>
      <c r="EO32" s="5">
        <v>0</v>
      </c>
      <c r="EP32" s="5">
        <f t="shared" ref="EP32:EP37" ca="1" si="298">OFFSET(EP32,0,-1) * OFFSET(EP32,10 - ROW(EP32),0)</f>
        <v>0</v>
      </c>
      <c r="EQ32" s="5">
        <v>0</v>
      </c>
      <c r="ER32" s="5">
        <f t="shared" ref="ER32:ER37" ca="1" si="299">OFFSET(ER32,0,-1) * OFFSET(ER32,10 - ROW(ER32),0)</f>
        <v>0</v>
      </c>
      <c r="ES32" s="5">
        <v>0</v>
      </c>
      <c r="ET32" s="5">
        <f t="shared" ref="ET32:ET37" ca="1" si="300">OFFSET(ET32,0,-1) * OFFSET(ET32,10 - ROW(ET32),0)</f>
        <v>0</v>
      </c>
      <c r="EU32" s="5">
        <v>0</v>
      </c>
      <c r="EV32" s="5">
        <f t="shared" ref="EV32:EV37" ca="1" si="301">OFFSET(EV32,0,-1) * OFFSET(EV32,10 - ROW(EV32),0)</f>
        <v>0</v>
      </c>
      <c r="EW32" s="5"/>
      <c r="EX32" s="5">
        <f t="shared" ref="EX32:EX37" ca="1" si="302">OFFSET(EX32,0,-1) * OFFSET(EX32,10 - ROW(EX32),0)</f>
        <v>0</v>
      </c>
      <c r="EY32" s="5"/>
      <c r="EZ32" s="5">
        <f t="shared" ref="EZ32:EZ37" ca="1" si="303">OFFSET(EZ32,0,-1) * OFFSET(EZ32,10 - ROW(EZ32),0)</f>
        <v>0</v>
      </c>
      <c r="FA32" s="5"/>
      <c r="FB32" s="5">
        <f t="shared" ref="FB32:FB37" ca="1" si="304">OFFSET(FB32,0,-1) * OFFSET(FB32,10 - ROW(FB32),0)</f>
        <v>0</v>
      </c>
      <c r="FC32" s="5"/>
      <c r="FD32" s="5">
        <f t="shared" ref="FD32:FD37" ca="1" si="305">OFFSET(FD32,0,-1) * OFFSET(FD32,10 - ROW(FD32),0)</f>
        <v>0</v>
      </c>
      <c r="FE32" s="5">
        <v>0</v>
      </c>
      <c r="FF32" s="5">
        <f t="shared" ref="FF32:FF37" ca="1" si="306">OFFSET(FF32,0,-1) * OFFSET(FF32,10 - ROW(FF32),0)</f>
        <v>0</v>
      </c>
      <c r="FG32" s="5">
        <v>0</v>
      </c>
      <c r="FH32" s="5">
        <f t="shared" ref="FH32:FH37" ca="1" si="307">OFFSET(FH32,0,-1) * OFFSET(FH32,10 - ROW(FH32),0)</f>
        <v>0</v>
      </c>
      <c r="FI32" s="5">
        <v>0</v>
      </c>
      <c r="FJ32" s="5">
        <f t="shared" ref="FJ32:FJ37" ca="1" si="308">OFFSET(FJ32,0,-1) * OFFSET(FJ32,10 - ROW(FJ32),0)</f>
        <v>0</v>
      </c>
      <c r="FK32" s="5">
        <v>0</v>
      </c>
      <c r="FL32" s="5">
        <f t="shared" ref="FL32:FL37" ca="1" si="309">OFFSET(FL32,0,-1) * OFFSET(FL32,10 - ROW(FL32),0)</f>
        <v>0</v>
      </c>
      <c r="FM32" s="5">
        <f t="shared" ca="1" si="19"/>
        <v>0</v>
      </c>
      <c r="FN32" s="5">
        <f t="shared" ca="1" si="20"/>
        <v>0</v>
      </c>
      <c r="FO32" s="5"/>
      <c r="FP32" s="5">
        <f t="shared" ref="FP32:FP37" ca="1" si="310">OFFSET(FP32,0,-1) * OFFSET(FP32,10 - ROW(FP32),0)</f>
        <v>0</v>
      </c>
      <c r="FQ32" s="5"/>
      <c r="FR32" s="5">
        <f t="shared" ref="FR32:FR37" ca="1" si="311">OFFSET(FR32,0,-1) * OFFSET(FR32,10 - ROW(FR32),0)</f>
        <v>0</v>
      </c>
      <c r="FS32" s="5"/>
      <c r="FT32" s="5">
        <f t="shared" ref="FT32:FT37" ca="1" si="312">OFFSET(FT32,0,-1) * OFFSET(FT32,10 - ROW(FT32),0)</f>
        <v>0</v>
      </c>
      <c r="FU32" s="5"/>
      <c r="FV32" s="5">
        <f t="shared" ref="FV32:FV37" ca="1" si="313">OFFSET(FV32,0,-1) * OFFSET(FV32,10 - ROW(FV32),0)</f>
        <v>0</v>
      </c>
      <c r="FW32" s="5">
        <f t="shared" ca="1" si="21"/>
        <v>0</v>
      </c>
      <c r="FX32" s="5">
        <f t="shared" ca="1" si="124"/>
        <v>115068316</v>
      </c>
      <c r="FY32" s="5">
        <v>0</v>
      </c>
      <c r="FZ32" s="5">
        <f t="shared" ref="FZ32:FZ37" ca="1" si="314">OFFSET(FZ32,0,-1) * OFFSET(FZ32,10 - ROW(FZ32),0)</f>
        <v>0</v>
      </c>
      <c r="GA32" s="5">
        <v>0</v>
      </c>
      <c r="GB32" s="5">
        <f t="shared" ref="GB32:GB37" ca="1" si="315">OFFSET(GB32,0,-1) * OFFSET(GB32,10 - ROW(GB32),0)</f>
        <v>0</v>
      </c>
      <c r="GC32" s="5">
        <v>0</v>
      </c>
      <c r="GD32" s="5">
        <v>0</v>
      </c>
      <c r="GE32" s="5">
        <v>0</v>
      </c>
      <c r="GF32" s="5">
        <f t="shared" ref="GF32:GF37" ca="1" si="316">OFFSET(GF32,0,-1) * OFFSET(GF32,10 - ROW(GF32),0)</f>
        <v>0</v>
      </c>
      <c r="GG32" s="5">
        <v>0</v>
      </c>
      <c r="GH32" s="5">
        <f t="shared" ref="GH32:GH37" ca="1" si="317">OFFSET(GH32,0,-1) * OFFSET(GH32,10 - ROW(GH32),0)</f>
        <v>0</v>
      </c>
      <c r="GI32" s="5">
        <f t="shared" ca="1" si="22"/>
        <v>0</v>
      </c>
      <c r="GJ32" s="5">
        <v>0</v>
      </c>
      <c r="GK32" s="5">
        <f t="shared" ref="GK32:GK37" ca="1" si="318">OFFSET(GK32,0,-1) * OFFSET(GK32,10 - ROW(GK32),0)</f>
        <v>0</v>
      </c>
      <c r="GL32" s="5">
        <f t="shared" ca="1" si="23"/>
        <v>0</v>
      </c>
      <c r="GM32" s="5">
        <v>0</v>
      </c>
      <c r="GN32" s="5">
        <f t="shared" ref="GN32:GN37" ca="1" si="319">OFFSET(GN32,0,-1) * OFFSET(GN32,10 - ROW(GN32),0)</f>
        <v>0</v>
      </c>
      <c r="GO32" s="5">
        <v>0</v>
      </c>
      <c r="GP32" s="5">
        <f t="shared" ref="GP32:GP37" ca="1" si="320">OFFSET(GP32,0,-1) * OFFSET(GP32,10 - ROW(GP32),0)</f>
        <v>0</v>
      </c>
      <c r="GQ32" s="5">
        <v>0</v>
      </c>
      <c r="GR32" s="5">
        <v>0</v>
      </c>
      <c r="GS32" s="5">
        <v>0</v>
      </c>
      <c r="GT32" s="5">
        <f t="shared" ref="GT32:GT37" ca="1" si="321">OFFSET(GT32,0,-1) * OFFSET(GT32,10 - ROW(GT32),0)</f>
        <v>0</v>
      </c>
      <c r="GU32" s="5">
        <f t="shared" ca="1" si="24"/>
        <v>0</v>
      </c>
      <c r="GV32" s="5">
        <v>85</v>
      </c>
      <c r="GW32" s="5">
        <f t="shared" ref="GW32:GW37" ca="1" si="322">OFFSET(GW32,0,-1) * OFFSET(GW32,10 - ROW(GW32),0)</f>
        <v>11314520</v>
      </c>
      <c r="GX32" s="5">
        <v>0</v>
      </c>
      <c r="GY32" s="5">
        <f t="shared" ref="GY32:GY37" ca="1" si="323">OFFSET(GY32,0,-1) * OFFSET(GY32,10 - ROW(GY32),0)</f>
        <v>0</v>
      </c>
      <c r="GZ32" s="5">
        <v>85</v>
      </c>
      <c r="HA32" s="5">
        <f t="shared" ref="HA32:HA37" ca="1" si="324">OFFSET(HA32,0,-1) * OFFSET(HA32,10 - ROW(HA32),0)</f>
        <v>1131435</v>
      </c>
      <c r="HB32" s="5">
        <v>0</v>
      </c>
      <c r="HC32" s="5">
        <f t="shared" ref="HC32:HC37" ca="1" si="325">OFFSET(HC32,0,-1) * OFFSET(HC32,10 - ROW(HC32),0)</f>
        <v>0</v>
      </c>
      <c r="HD32" s="5">
        <v>0</v>
      </c>
      <c r="HE32" s="5">
        <v>0</v>
      </c>
      <c r="HF32" s="5">
        <v>0</v>
      </c>
      <c r="HG32" s="5">
        <f t="shared" ref="HG32:HG37" ca="1" si="326">OFFSET(HG32,0,-1) * OFFSET(HG32,10 - ROW(HG32),0)</f>
        <v>0</v>
      </c>
      <c r="HH32" s="5">
        <f t="shared" ca="1" si="25"/>
        <v>12445955</v>
      </c>
      <c r="HI32" s="5">
        <v>0</v>
      </c>
      <c r="HJ32" s="5">
        <f t="shared" ref="HJ32:HJ37" ca="1" si="327">OFFSET(HJ32,0,-1) * OFFSET(HJ32,10 - ROW(HJ32),0)</f>
        <v>0</v>
      </c>
      <c r="HK32" s="5">
        <v>0</v>
      </c>
      <c r="HL32" s="5">
        <f t="shared" ref="HL32:HL37" ca="1" si="328">OFFSET(HL32,0,-1) * OFFSET(HL32,10 - ROW(HL32),0)</f>
        <v>0</v>
      </c>
      <c r="HM32" s="5">
        <v>0</v>
      </c>
      <c r="HN32" s="5">
        <f t="shared" ref="HN32:HN37" ca="1" si="329">OFFSET(HN32,0,-1) * OFFSET(HN32,10 - ROW(HN32),0)</f>
        <v>0</v>
      </c>
      <c r="HO32" s="5">
        <v>0</v>
      </c>
      <c r="HP32" s="5">
        <f t="shared" ref="HP32:HP37" ca="1" si="330">OFFSET(HP32,0,-1) * OFFSET(HP32,10 - ROW(HP32),0)</f>
        <v>0</v>
      </c>
      <c r="HQ32" s="5"/>
      <c r="HR32" s="5">
        <f t="shared" ref="HR32:HR37" ca="1" si="331">OFFSET(HR32,0,-1) * OFFSET(HR32,10 - ROW(HR32),0)</f>
        <v>0</v>
      </c>
      <c r="HS32" s="5"/>
      <c r="HT32" s="5">
        <f t="shared" ref="HT32:HT37" ca="1" si="332">OFFSET(HT32,0,-1) * OFFSET(HT32,10 - ROW(HT32),0)</f>
        <v>0</v>
      </c>
      <c r="HU32" s="5">
        <f t="shared" ca="1" si="26"/>
        <v>0</v>
      </c>
      <c r="HV32" s="5"/>
      <c r="HW32" s="5">
        <f t="shared" ref="HW32:HW37" ca="1" si="333">OFFSET(HW32,0,-1) * OFFSET(HW32,10 - ROW(HW32),0)</f>
        <v>0</v>
      </c>
      <c r="HX32" s="5"/>
      <c r="HY32" s="5">
        <f t="shared" ref="HY32:HY37" ca="1" si="334">OFFSET(HY32,0,-1) * OFFSET(HY32,10 - ROW(HY32),0)</f>
        <v>0</v>
      </c>
      <c r="HZ32" s="5"/>
      <c r="IA32" s="5">
        <f t="shared" ref="IA32:IA37" ca="1" si="335">OFFSET(IA32,0,-1) * OFFSET(IA32,10 - ROW(IA32),0)</f>
        <v>0</v>
      </c>
      <c r="IB32" s="5"/>
      <c r="IC32" s="5">
        <f t="shared" ref="IC32:IC37" ca="1" si="336">OFFSET(IC32,0,-1) * OFFSET(IC32,10 - ROW(IC32),0)</f>
        <v>0</v>
      </c>
      <c r="ID32" s="5">
        <f t="shared" ca="1" si="27"/>
        <v>0</v>
      </c>
      <c r="IE32" s="5">
        <f t="shared" ca="1" si="148"/>
        <v>12445955</v>
      </c>
      <c r="IF32" s="5">
        <v>0</v>
      </c>
      <c r="IG32" s="5">
        <f t="shared" ref="IG32:IG37" ca="1" si="337">OFFSET(IG32,0,-1) * OFFSET(IG32,10 - ROW(IG32),0)</f>
        <v>0</v>
      </c>
      <c r="IH32" s="5">
        <v>0</v>
      </c>
      <c r="II32" s="5">
        <f t="shared" ref="II32:II37" ca="1" si="338">OFFSET(II32,0,-1) * OFFSET(II32,10 - ROW(II32),0)</f>
        <v>0</v>
      </c>
      <c r="IJ32" s="5">
        <f t="shared" ca="1" si="28"/>
        <v>0</v>
      </c>
      <c r="IK32" s="5">
        <v>0</v>
      </c>
      <c r="IL32" s="5">
        <f t="shared" ref="IL32:IL37" ca="1" si="339">OFFSET(IL32,0,-1) * OFFSET(IL32,10 - ROW(IL32),0)</f>
        <v>0</v>
      </c>
      <c r="IM32" s="5">
        <v>0</v>
      </c>
      <c r="IN32" s="5">
        <f t="shared" ref="IN32:IN37" ca="1" si="340">OFFSET(IN32,0,-1) * OFFSET(IN32,10 - ROW(IN32),0)</f>
        <v>0</v>
      </c>
      <c r="IO32" s="5">
        <v>0</v>
      </c>
      <c r="IP32" s="5">
        <f t="shared" ref="IP32:IP37" ca="1" si="341">OFFSET(IP32,0,-1) * OFFSET(IP32,10 - ROW(IP32),0)</f>
        <v>0</v>
      </c>
      <c r="IQ32" s="5">
        <v>0</v>
      </c>
      <c r="IR32" s="5">
        <f t="shared" ref="IR32:IR37" ca="1" si="342">OFFSET(IR32,0,-1) * OFFSET(IR32,10 - ROW(IR32),0)</f>
        <v>0</v>
      </c>
      <c r="IS32" s="5">
        <f t="shared" ca="1" si="29"/>
        <v>0</v>
      </c>
      <c r="IT32" s="5">
        <v>0</v>
      </c>
      <c r="IU32" s="5">
        <f t="shared" ref="IU32:IU37" ca="1" si="343">OFFSET(IU32,0,-1) * OFFSET(IU32,10 - ROW(IU32),0)</f>
        <v>0</v>
      </c>
      <c r="IV32" s="5">
        <f t="shared" ca="1" si="30"/>
        <v>0</v>
      </c>
      <c r="IW32" s="5">
        <v>0</v>
      </c>
      <c r="IX32" s="5">
        <f t="shared" ref="IX32:IX37" ca="1" si="344">OFFSET(IX32,0,-1) * OFFSET(IX32,10 - ROW(IX32),0)</f>
        <v>0</v>
      </c>
      <c r="IY32" s="5">
        <v>0</v>
      </c>
      <c r="IZ32" s="5">
        <f t="shared" ref="IZ32:IZ37" ca="1" si="345">OFFSET(IZ32,0,-1) * OFFSET(IZ32,10 - ROW(IZ32),0)</f>
        <v>0</v>
      </c>
      <c r="JA32" s="5">
        <v>0</v>
      </c>
      <c r="JB32" s="5">
        <f t="shared" ref="JB32:JB37" ca="1" si="346">OFFSET(JB32,0,-1) * OFFSET(JB32,10 - ROW(JB32),0)</f>
        <v>0</v>
      </c>
      <c r="JC32" s="5">
        <v>0</v>
      </c>
      <c r="JD32" s="5">
        <f t="shared" ref="JD32:JD37" ca="1" si="347">OFFSET(JD32,0,-1) * OFFSET(JD32,10 - ROW(JD32),0)</f>
        <v>0</v>
      </c>
      <c r="JE32" s="5">
        <f t="shared" ca="1" si="31"/>
        <v>0</v>
      </c>
      <c r="JF32" s="5">
        <v>14</v>
      </c>
      <c r="JG32" s="5">
        <f t="shared" ref="JG32:JG37" ca="1" si="348">OFFSET(JG32,0,-1) * OFFSET(JG32,10 - ROW(JG32),0)</f>
        <v>2237634</v>
      </c>
      <c r="JH32" s="5">
        <v>1</v>
      </c>
      <c r="JI32" s="5">
        <f t="shared" ref="JI32:JI37" ca="1" si="349">OFFSET(JI32,0,-1) * OFFSET(JI32,10 - ROW(JI32),0)</f>
        <v>193643</v>
      </c>
      <c r="JJ32" s="5">
        <v>14</v>
      </c>
      <c r="JK32" s="5">
        <f t="shared" ref="JK32:JK37" ca="1" si="350">OFFSET(JK32,0,-1) * OFFSET(JK32,10 - ROW(JK32),0)</f>
        <v>223762</v>
      </c>
      <c r="JL32" s="5">
        <v>0</v>
      </c>
      <c r="JM32" s="5">
        <f t="shared" ref="JM32:JM37" ca="1" si="351">OFFSET(JM32,0,-1) * OFFSET(JM32,10 - ROW(JM32),0)</f>
        <v>0</v>
      </c>
      <c r="JN32" s="5">
        <v>0</v>
      </c>
      <c r="JO32" s="5">
        <f t="shared" ref="JO32:JO37" ca="1" si="352">OFFSET(JO32,0,-1) * OFFSET(JO32,10 - ROW(JO32),0)</f>
        <v>0</v>
      </c>
      <c r="JP32" s="5">
        <f t="shared" ca="1" si="54"/>
        <v>2655039</v>
      </c>
      <c r="JQ32" s="5">
        <v>0</v>
      </c>
      <c r="JR32" s="5">
        <f t="shared" ref="JR32:JR37" ca="1" si="353">OFFSET(JR32,0,-1) * OFFSET(JR32,10 - ROW(JR32),0)</f>
        <v>0</v>
      </c>
      <c r="JS32" s="5">
        <v>0</v>
      </c>
      <c r="JT32" s="5">
        <f t="shared" ref="JT32:JT37" ca="1" si="354">OFFSET(JT32,0,-1) * OFFSET(JT32,10 - ROW(JT32),0)</f>
        <v>0</v>
      </c>
      <c r="JU32" s="5">
        <v>0</v>
      </c>
      <c r="JV32" s="5">
        <f t="shared" ref="JV32:JV37" ca="1" si="355">OFFSET(JV32,0,-1) * OFFSET(JV32,10 - ROW(JV32),0)</f>
        <v>0</v>
      </c>
      <c r="JW32" s="5">
        <v>0</v>
      </c>
      <c r="JX32" s="5">
        <f t="shared" ref="JX32:JX37" ca="1" si="356">OFFSET(JX32,0,-1) * OFFSET(JX32,10 - ROW(JX32),0)</f>
        <v>0</v>
      </c>
      <c r="JY32" s="5">
        <v>0</v>
      </c>
      <c r="JZ32" s="5">
        <f t="shared" ref="JZ32:JZ37" ca="1" si="357">OFFSET(JZ32,0,-1) * OFFSET(JZ32,10 - ROW(JZ32),0)</f>
        <v>0</v>
      </c>
      <c r="KA32" s="5">
        <f t="shared" ca="1" si="32"/>
        <v>0</v>
      </c>
      <c r="KB32" s="5">
        <v>0</v>
      </c>
      <c r="KC32" s="5">
        <f t="shared" ref="KC32:KC37" ca="1" si="358">OFFSET(KC32,0,-1) * OFFSET(KC32,10 - ROW(KC32),0)</f>
        <v>0</v>
      </c>
      <c r="KD32" s="5">
        <v>0</v>
      </c>
      <c r="KE32" s="5">
        <f t="shared" ref="KE32:KE37" ca="1" si="359">OFFSET(KE32,0,-1) * OFFSET(KE32,10 - ROW(KE32),0)</f>
        <v>0</v>
      </c>
      <c r="KF32" s="5">
        <v>0</v>
      </c>
      <c r="KG32" s="5">
        <f t="shared" ref="KG32:KG37" ca="1" si="360">OFFSET(KG32,0,-1) * OFFSET(KG32,10 - ROW(KG32),0)</f>
        <v>0</v>
      </c>
      <c r="KH32" s="5">
        <v>0</v>
      </c>
      <c r="KI32" s="5">
        <f t="shared" ref="KI32:KI37" ca="1" si="361">OFFSET(KI32,0,-1) * OFFSET(KI32,10 - ROW(KI32),0)</f>
        <v>0</v>
      </c>
      <c r="KJ32" s="5">
        <f t="shared" ca="1" si="33"/>
        <v>0</v>
      </c>
      <c r="KK32" s="5">
        <v>0</v>
      </c>
      <c r="KL32" s="5">
        <f t="shared" ref="KL32:KL37" ca="1" si="362">OFFSET(KL32,0,-1) * OFFSET(KL32,10 - ROW(KL32),0)</f>
        <v>0</v>
      </c>
      <c r="KM32" s="5"/>
      <c r="KN32" s="5">
        <f t="shared" ref="KN32:KN37" ca="1" si="363">OFFSET(KN32,0,-1) * OFFSET(KN32,10 - ROW(KN32),0)</f>
        <v>0</v>
      </c>
      <c r="KO32" s="5">
        <f t="shared" ca="1" si="34"/>
        <v>0</v>
      </c>
      <c r="KP32" s="5">
        <f t="shared" ca="1" si="176"/>
        <v>2655039</v>
      </c>
      <c r="KQ32" s="5">
        <v>0</v>
      </c>
      <c r="KR32" s="5">
        <f t="shared" ref="KR32:KR37" ca="1" si="364">OFFSET(KR32,0,-1) * OFFSET(KR32,10 - ROW(KR32),0)</f>
        <v>0</v>
      </c>
      <c r="KS32" s="5">
        <v>0</v>
      </c>
      <c r="KT32" s="5">
        <f t="shared" ref="KT32:KT37" ca="1" si="365">OFFSET(KT32,0,-1) * OFFSET(KT32,10 - ROW(KT32),0)</f>
        <v>0</v>
      </c>
      <c r="KU32" s="5">
        <v>0</v>
      </c>
      <c r="KV32" s="5">
        <f t="shared" ref="KV32:KV37" ca="1" si="366">OFFSET(KV32,0,-1) * OFFSET(KV32,10 - ROW(KV32),0)</f>
        <v>0</v>
      </c>
      <c r="KW32" s="5"/>
      <c r="KX32" s="5">
        <f t="shared" ref="KX32:KX37" ca="1" si="367">OFFSET(KX32,0,-1) * OFFSET(KX32,10 - ROW(KX32),0)</f>
        <v>0</v>
      </c>
      <c r="KY32" s="5">
        <f t="shared" ca="1" si="35"/>
        <v>0</v>
      </c>
      <c r="KZ32" s="5">
        <v>0</v>
      </c>
      <c r="LA32" s="5">
        <f t="shared" ref="LA32:LA37" ca="1" si="368">OFFSET(LA32,0,-1) * OFFSET(LA32,10 - ROW(LA32),0)</f>
        <v>0</v>
      </c>
      <c r="LB32" s="5">
        <v>0</v>
      </c>
      <c r="LC32" s="5">
        <f t="shared" ref="LC32:LC37" ca="1" si="369">OFFSET(LC32,0,-1) * OFFSET(LC32,10 - ROW(LC32),0)</f>
        <v>0</v>
      </c>
      <c r="LD32" s="5"/>
      <c r="LE32" s="5">
        <f t="shared" ref="LE32:LE37" ca="1" si="370">OFFSET(LE32,0,-1) * OFFSET(LE32,10 - ROW(LE32),0)</f>
        <v>0</v>
      </c>
      <c r="LF32" s="5">
        <f t="shared" ca="1" si="36"/>
        <v>0</v>
      </c>
      <c r="LG32" s="5">
        <v>0</v>
      </c>
      <c r="LH32" s="5">
        <f t="shared" ref="LH32:LN37" ca="1" si="371">OFFSET(LH32,0,-1) * OFFSET(LH32,10 - ROW(LH32),0)</f>
        <v>0</v>
      </c>
      <c r="LI32" s="5">
        <v>0</v>
      </c>
      <c r="LJ32" s="5">
        <f t="shared" ca="1" si="371"/>
        <v>0</v>
      </c>
      <c r="LK32" s="5">
        <v>0</v>
      </c>
      <c r="LL32" s="5">
        <f t="shared" ca="1" si="371"/>
        <v>0</v>
      </c>
      <c r="LM32" s="5">
        <v>0</v>
      </c>
      <c r="LN32" s="5">
        <f t="shared" ca="1" si="371"/>
        <v>0</v>
      </c>
      <c r="LO32" s="5">
        <f t="shared" ca="1" si="37"/>
        <v>0</v>
      </c>
      <c r="LP32" s="5">
        <v>0</v>
      </c>
      <c r="LQ32" s="5">
        <f t="shared" ref="LQ32:LQ37" ca="1" si="372">OFFSET(LQ32,0,-1) * OFFSET(LQ32,10 - ROW(LQ32),0)</f>
        <v>0</v>
      </c>
      <c r="LR32" s="5">
        <v>1</v>
      </c>
      <c r="LS32" s="5">
        <f t="shared" ref="LS32:LS37" ca="1" si="373">OFFSET(LS32,0,-1) * OFFSET(LS32,10 - ROW(LS32),0)</f>
        <v>386987</v>
      </c>
      <c r="LT32" s="5">
        <v>0</v>
      </c>
      <c r="LU32" s="5">
        <f t="shared" ref="LU32:LU37" ca="1" si="374">OFFSET(LU32,0,-1) * OFFSET(LU32,10 - ROW(LU32),0)</f>
        <v>0</v>
      </c>
      <c r="LV32" s="5">
        <v>0</v>
      </c>
      <c r="LW32" s="5">
        <f t="shared" ref="LW32:LW37" ca="1" si="375">OFFSET(LW32,0,-1) * OFFSET(LW32,10 - ROW(LW32),0)</f>
        <v>0</v>
      </c>
      <c r="LX32" s="5">
        <v>0</v>
      </c>
      <c r="LY32" s="5">
        <f t="shared" ref="LY32:LY37" ca="1" si="376">OFFSET(LY32,0,-1) * OFFSET(LY32,10 - ROW(LY32),0)</f>
        <v>0</v>
      </c>
      <c r="LZ32" s="5">
        <v>0</v>
      </c>
      <c r="MA32" s="5">
        <f t="shared" ref="MA32:MA37" ca="1" si="377">OFFSET(MA32,0,-1) * OFFSET(MA32,10 - ROW(MA32),0)</f>
        <v>0</v>
      </c>
      <c r="MB32" s="5">
        <f t="shared" ca="1" si="38"/>
        <v>386987</v>
      </c>
      <c r="MC32" s="5">
        <v>0</v>
      </c>
      <c r="MD32" s="5">
        <f t="shared" ref="MD32:MD37" ca="1" si="378">OFFSET(MD32,0,-1) * OFFSET(MD32,10 - ROW(MD32),0)</f>
        <v>0</v>
      </c>
      <c r="ME32" s="5">
        <v>0</v>
      </c>
      <c r="MF32" s="5">
        <f t="shared" ref="MF32:MF37" ca="1" si="379">OFFSET(MF32,0,-1) * OFFSET(MF32,10 - ROW(MF32),0)</f>
        <v>0</v>
      </c>
      <c r="MG32" s="5">
        <v>0</v>
      </c>
      <c r="MH32" s="5">
        <f t="shared" ref="MH32:MH37" ca="1" si="380">OFFSET(MH32,0,-1) * OFFSET(MH32,10 - ROW(MH32),0)</f>
        <v>0</v>
      </c>
      <c r="MI32" s="5">
        <v>0</v>
      </c>
      <c r="MJ32" s="5">
        <f t="shared" ref="MJ32:MJ37" ca="1" si="381">OFFSET(MJ32,0,-1) * OFFSET(MJ32,10 - ROW(MJ32),0)</f>
        <v>0</v>
      </c>
      <c r="MK32" s="5"/>
      <c r="ML32" s="5">
        <f t="shared" ref="ML32:ML37" ca="1" si="382">OFFSET(ML32,0,-1) * OFFSET(ML32,10 - ROW(ML32),0)</f>
        <v>0</v>
      </c>
      <c r="MM32" s="5">
        <f t="shared" ca="1" si="39"/>
        <v>0</v>
      </c>
      <c r="MN32" s="5">
        <v>0</v>
      </c>
      <c r="MO32" s="5">
        <f t="shared" ref="MO32:MO37" ca="1" si="383">OFFSET(MO32,0,-1) * OFFSET(MO32,10 - ROW(MO32),0)</f>
        <v>0</v>
      </c>
      <c r="MP32" s="5"/>
      <c r="MQ32" s="5">
        <f t="shared" ref="MQ32:MQ37" ca="1" si="384">OFFSET(MQ32,0,-1) * OFFSET(MQ32,10 - ROW(MQ32),0)</f>
        <v>0</v>
      </c>
      <c r="MR32" s="5"/>
      <c r="MS32" s="5">
        <f t="shared" ref="MS32:MS37" ca="1" si="385">OFFSET(MS32,0,-1) * OFFSET(MS32,10 - ROW(MS32),0)</f>
        <v>0</v>
      </c>
      <c r="MT32" s="5"/>
      <c r="MU32" s="5">
        <f t="shared" ref="MU32:MU37" ca="1" si="386">OFFSET(MU32,0,-1) * OFFSET(MU32,10 - ROW(MU32),0)</f>
        <v>0</v>
      </c>
      <c r="MV32" s="5">
        <f t="shared" ca="1" si="40"/>
        <v>0</v>
      </c>
      <c r="MW32" s="5">
        <v>0</v>
      </c>
      <c r="MX32" s="5">
        <f t="shared" ref="MX32:MX37" ca="1" si="387">OFFSET(MX32,0,-1) * OFFSET(MX32,10 - ROW(MX32),0)</f>
        <v>0</v>
      </c>
      <c r="MY32" s="5"/>
      <c r="MZ32" s="5">
        <f t="shared" ref="MZ32:MZ37" ca="1" si="388">OFFSET(MZ32,0,-1) * OFFSET(MZ32,10 - ROW(MZ32),0)</f>
        <v>0</v>
      </c>
      <c r="NA32" s="5">
        <f t="shared" ca="1" si="41"/>
        <v>0</v>
      </c>
      <c r="NB32" s="5">
        <f t="shared" ca="1" si="202"/>
        <v>386987</v>
      </c>
      <c r="NC32" s="5">
        <v>0</v>
      </c>
      <c r="ND32" s="5">
        <f t="shared" ref="ND32:ND37" ca="1" si="389">OFFSET(ND32,0,-1) * OFFSET(ND32,10 - ROW(ND32),0)</f>
        <v>0</v>
      </c>
      <c r="NE32" s="5">
        <v>0</v>
      </c>
      <c r="NF32" s="5">
        <f t="shared" ref="NF32:NF37" ca="1" si="390">OFFSET(NF32,0,-1) * OFFSET(NF32,10 - ROW(NF32),0)</f>
        <v>0</v>
      </c>
      <c r="NG32" s="5">
        <v>0</v>
      </c>
      <c r="NH32" s="5">
        <f t="shared" ref="NH32:NH37" ca="1" si="391">OFFSET(NH32,0,-1) * OFFSET(NH32,10 - ROW(NH32),0)</f>
        <v>0</v>
      </c>
      <c r="NI32" s="5">
        <v>0</v>
      </c>
      <c r="NJ32" s="5">
        <f t="shared" ref="NJ32:NJ37" ca="1" si="392">OFFSET(NJ32,0,-1) * OFFSET(NJ32,10 - ROW(NJ32),0)</f>
        <v>0</v>
      </c>
      <c r="NK32" s="5">
        <f t="shared" ca="1" si="42"/>
        <v>0</v>
      </c>
      <c r="NL32" s="5">
        <v>0</v>
      </c>
      <c r="NM32" s="5">
        <f t="shared" ref="NM32:NO37" ca="1" si="393">OFFSET(NM32,0,-1) * OFFSET(NM32,10 - ROW(NM32),0)</f>
        <v>0</v>
      </c>
      <c r="NN32" s="5">
        <v>0</v>
      </c>
      <c r="NO32" s="5">
        <f t="shared" ca="1" si="393"/>
        <v>0</v>
      </c>
      <c r="NP32" s="5">
        <v>0</v>
      </c>
      <c r="NQ32" s="5">
        <v>0</v>
      </c>
      <c r="NR32" s="5">
        <v>0</v>
      </c>
      <c r="NS32" s="5">
        <f t="shared" ref="NS32:NS37" ca="1" si="394">OFFSET(NS32,0,-1) * OFFSET(NS32,10 - ROW(NS32),0)</f>
        <v>0</v>
      </c>
      <c r="NT32" s="5"/>
      <c r="NU32" s="5">
        <f t="shared" ref="NU32:NU37" ca="1" si="395">OFFSET(NU32,0,-1) * OFFSET(NU32,10 - ROW(NU32),0)</f>
        <v>0</v>
      </c>
      <c r="NV32" s="5">
        <f t="shared" ca="1" si="43"/>
        <v>0</v>
      </c>
      <c r="NW32" s="5"/>
      <c r="NX32" s="5">
        <f t="shared" ref="NX32:NX37" ca="1" si="396">OFFSET(NX32,0,-1) * OFFSET(NX32,10 - ROW(NX32),0)</f>
        <v>0</v>
      </c>
      <c r="NY32" s="5"/>
      <c r="NZ32" s="5">
        <f t="shared" ref="NZ32:NZ37" ca="1" si="397">OFFSET(NZ32,0,-1) * OFFSET(NZ32,10 - ROW(NZ32),0)</f>
        <v>0</v>
      </c>
      <c r="OA32" s="5"/>
      <c r="OB32" s="5">
        <f t="shared" ref="OB32:OB37" ca="1" si="398">OFFSET(OB32,0,-1) * OFFSET(OB32,10 - ROW(OB32),0)</f>
        <v>0</v>
      </c>
      <c r="OC32" s="5"/>
      <c r="OD32" s="5">
        <f t="shared" ref="OD32:OD37" ca="1" si="399">OFFSET(OD32,0,-1) * OFFSET(OD32,10 - ROW(OD32),0)</f>
        <v>0</v>
      </c>
      <c r="OE32" s="5">
        <f t="shared" ca="1" si="44"/>
        <v>0</v>
      </c>
      <c r="OF32" s="5">
        <v>0</v>
      </c>
      <c r="OG32" s="5">
        <f t="shared" ref="OG32:OG37" ca="1" si="400">OFFSET(OG32,0,-1) * OFFSET(OG32,10 - ROW(OG32),0)</f>
        <v>0</v>
      </c>
      <c r="OH32" s="5">
        <v>0</v>
      </c>
      <c r="OI32" s="5">
        <f t="shared" ref="OI32:OI37" ca="1" si="401">OFFSET(OI32,0,-1) * OFFSET(OI32,10 - ROW(OI32),0)</f>
        <v>0</v>
      </c>
      <c r="OJ32" s="5">
        <v>0</v>
      </c>
      <c r="OK32" s="5">
        <v>0</v>
      </c>
      <c r="OL32" s="5">
        <v>0</v>
      </c>
      <c r="OM32" s="5">
        <f t="shared" ref="OM32:OM37" ca="1" si="402">OFFSET(OM32,0,-1) * OFFSET(OM32,10 - ROW(OM32),0)</f>
        <v>0</v>
      </c>
      <c r="ON32" s="5">
        <f t="shared" ca="1" si="45"/>
        <v>0</v>
      </c>
      <c r="OO32" s="5">
        <v>20</v>
      </c>
      <c r="OP32" s="5">
        <f t="shared" ref="OP32:OP37" ca="1" si="403">OFFSET(OP32,0,-1) * OFFSET(OP32,10 - ROW(OP32),0)</f>
        <v>1314980</v>
      </c>
      <c r="OQ32" s="5">
        <v>15</v>
      </c>
      <c r="OR32" s="5">
        <f t="shared" ref="OR32:OR37" ca="1" si="404">OFFSET(OR32,0,-1) * OFFSET(OR32,10 - ROW(OR32),0)</f>
        <v>1515900</v>
      </c>
      <c r="OS32" s="5">
        <v>20</v>
      </c>
      <c r="OT32" s="5">
        <f t="shared" ref="OT32:OT37" ca="1" si="405">OFFSET(OT32,0,-1) * OFFSET(OT32,10 - ROW(OT32),0)</f>
        <v>131500</v>
      </c>
      <c r="OU32" s="5">
        <v>0</v>
      </c>
      <c r="OV32" s="5">
        <f t="shared" ref="OV32:OV37" ca="1" si="406">OFFSET(OV32,0,-1) * OFFSET(OV32,10 - ROW(OV32),0)</f>
        <v>0</v>
      </c>
      <c r="OW32" s="5">
        <v>0</v>
      </c>
      <c r="OX32" s="5">
        <v>0</v>
      </c>
      <c r="OY32" s="5">
        <v>0</v>
      </c>
      <c r="OZ32" s="5">
        <f t="shared" ref="OZ32:OZ37" ca="1" si="407">OFFSET(OZ32,0,-1) * OFFSET(OZ32,10 - ROW(OZ32),0)</f>
        <v>0</v>
      </c>
      <c r="PA32" s="5">
        <f t="shared" ca="1" si="46"/>
        <v>2962380</v>
      </c>
      <c r="PB32" s="5">
        <v>0</v>
      </c>
      <c r="PC32" s="5">
        <f t="shared" ref="PC32:PC37" ca="1" si="408">OFFSET(PC32,0,-1) * OFFSET(PC32,10 - ROW(PC32),0)</f>
        <v>0</v>
      </c>
      <c r="PD32" s="5">
        <v>0</v>
      </c>
      <c r="PE32" s="5">
        <f t="shared" ref="PE32:PE37" ca="1" si="409">OFFSET(PE32,0,-1) * OFFSET(PE32,10 - ROW(PE32),0)</f>
        <v>0</v>
      </c>
      <c r="PF32" s="5">
        <v>0</v>
      </c>
      <c r="PG32" s="5">
        <f t="shared" ref="PG32:PG37" ca="1" si="410">OFFSET(PG32,0,-1) * OFFSET(PG32,10 - ROW(PG32),0)</f>
        <v>0</v>
      </c>
      <c r="PH32" s="5">
        <v>0</v>
      </c>
      <c r="PI32" s="5">
        <f t="shared" ref="PI32:PI37" ca="1" si="411">OFFSET(PI32,0,-1) * OFFSET(PI32,10 - ROW(PI32),0)</f>
        <v>0</v>
      </c>
      <c r="PJ32" s="5"/>
      <c r="PK32" s="5">
        <f t="shared" ref="PK32:PK37" ca="1" si="412">OFFSET(PK32,0,-1) * OFFSET(PK32,10 - ROW(PK32),0)</f>
        <v>0</v>
      </c>
      <c r="PL32" s="5"/>
      <c r="PM32" s="5">
        <f t="shared" ref="PM32:PM37" ca="1" si="413">OFFSET(PM32,0,-1) * OFFSET(PM32,10 - ROW(PM32),0)</f>
        <v>0</v>
      </c>
      <c r="PN32" s="5">
        <f t="shared" ca="1" si="47"/>
        <v>0</v>
      </c>
      <c r="PO32" s="5">
        <v>0</v>
      </c>
      <c r="PP32" s="5">
        <f t="shared" ref="PP32:PP37" ca="1" si="414">OFFSET(PP32,0,-1) * OFFSET(PP32,10 - ROW(PP32),0)</f>
        <v>0</v>
      </c>
      <c r="PQ32" s="5">
        <v>0</v>
      </c>
      <c r="PR32" s="5">
        <f t="shared" ref="PR32:PR37" ca="1" si="415">OFFSET(PR32,0,-1) * OFFSET(PR32,10 - ROW(PR32),0)</f>
        <v>0</v>
      </c>
      <c r="PS32" s="5">
        <v>0</v>
      </c>
      <c r="PT32" s="5">
        <f t="shared" ref="PT32:PT37" ca="1" si="416">OFFSET(PT32,0,-1) * OFFSET(PT32,10 - ROW(PT32),0)</f>
        <v>0</v>
      </c>
      <c r="PU32" s="5"/>
      <c r="PV32" s="5">
        <f t="shared" ref="PV32:PV37" ca="1" si="417">OFFSET(PV32,0,-1) * OFFSET(PV32,10 - ROW(PV32),0)</f>
        <v>0</v>
      </c>
      <c r="PW32" s="5">
        <f t="shared" ca="1" si="48"/>
        <v>0</v>
      </c>
      <c r="PX32" s="5">
        <f t="shared" ca="1" si="232"/>
        <v>2962380</v>
      </c>
      <c r="PY32" s="5"/>
      <c r="PZ32" s="5">
        <f t="shared" ca="1" si="49"/>
        <v>133518677</v>
      </c>
      <c r="QA32" s="5">
        <f t="shared" si="241"/>
        <v>1708</v>
      </c>
      <c r="QB32" s="5">
        <f t="shared" ref="QB32:QB37" ca="1" si="418">OFFSET(QB32,0,-1) * OFFSET(QB32,10 - ROW(QB32),0)</f>
        <v>1323700</v>
      </c>
      <c r="QC32" s="5">
        <f t="shared" si="234"/>
        <v>9</v>
      </c>
      <c r="QD32" s="5">
        <f t="shared" ref="QD32:QD37" ca="1" si="419">OFFSET(QD32,0,-1) * OFFSET(QD32,10 - ROW(QD32),0)</f>
        <v>125568</v>
      </c>
      <c r="QE32" s="5">
        <f t="shared" ca="1" si="50"/>
        <v>1449268</v>
      </c>
      <c r="QF32" s="5">
        <f t="shared" si="236"/>
        <v>1708</v>
      </c>
      <c r="QG32" s="5">
        <f t="shared" ref="QG32:QG37" ca="1" si="420">OFFSET(QG32,0,-1) * OFFSET(QG32,10 - ROW(QG32),0)</f>
        <v>121268</v>
      </c>
      <c r="QH32" s="5">
        <f t="shared" si="238"/>
        <v>9</v>
      </c>
      <c r="QI32" s="5">
        <f t="shared" ref="QI32:QI37" ca="1" si="421">OFFSET(QI32,0,-1) * OFFSET(QI32,10 - ROW(QI32),0)</f>
        <v>11565</v>
      </c>
      <c r="QJ32" s="5">
        <f t="shared" ca="1" si="51"/>
        <v>132833</v>
      </c>
      <c r="QK32" s="5">
        <f t="shared" ca="1" si="52"/>
        <v>135100778</v>
      </c>
      <c r="QL32" s="5"/>
      <c r="QM32" s="54">
        <f t="shared" ca="1" si="242"/>
        <v>135100778</v>
      </c>
      <c r="QO32" s="75"/>
      <c r="QQ32" s="75"/>
    </row>
    <row r="33" spans="1:459">
      <c r="A33" s="1" t="s">
        <v>557</v>
      </c>
      <c r="B33" s="5" t="s">
        <v>558</v>
      </c>
      <c r="C33" s="5" t="s">
        <v>526</v>
      </c>
      <c r="D33" s="5" t="s">
        <v>527</v>
      </c>
      <c r="E33" s="5">
        <v>0</v>
      </c>
      <c r="F33" s="5">
        <f t="shared" ca="1" si="244"/>
        <v>0</v>
      </c>
      <c r="G33" s="5"/>
      <c r="H33" s="5">
        <f t="shared" ca="1" si="245"/>
        <v>0</v>
      </c>
      <c r="I33" s="5"/>
      <c r="J33" s="5">
        <f t="shared" ca="1" si="246"/>
        <v>0</v>
      </c>
      <c r="K33" s="5"/>
      <c r="L33" s="5">
        <f t="shared" ca="1" si="247"/>
        <v>0</v>
      </c>
      <c r="M33" s="5"/>
      <c r="N33" s="5">
        <f t="shared" ca="1" si="248"/>
        <v>0</v>
      </c>
      <c r="O33" s="5">
        <v>0</v>
      </c>
      <c r="P33" s="5">
        <f t="shared" ca="1" si="249"/>
        <v>0</v>
      </c>
      <c r="Q33" s="5">
        <v>0</v>
      </c>
      <c r="R33" s="5">
        <f t="shared" ca="1" si="250"/>
        <v>0</v>
      </c>
      <c r="S33" s="5">
        <f t="shared" ca="1" si="14"/>
        <v>0</v>
      </c>
      <c r="T33" s="5">
        <v>0</v>
      </c>
      <c r="U33" s="5">
        <f t="shared" ca="1" si="251"/>
        <v>0</v>
      </c>
      <c r="V33" s="5">
        <v>0</v>
      </c>
      <c r="W33" s="5">
        <f t="shared" ca="1" si="252"/>
        <v>0</v>
      </c>
      <c r="X33" s="5">
        <v>0</v>
      </c>
      <c r="Y33" s="5">
        <v>0</v>
      </c>
      <c r="Z33" s="5">
        <v>0</v>
      </c>
      <c r="AA33" s="5">
        <f t="shared" ca="1" si="253"/>
        <v>0</v>
      </c>
      <c r="AB33" s="5">
        <v>0</v>
      </c>
      <c r="AC33" s="5">
        <v>0</v>
      </c>
      <c r="AD33" s="5">
        <v>0</v>
      </c>
      <c r="AE33" s="5">
        <f t="shared" ca="1" si="254"/>
        <v>0</v>
      </c>
      <c r="AF33" s="5">
        <v>0</v>
      </c>
      <c r="AG33" s="5">
        <v>0</v>
      </c>
      <c r="AH33" s="5">
        <v>0</v>
      </c>
      <c r="AI33" s="5">
        <f t="shared" ca="1" si="255"/>
        <v>0</v>
      </c>
      <c r="AJ33" s="5">
        <v>0</v>
      </c>
      <c r="AK33" s="5">
        <f t="shared" ca="1" si="256"/>
        <v>0</v>
      </c>
      <c r="AL33" s="5">
        <v>0</v>
      </c>
      <c r="AM33" s="5">
        <f t="shared" ca="1" si="257"/>
        <v>0</v>
      </c>
      <c r="AN33" s="5"/>
      <c r="AO33" s="5">
        <f t="shared" ca="1" si="258"/>
        <v>0</v>
      </c>
      <c r="AP33" s="54">
        <f t="shared" ca="1" si="243"/>
        <v>0</v>
      </c>
      <c r="AQ33" s="5"/>
      <c r="AR33" s="5">
        <f t="shared" ca="1" si="259"/>
        <v>0</v>
      </c>
      <c r="AS33" s="5"/>
      <c r="AT33" s="5">
        <f t="shared" ca="1" si="260"/>
        <v>0</v>
      </c>
      <c r="AU33" s="5"/>
      <c r="AV33" s="5">
        <f t="shared" ca="1" si="261"/>
        <v>0</v>
      </c>
      <c r="AW33" s="5"/>
      <c r="AX33" s="5">
        <f t="shared" ca="1" si="262"/>
        <v>0</v>
      </c>
      <c r="AY33" s="5"/>
      <c r="AZ33" s="5">
        <f t="shared" ca="1" si="263"/>
        <v>0</v>
      </c>
      <c r="BA33" s="5"/>
      <c r="BB33" s="5">
        <f t="shared" ca="1" si="264"/>
        <v>0</v>
      </c>
      <c r="BC33" s="5"/>
      <c r="BD33" s="5">
        <f t="shared" ca="1" si="265"/>
        <v>0</v>
      </c>
      <c r="BE33" s="5"/>
      <c r="BF33" s="5">
        <f t="shared" ca="1" si="266"/>
        <v>0</v>
      </c>
      <c r="BG33" s="5">
        <v>0</v>
      </c>
      <c r="BH33" s="5">
        <f t="shared" ca="1" si="267"/>
        <v>0</v>
      </c>
      <c r="BI33" s="5">
        <v>0</v>
      </c>
      <c r="BJ33" s="5">
        <f t="shared" ca="1" si="268"/>
        <v>0</v>
      </c>
      <c r="BK33" s="5">
        <f t="shared" ca="1" si="15"/>
        <v>0</v>
      </c>
      <c r="BL33" s="5">
        <v>0</v>
      </c>
      <c r="BM33" s="5">
        <f t="shared" ca="1" si="269"/>
        <v>0</v>
      </c>
      <c r="BN33" s="5">
        <v>10</v>
      </c>
      <c r="BO33" s="5">
        <f t="shared" ca="1" si="270"/>
        <v>844610</v>
      </c>
      <c r="BP33" s="5">
        <v>0</v>
      </c>
      <c r="BQ33" s="5">
        <f t="shared" ca="1" si="271"/>
        <v>0</v>
      </c>
      <c r="BR33" s="5">
        <v>37</v>
      </c>
      <c r="BS33" s="5">
        <f t="shared" ca="1" si="272"/>
        <v>2624558</v>
      </c>
      <c r="BT33" s="5">
        <v>0</v>
      </c>
      <c r="BU33" s="5">
        <v>0</v>
      </c>
      <c r="BV33" s="5">
        <v>0</v>
      </c>
      <c r="BW33" s="5">
        <f t="shared" ca="1" si="273"/>
        <v>0</v>
      </c>
      <c r="BX33" s="5">
        <v>0</v>
      </c>
      <c r="BY33" s="5">
        <v>0</v>
      </c>
      <c r="BZ33" s="5">
        <v>0</v>
      </c>
      <c r="CA33" s="5">
        <f t="shared" ca="1" si="274"/>
        <v>0</v>
      </c>
      <c r="CB33" s="5">
        <v>7</v>
      </c>
      <c r="CC33" s="5">
        <f t="shared" ca="1" si="275"/>
        <v>9226161</v>
      </c>
      <c r="CD33" s="5">
        <v>0</v>
      </c>
      <c r="CE33" s="5">
        <f t="shared" ca="1" si="276"/>
        <v>0</v>
      </c>
      <c r="CF33" s="5">
        <f t="shared" ca="1" si="16"/>
        <v>12695329</v>
      </c>
      <c r="CG33" s="5">
        <v>0</v>
      </c>
      <c r="CH33" s="5">
        <f t="shared" ca="1" si="277"/>
        <v>0</v>
      </c>
      <c r="CI33" s="5">
        <v>0</v>
      </c>
      <c r="CJ33" s="5">
        <f t="shared" ca="1" si="278"/>
        <v>0</v>
      </c>
      <c r="CK33" s="5">
        <v>0</v>
      </c>
      <c r="CL33" s="5">
        <f t="shared" ca="1" si="279"/>
        <v>0</v>
      </c>
      <c r="CM33" s="5">
        <v>0</v>
      </c>
      <c r="CN33" s="5">
        <f t="shared" ca="1" si="280"/>
        <v>0</v>
      </c>
      <c r="CO33" s="5">
        <v>0</v>
      </c>
      <c r="CP33" s="5">
        <f t="shared" ca="1" si="281"/>
        <v>0</v>
      </c>
      <c r="CQ33" s="5">
        <v>0</v>
      </c>
      <c r="CR33" s="5">
        <f t="shared" ca="1" si="282"/>
        <v>0</v>
      </c>
      <c r="CS33" s="5">
        <v>0</v>
      </c>
      <c r="CT33" s="5">
        <f t="shared" ca="1" si="283"/>
        <v>0</v>
      </c>
      <c r="CU33" s="5">
        <v>0</v>
      </c>
      <c r="CV33" s="5">
        <f t="shared" ca="1" si="284"/>
        <v>0</v>
      </c>
      <c r="CW33" s="5"/>
      <c r="CX33" s="5">
        <v>0</v>
      </c>
      <c r="CY33" s="5"/>
      <c r="CZ33" s="5">
        <v>0</v>
      </c>
      <c r="DA33" s="5"/>
      <c r="DB33" s="5">
        <v>0</v>
      </c>
      <c r="DC33" s="5"/>
      <c r="DD33" s="5">
        <v>0</v>
      </c>
      <c r="DE33" s="5">
        <v>0</v>
      </c>
      <c r="DF33" s="5">
        <f t="shared" ca="1" si="285"/>
        <v>0</v>
      </c>
      <c r="DG33" s="5">
        <v>0</v>
      </c>
      <c r="DH33" s="5">
        <f t="shared" ca="1" si="286"/>
        <v>0</v>
      </c>
      <c r="DI33" s="5"/>
      <c r="DJ33" s="5">
        <f t="shared" ca="1" si="287"/>
        <v>0</v>
      </c>
      <c r="DK33" s="5">
        <f t="shared" ca="1" si="17"/>
        <v>0</v>
      </c>
      <c r="DL33" s="5">
        <v>0</v>
      </c>
      <c r="DM33" s="5">
        <f t="shared" ca="1" si="288"/>
        <v>0</v>
      </c>
      <c r="DN33" s="5">
        <v>239</v>
      </c>
      <c r="DO33" s="5">
        <f t="shared" ca="1" si="289"/>
        <v>24153340</v>
      </c>
      <c r="DP33" s="5">
        <v>0</v>
      </c>
      <c r="DQ33" s="5">
        <f t="shared" ca="1" si="290"/>
        <v>0</v>
      </c>
      <c r="DR33" s="5">
        <v>845</v>
      </c>
      <c r="DS33" s="5">
        <f t="shared" ca="1" si="291"/>
        <v>72403825</v>
      </c>
      <c r="DT33" s="5">
        <v>0</v>
      </c>
      <c r="DU33" s="5">
        <f t="shared" ca="1" si="292"/>
        <v>0</v>
      </c>
      <c r="DV33" s="5">
        <v>0</v>
      </c>
      <c r="DW33" s="5">
        <f t="shared" ca="1" si="293"/>
        <v>0</v>
      </c>
      <c r="DX33" s="5">
        <v>0</v>
      </c>
      <c r="DY33" s="5">
        <f t="shared" ca="1" si="294"/>
        <v>0</v>
      </c>
      <c r="DZ33" s="5">
        <v>0</v>
      </c>
      <c r="EA33" s="5">
        <f t="shared" ca="1" si="295"/>
        <v>0</v>
      </c>
      <c r="EB33" s="5"/>
      <c r="EC33" s="5">
        <v>0</v>
      </c>
      <c r="ED33" s="5"/>
      <c r="EE33" s="5">
        <v>0</v>
      </c>
      <c r="EF33" s="5"/>
      <c r="EG33" s="5">
        <v>0</v>
      </c>
      <c r="EH33" s="5"/>
      <c r="EI33" s="5">
        <v>0</v>
      </c>
      <c r="EJ33" s="5">
        <v>0</v>
      </c>
      <c r="EK33" s="5">
        <f t="shared" ca="1" si="296"/>
        <v>0</v>
      </c>
      <c r="EL33" s="5">
        <v>0</v>
      </c>
      <c r="EM33" s="5">
        <f t="shared" ca="1" si="297"/>
        <v>0</v>
      </c>
      <c r="EN33" s="5">
        <f t="shared" ca="1" si="18"/>
        <v>96557165</v>
      </c>
      <c r="EO33" s="5">
        <v>0</v>
      </c>
      <c r="EP33" s="5">
        <f t="shared" ca="1" si="298"/>
        <v>0</v>
      </c>
      <c r="EQ33" s="5">
        <v>0</v>
      </c>
      <c r="ER33" s="5">
        <f t="shared" ca="1" si="299"/>
        <v>0</v>
      </c>
      <c r="ES33" s="5">
        <v>0</v>
      </c>
      <c r="ET33" s="5">
        <f t="shared" ca="1" si="300"/>
        <v>0</v>
      </c>
      <c r="EU33" s="5">
        <v>0</v>
      </c>
      <c r="EV33" s="5">
        <f t="shared" ca="1" si="301"/>
        <v>0</v>
      </c>
      <c r="EW33" s="5"/>
      <c r="EX33" s="5">
        <f t="shared" ca="1" si="302"/>
        <v>0</v>
      </c>
      <c r="EY33" s="5"/>
      <c r="EZ33" s="5">
        <f t="shared" ca="1" si="303"/>
        <v>0</v>
      </c>
      <c r="FA33" s="5"/>
      <c r="FB33" s="5">
        <f t="shared" ca="1" si="304"/>
        <v>0</v>
      </c>
      <c r="FC33" s="5"/>
      <c r="FD33" s="5">
        <f t="shared" ca="1" si="305"/>
        <v>0</v>
      </c>
      <c r="FE33" s="5">
        <v>0</v>
      </c>
      <c r="FF33" s="5">
        <f t="shared" ca="1" si="306"/>
        <v>0</v>
      </c>
      <c r="FG33" s="5">
        <v>0</v>
      </c>
      <c r="FH33" s="5">
        <f t="shared" ca="1" si="307"/>
        <v>0</v>
      </c>
      <c r="FI33" s="5">
        <v>0</v>
      </c>
      <c r="FJ33" s="5">
        <f t="shared" ca="1" si="308"/>
        <v>0</v>
      </c>
      <c r="FK33" s="5">
        <v>0</v>
      </c>
      <c r="FL33" s="5">
        <f t="shared" ca="1" si="309"/>
        <v>0</v>
      </c>
      <c r="FM33" s="5">
        <f t="shared" ca="1" si="19"/>
        <v>0</v>
      </c>
      <c r="FN33" s="5">
        <f t="shared" ca="1" si="20"/>
        <v>96557165</v>
      </c>
      <c r="FO33" s="5"/>
      <c r="FP33" s="5">
        <f t="shared" ca="1" si="310"/>
        <v>0</v>
      </c>
      <c r="FQ33" s="5"/>
      <c r="FR33" s="5">
        <f t="shared" ca="1" si="311"/>
        <v>0</v>
      </c>
      <c r="FS33" s="5"/>
      <c r="FT33" s="5">
        <f t="shared" ca="1" si="312"/>
        <v>0</v>
      </c>
      <c r="FU33" s="5"/>
      <c r="FV33" s="5">
        <f t="shared" ca="1" si="313"/>
        <v>0</v>
      </c>
      <c r="FW33" s="5">
        <f t="shared" ca="1" si="21"/>
        <v>0</v>
      </c>
      <c r="FX33" s="5">
        <f t="shared" ca="1" si="124"/>
        <v>109252494</v>
      </c>
      <c r="FY33" s="5">
        <v>0</v>
      </c>
      <c r="FZ33" s="5">
        <f t="shared" ca="1" si="314"/>
        <v>0</v>
      </c>
      <c r="GA33" s="5">
        <v>0</v>
      </c>
      <c r="GB33" s="5">
        <f t="shared" ca="1" si="315"/>
        <v>0</v>
      </c>
      <c r="GC33" s="5">
        <v>0</v>
      </c>
      <c r="GD33" s="5">
        <v>0</v>
      </c>
      <c r="GE33" s="5">
        <v>0</v>
      </c>
      <c r="GF33" s="5">
        <f t="shared" ca="1" si="316"/>
        <v>0</v>
      </c>
      <c r="GG33" s="5">
        <v>0</v>
      </c>
      <c r="GH33" s="5">
        <f t="shared" ca="1" si="317"/>
        <v>0</v>
      </c>
      <c r="GI33" s="5">
        <f t="shared" ca="1" si="22"/>
        <v>0</v>
      </c>
      <c r="GJ33" s="5">
        <v>0</v>
      </c>
      <c r="GK33" s="5">
        <f t="shared" ca="1" si="318"/>
        <v>0</v>
      </c>
      <c r="GL33" s="5">
        <f t="shared" ca="1" si="23"/>
        <v>0</v>
      </c>
      <c r="GM33" s="5">
        <v>0</v>
      </c>
      <c r="GN33" s="5">
        <f t="shared" ca="1" si="319"/>
        <v>0</v>
      </c>
      <c r="GO33" s="5">
        <v>0</v>
      </c>
      <c r="GP33" s="5">
        <f t="shared" ca="1" si="320"/>
        <v>0</v>
      </c>
      <c r="GQ33" s="5">
        <v>0</v>
      </c>
      <c r="GR33" s="5">
        <v>0</v>
      </c>
      <c r="GS33" s="5">
        <v>0</v>
      </c>
      <c r="GT33" s="5">
        <f t="shared" ca="1" si="321"/>
        <v>0</v>
      </c>
      <c r="GU33" s="5">
        <f t="shared" ca="1" si="24"/>
        <v>0</v>
      </c>
      <c r="GV33" s="5">
        <v>0</v>
      </c>
      <c r="GW33" s="5">
        <f t="shared" ca="1" si="322"/>
        <v>0</v>
      </c>
      <c r="GX33" s="5">
        <v>0</v>
      </c>
      <c r="GY33" s="5">
        <f t="shared" ca="1" si="323"/>
        <v>0</v>
      </c>
      <c r="GZ33" s="5">
        <v>0</v>
      </c>
      <c r="HA33" s="5">
        <f t="shared" ca="1" si="324"/>
        <v>0</v>
      </c>
      <c r="HB33" s="5">
        <v>0</v>
      </c>
      <c r="HC33" s="5">
        <f t="shared" ca="1" si="325"/>
        <v>0</v>
      </c>
      <c r="HD33" s="5">
        <v>0</v>
      </c>
      <c r="HE33" s="5">
        <v>0</v>
      </c>
      <c r="HF33" s="5">
        <v>0</v>
      </c>
      <c r="HG33" s="5">
        <f t="shared" ca="1" si="326"/>
        <v>0</v>
      </c>
      <c r="HH33" s="5">
        <f t="shared" ca="1" si="25"/>
        <v>0</v>
      </c>
      <c r="HI33" s="5">
        <v>0</v>
      </c>
      <c r="HJ33" s="5">
        <f t="shared" ca="1" si="327"/>
        <v>0</v>
      </c>
      <c r="HK33" s="5">
        <v>57</v>
      </c>
      <c r="HL33" s="5">
        <f t="shared" ca="1" si="328"/>
        <v>10507437</v>
      </c>
      <c r="HM33" s="5">
        <v>0</v>
      </c>
      <c r="HN33" s="5">
        <f t="shared" ca="1" si="329"/>
        <v>0</v>
      </c>
      <c r="HO33" s="5">
        <v>0</v>
      </c>
      <c r="HP33" s="5">
        <f t="shared" ca="1" si="330"/>
        <v>0</v>
      </c>
      <c r="HQ33" s="5"/>
      <c r="HR33" s="5">
        <f t="shared" ca="1" si="331"/>
        <v>0</v>
      </c>
      <c r="HS33" s="5"/>
      <c r="HT33" s="5">
        <f t="shared" ca="1" si="332"/>
        <v>0</v>
      </c>
      <c r="HU33" s="5">
        <f t="shared" ca="1" si="26"/>
        <v>10507437</v>
      </c>
      <c r="HV33" s="5"/>
      <c r="HW33" s="5">
        <f t="shared" ca="1" si="333"/>
        <v>0</v>
      </c>
      <c r="HX33" s="5"/>
      <c r="HY33" s="5">
        <f t="shared" ca="1" si="334"/>
        <v>0</v>
      </c>
      <c r="HZ33" s="5"/>
      <c r="IA33" s="5">
        <f t="shared" ca="1" si="335"/>
        <v>0</v>
      </c>
      <c r="IB33" s="5"/>
      <c r="IC33" s="5">
        <f t="shared" ca="1" si="336"/>
        <v>0</v>
      </c>
      <c r="ID33" s="5">
        <f t="shared" ca="1" si="27"/>
        <v>0</v>
      </c>
      <c r="IE33" s="5">
        <f t="shared" ca="1" si="148"/>
        <v>10507437</v>
      </c>
      <c r="IF33" s="5">
        <v>0</v>
      </c>
      <c r="IG33" s="5">
        <f t="shared" ca="1" si="337"/>
        <v>0</v>
      </c>
      <c r="IH33" s="5">
        <v>0</v>
      </c>
      <c r="II33" s="5">
        <f t="shared" ca="1" si="338"/>
        <v>0</v>
      </c>
      <c r="IJ33" s="5">
        <f t="shared" ca="1" si="28"/>
        <v>0</v>
      </c>
      <c r="IK33" s="5">
        <v>0</v>
      </c>
      <c r="IL33" s="5">
        <f t="shared" ca="1" si="339"/>
        <v>0</v>
      </c>
      <c r="IM33" s="5">
        <v>0</v>
      </c>
      <c r="IN33" s="5">
        <f t="shared" ca="1" si="340"/>
        <v>0</v>
      </c>
      <c r="IO33" s="5">
        <v>0</v>
      </c>
      <c r="IP33" s="5">
        <f t="shared" ca="1" si="341"/>
        <v>0</v>
      </c>
      <c r="IQ33" s="5">
        <v>0</v>
      </c>
      <c r="IR33" s="5">
        <f t="shared" ca="1" si="342"/>
        <v>0</v>
      </c>
      <c r="IS33" s="5">
        <f t="shared" ca="1" si="29"/>
        <v>0</v>
      </c>
      <c r="IT33" s="5">
        <v>0</v>
      </c>
      <c r="IU33" s="5">
        <f t="shared" ca="1" si="343"/>
        <v>0</v>
      </c>
      <c r="IV33" s="5">
        <f t="shared" ca="1" si="30"/>
        <v>0</v>
      </c>
      <c r="IW33" s="5">
        <v>0</v>
      </c>
      <c r="IX33" s="5">
        <f t="shared" ca="1" si="344"/>
        <v>0</v>
      </c>
      <c r="IY33" s="5">
        <v>0</v>
      </c>
      <c r="IZ33" s="5">
        <f t="shared" ca="1" si="345"/>
        <v>0</v>
      </c>
      <c r="JA33" s="5">
        <v>0</v>
      </c>
      <c r="JB33" s="5">
        <f t="shared" ca="1" si="346"/>
        <v>0</v>
      </c>
      <c r="JC33" s="5">
        <v>0</v>
      </c>
      <c r="JD33" s="5">
        <f t="shared" ca="1" si="347"/>
        <v>0</v>
      </c>
      <c r="JE33" s="5">
        <f t="shared" ca="1" si="31"/>
        <v>0</v>
      </c>
      <c r="JF33" s="5">
        <v>0</v>
      </c>
      <c r="JG33" s="5">
        <f t="shared" ca="1" si="348"/>
        <v>0</v>
      </c>
      <c r="JH33" s="5">
        <v>0</v>
      </c>
      <c r="JI33" s="5">
        <f t="shared" ca="1" si="349"/>
        <v>0</v>
      </c>
      <c r="JJ33" s="5">
        <v>0</v>
      </c>
      <c r="JK33" s="5">
        <f t="shared" ca="1" si="350"/>
        <v>0</v>
      </c>
      <c r="JL33" s="5">
        <v>0</v>
      </c>
      <c r="JM33" s="5">
        <f t="shared" ca="1" si="351"/>
        <v>0</v>
      </c>
      <c r="JN33" s="5">
        <v>0</v>
      </c>
      <c r="JO33" s="5">
        <f t="shared" ca="1" si="352"/>
        <v>0</v>
      </c>
      <c r="JP33" s="5">
        <f t="shared" ca="1" si="54"/>
        <v>0</v>
      </c>
      <c r="JQ33" s="5">
        <v>0</v>
      </c>
      <c r="JR33" s="5">
        <f t="shared" ca="1" si="353"/>
        <v>0</v>
      </c>
      <c r="JS33" s="5">
        <v>16</v>
      </c>
      <c r="JT33" s="5">
        <f t="shared" ca="1" si="354"/>
        <v>3535232</v>
      </c>
      <c r="JU33" s="5">
        <v>0</v>
      </c>
      <c r="JV33" s="5">
        <f t="shared" ca="1" si="355"/>
        <v>0</v>
      </c>
      <c r="JW33" s="5">
        <v>0</v>
      </c>
      <c r="JX33" s="5">
        <f t="shared" ca="1" si="356"/>
        <v>0</v>
      </c>
      <c r="JY33" s="5">
        <v>0</v>
      </c>
      <c r="JZ33" s="5">
        <f t="shared" ca="1" si="357"/>
        <v>0</v>
      </c>
      <c r="KA33" s="5">
        <f t="shared" ca="1" si="32"/>
        <v>3535232</v>
      </c>
      <c r="KB33" s="5">
        <v>0</v>
      </c>
      <c r="KC33" s="5">
        <f t="shared" ca="1" si="358"/>
        <v>0</v>
      </c>
      <c r="KD33" s="5">
        <v>0</v>
      </c>
      <c r="KE33" s="5">
        <f t="shared" ca="1" si="359"/>
        <v>0</v>
      </c>
      <c r="KF33" s="5">
        <v>0</v>
      </c>
      <c r="KG33" s="5">
        <f t="shared" ca="1" si="360"/>
        <v>0</v>
      </c>
      <c r="KH33" s="5">
        <v>0</v>
      </c>
      <c r="KI33" s="5">
        <f t="shared" ca="1" si="361"/>
        <v>0</v>
      </c>
      <c r="KJ33" s="5">
        <f t="shared" ca="1" si="33"/>
        <v>0</v>
      </c>
      <c r="KK33" s="5">
        <v>0</v>
      </c>
      <c r="KL33" s="5">
        <f t="shared" ca="1" si="362"/>
        <v>0</v>
      </c>
      <c r="KM33" s="5"/>
      <c r="KN33" s="5">
        <f t="shared" ca="1" si="363"/>
        <v>0</v>
      </c>
      <c r="KO33" s="5">
        <f t="shared" ca="1" si="34"/>
        <v>0</v>
      </c>
      <c r="KP33" s="5">
        <f t="shared" ca="1" si="176"/>
        <v>3535232</v>
      </c>
      <c r="KQ33" s="5">
        <v>0</v>
      </c>
      <c r="KR33" s="5">
        <f t="shared" ca="1" si="364"/>
        <v>0</v>
      </c>
      <c r="KS33" s="5">
        <v>0</v>
      </c>
      <c r="KT33" s="5">
        <f t="shared" ca="1" si="365"/>
        <v>0</v>
      </c>
      <c r="KU33" s="5">
        <v>0</v>
      </c>
      <c r="KV33" s="5">
        <f t="shared" ca="1" si="366"/>
        <v>0</v>
      </c>
      <c r="KW33" s="5"/>
      <c r="KX33" s="5">
        <f t="shared" ca="1" si="367"/>
        <v>0</v>
      </c>
      <c r="KY33" s="5">
        <f t="shared" ca="1" si="35"/>
        <v>0</v>
      </c>
      <c r="KZ33" s="5">
        <v>0</v>
      </c>
      <c r="LA33" s="5">
        <f t="shared" ca="1" si="368"/>
        <v>0</v>
      </c>
      <c r="LB33" s="5">
        <v>0</v>
      </c>
      <c r="LC33" s="5">
        <f t="shared" ca="1" si="369"/>
        <v>0</v>
      </c>
      <c r="LD33" s="5"/>
      <c r="LE33" s="5">
        <f t="shared" ca="1" si="370"/>
        <v>0</v>
      </c>
      <c r="LF33" s="5">
        <f t="shared" ca="1" si="36"/>
        <v>0</v>
      </c>
      <c r="LG33" s="5">
        <v>0</v>
      </c>
      <c r="LH33" s="5">
        <f t="shared" ca="1" si="371"/>
        <v>0</v>
      </c>
      <c r="LI33" s="5">
        <v>0</v>
      </c>
      <c r="LJ33" s="5">
        <f t="shared" ca="1" si="371"/>
        <v>0</v>
      </c>
      <c r="LK33" s="5">
        <v>0</v>
      </c>
      <c r="LL33" s="5">
        <f t="shared" ca="1" si="371"/>
        <v>0</v>
      </c>
      <c r="LM33" s="5">
        <v>0</v>
      </c>
      <c r="LN33" s="5">
        <f t="shared" ca="1" si="371"/>
        <v>0</v>
      </c>
      <c r="LO33" s="5">
        <f t="shared" ca="1" si="37"/>
        <v>0</v>
      </c>
      <c r="LP33" s="5">
        <v>0</v>
      </c>
      <c r="LQ33" s="5">
        <f t="shared" ca="1" si="372"/>
        <v>0</v>
      </c>
      <c r="LR33" s="5">
        <v>0</v>
      </c>
      <c r="LS33" s="5">
        <f t="shared" ca="1" si="373"/>
        <v>0</v>
      </c>
      <c r="LT33" s="5">
        <v>0</v>
      </c>
      <c r="LU33" s="5">
        <f t="shared" ca="1" si="374"/>
        <v>0</v>
      </c>
      <c r="LV33" s="5">
        <v>0</v>
      </c>
      <c r="LW33" s="5">
        <f t="shared" ca="1" si="375"/>
        <v>0</v>
      </c>
      <c r="LX33" s="5">
        <v>0</v>
      </c>
      <c r="LY33" s="5">
        <f t="shared" ca="1" si="376"/>
        <v>0</v>
      </c>
      <c r="LZ33" s="5">
        <v>0</v>
      </c>
      <c r="MA33" s="5">
        <f t="shared" ca="1" si="377"/>
        <v>0</v>
      </c>
      <c r="MB33" s="5">
        <f t="shared" ca="1" si="38"/>
        <v>0</v>
      </c>
      <c r="MC33" s="5">
        <v>0</v>
      </c>
      <c r="MD33" s="5">
        <f t="shared" ca="1" si="378"/>
        <v>0</v>
      </c>
      <c r="ME33" s="5">
        <v>1</v>
      </c>
      <c r="MF33" s="5">
        <f t="shared" ca="1" si="379"/>
        <v>442432</v>
      </c>
      <c r="MG33" s="5">
        <v>0</v>
      </c>
      <c r="MH33" s="5">
        <f t="shared" ca="1" si="380"/>
        <v>0</v>
      </c>
      <c r="MI33" s="5">
        <v>0</v>
      </c>
      <c r="MJ33" s="5">
        <f t="shared" ca="1" si="381"/>
        <v>0</v>
      </c>
      <c r="MK33" s="5"/>
      <c r="ML33" s="5">
        <f t="shared" ca="1" si="382"/>
        <v>0</v>
      </c>
      <c r="MM33" s="5">
        <f t="shared" ca="1" si="39"/>
        <v>442432</v>
      </c>
      <c r="MN33" s="5">
        <v>0</v>
      </c>
      <c r="MO33" s="5">
        <f t="shared" ca="1" si="383"/>
        <v>0</v>
      </c>
      <c r="MP33" s="5"/>
      <c r="MQ33" s="5">
        <f t="shared" ca="1" si="384"/>
        <v>0</v>
      </c>
      <c r="MR33" s="5"/>
      <c r="MS33" s="5">
        <f t="shared" ca="1" si="385"/>
        <v>0</v>
      </c>
      <c r="MT33" s="5"/>
      <c r="MU33" s="5">
        <f t="shared" ca="1" si="386"/>
        <v>0</v>
      </c>
      <c r="MV33" s="5">
        <f t="shared" ca="1" si="40"/>
        <v>0</v>
      </c>
      <c r="MW33" s="5">
        <v>0</v>
      </c>
      <c r="MX33" s="5">
        <f t="shared" ca="1" si="387"/>
        <v>0</v>
      </c>
      <c r="MY33" s="5"/>
      <c r="MZ33" s="5">
        <f t="shared" ca="1" si="388"/>
        <v>0</v>
      </c>
      <c r="NA33" s="5">
        <f t="shared" ca="1" si="41"/>
        <v>0</v>
      </c>
      <c r="NB33" s="5">
        <f t="shared" ca="1" si="202"/>
        <v>442432</v>
      </c>
      <c r="NC33" s="5">
        <v>0</v>
      </c>
      <c r="ND33" s="5">
        <f t="shared" ca="1" si="389"/>
        <v>0</v>
      </c>
      <c r="NE33" s="5">
        <v>0</v>
      </c>
      <c r="NF33" s="5">
        <f t="shared" ca="1" si="390"/>
        <v>0</v>
      </c>
      <c r="NG33" s="5">
        <v>0</v>
      </c>
      <c r="NH33" s="5">
        <f t="shared" ca="1" si="391"/>
        <v>0</v>
      </c>
      <c r="NI33" s="5">
        <v>0</v>
      </c>
      <c r="NJ33" s="5">
        <f t="shared" ca="1" si="392"/>
        <v>0</v>
      </c>
      <c r="NK33" s="5">
        <f t="shared" ca="1" si="42"/>
        <v>0</v>
      </c>
      <c r="NL33" s="5">
        <v>0</v>
      </c>
      <c r="NM33" s="5">
        <f t="shared" ca="1" si="393"/>
        <v>0</v>
      </c>
      <c r="NN33" s="5">
        <v>0</v>
      </c>
      <c r="NO33" s="5">
        <f t="shared" ca="1" si="393"/>
        <v>0</v>
      </c>
      <c r="NP33" s="5">
        <v>0</v>
      </c>
      <c r="NQ33" s="5">
        <v>0</v>
      </c>
      <c r="NR33" s="5">
        <v>0</v>
      </c>
      <c r="NS33" s="5">
        <f t="shared" ca="1" si="394"/>
        <v>0</v>
      </c>
      <c r="NT33" s="5"/>
      <c r="NU33" s="5">
        <f t="shared" ca="1" si="395"/>
        <v>0</v>
      </c>
      <c r="NV33" s="5">
        <f t="shared" ca="1" si="43"/>
        <v>0</v>
      </c>
      <c r="NW33" s="5"/>
      <c r="NX33" s="5">
        <f t="shared" ca="1" si="396"/>
        <v>0</v>
      </c>
      <c r="NY33" s="5"/>
      <c r="NZ33" s="5">
        <f t="shared" ca="1" si="397"/>
        <v>0</v>
      </c>
      <c r="OA33" s="5"/>
      <c r="OB33" s="5">
        <f t="shared" ca="1" si="398"/>
        <v>0</v>
      </c>
      <c r="OC33" s="5"/>
      <c r="OD33" s="5">
        <f t="shared" ca="1" si="399"/>
        <v>0</v>
      </c>
      <c r="OE33" s="5">
        <f t="shared" ca="1" si="44"/>
        <v>0</v>
      </c>
      <c r="OF33" s="5">
        <v>0</v>
      </c>
      <c r="OG33" s="5">
        <f t="shared" ca="1" si="400"/>
        <v>0</v>
      </c>
      <c r="OH33" s="5">
        <v>17</v>
      </c>
      <c r="OI33" s="5">
        <f t="shared" ca="1" si="401"/>
        <v>1638239</v>
      </c>
      <c r="OJ33" s="5">
        <v>0</v>
      </c>
      <c r="OK33" s="5">
        <v>0</v>
      </c>
      <c r="OL33" s="5">
        <v>0</v>
      </c>
      <c r="OM33" s="5">
        <f t="shared" ca="1" si="402"/>
        <v>0</v>
      </c>
      <c r="ON33" s="5">
        <f t="shared" ca="1" si="45"/>
        <v>1638239</v>
      </c>
      <c r="OO33" s="5">
        <v>0</v>
      </c>
      <c r="OP33" s="5">
        <f t="shared" ca="1" si="403"/>
        <v>0</v>
      </c>
      <c r="OQ33" s="5">
        <v>0</v>
      </c>
      <c r="OR33" s="5">
        <f t="shared" ca="1" si="404"/>
        <v>0</v>
      </c>
      <c r="OS33" s="5">
        <v>0</v>
      </c>
      <c r="OT33" s="5">
        <f t="shared" ca="1" si="405"/>
        <v>0</v>
      </c>
      <c r="OU33" s="5">
        <v>0</v>
      </c>
      <c r="OV33" s="5">
        <f t="shared" ca="1" si="406"/>
        <v>0</v>
      </c>
      <c r="OW33" s="5">
        <v>0</v>
      </c>
      <c r="OX33" s="5">
        <v>0</v>
      </c>
      <c r="OY33" s="5">
        <v>0</v>
      </c>
      <c r="OZ33" s="5">
        <f t="shared" ca="1" si="407"/>
        <v>0</v>
      </c>
      <c r="PA33" s="5">
        <f t="shared" ca="1" si="46"/>
        <v>0</v>
      </c>
      <c r="PB33" s="5">
        <v>0</v>
      </c>
      <c r="PC33" s="5">
        <f t="shared" ca="1" si="408"/>
        <v>0</v>
      </c>
      <c r="PD33" s="5">
        <v>151</v>
      </c>
      <c r="PE33" s="5">
        <f t="shared" ca="1" si="409"/>
        <v>17487461</v>
      </c>
      <c r="PF33" s="5">
        <v>0</v>
      </c>
      <c r="PG33" s="5">
        <f t="shared" ca="1" si="410"/>
        <v>0</v>
      </c>
      <c r="PH33" s="5">
        <v>0</v>
      </c>
      <c r="PI33" s="5">
        <f t="shared" ca="1" si="411"/>
        <v>0</v>
      </c>
      <c r="PJ33" s="5"/>
      <c r="PK33" s="5">
        <f t="shared" ca="1" si="412"/>
        <v>0</v>
      </c>
      <c r="PL33" s="5"/>
      <c r="PM33" s="5">
        <f t="shared" ca="1" si="413"/>
        <v>0</v>
      </c>
      <c r="PN33" s="5">
        <f t="shared" ca="1" si="47"/>
        <v>17487461</v>
      </c>
      <c r="PO33" s="5">
        <v>0</v>
      </c>
      <c r="PP33" s="5">
        <f t="shared" ca="1" si="414"/>
        <v>0</v>
      </c>
      <c r="PQ33" s="5">
        <v>0</v>
      </c>
      <c r="PR33" s="5">
        <f t="shared" ca="1" si="415"/>
        <v>0</v>
      </c>
      <c r="PS33" s="5">
        <v>0</v>
      </c>
      <c r="PT33" s="5">
        <f t="shared" ca="1" si="416"/>
        <v>0</v>
      </c>
      <c r="PU33" s="5"/>
      <c r="PV33" s="5">
        <f t="shared" ca="1" si="417"/>
        <v>0</v>
      </c>
      <c r="PW33" s="5">
        <f t="shared" ca="1" si="48"/>
        <v>0</v>
      </c>
      <c r="PX33" s="5">
        <f t="shared" ca="1" si="232"/>
        <v>19125700</v>
      </c>
      <c r="PY33" s="5"/>
      <c r="PZ33" s="5">
        <f t="shared" ca="1" si="49"/>
        <v>142863295</v>
      </c>
      <c r="QA33" s="5">
        <f t="shared" si="241"/>
        <v>1373</v>
      </c>
      <c r="QB33" s="5">
        <f t="shared" ca="1" si="418"/>
        <v>1064075</v>
      </c>
      <c r="QC33" s="5">
        <f t="shared" si="234"/>
        <v>7</v>
      </c>
      <c r="QD33" s="5">
        <f t="shared" ca="1" si="419"/>
        <v>97664</v>
      </c>
      <c r="QE33" s="5">
        <f t="shared" ca="1" si="50"/>
        <v>1161739</v>
      </c>
      <c r="QF33" s="5">
        <f t="shared" si="236"/>
        <v>1373</v>
      </c>
      <c r="QG33" s="5">
        <f t="shared" ca="1" si="420"/>
        <v>97483</v>
      </c>
      <c r="QH33" s="5">
        <f t="shared" si="238"/>
        <v>7</v>
      </c>
      <c r="QI33" s="5">
        <f t="shared" ca="1" si="421"/>
        <v>8995</v>
      </c>
      <c r="QJ33" s="5">
        <f t="shared" ca="1" si="51"/>
        <v>106478</v>
      </c>
      <c r="QK33" s="5">
        <f t="shared" ca="1" si="52"/>
        <v>144131512</v>
      </c>
      <c r="QL33" s="5"/>
      <c r="QM33" s="54">
        <f t="shared" ca="1" si="242"/>
        <v>144131512</v>
      </c>
      <c r="QO33" s="75"/>
      <c r="QQ33" s="75"/>
    </row>
    <row r="34" spans="1:459">
      <c r="A34" s="1" t="s">
        <v>559</v>
      </c>
      <c r="B34" s="5" t="s">
        <v>560</v>
      </c>
      <c r="C34" s="5" t="s">
        <v>526</v>
      </c>
      <c r="D34" s="5" t="s">
        <v>527</v>
      </c>
      <c r="E34" s="5">
        <v>0</v>
      </c>
      <c r="F34" s="5">
        <f t="shared" ca="1" si="244"/>
        <v>0</v>
      </c>
      <c r="G34" s="5"/>
      <c r="H34" s="5">
        <f t="shared" ca="1" si="245"/>
        <v>0</v>
      </c>
      <c r="I34" s="5"/>
      <c r="J34" s="5">
        <f t="shared" ca="1" si="246"/>
        <v>0</v>
      </c>
      <c r="K34" s="5"/>
      <c r="L34" s="5">
        <f t="shared" ca="1" si="247"/>
        <v>0</v>
      </c>
      <c r="M34" s="5"/>
      <c r="N34" s="5">
        <f t="shared" ca="1" si="248"/>
        <v>0</v>
      </c>
      <c r="O34" s="5">
        <v>0</v>
      </c>
      <c r="P34" s="5">
        <f t="shared" ca="1" si="249"/>
        <v>0</v>
      </c>
      <c r="Q34" s="5">
        <v>0</v>
      </c>
      <c r="R34" s="5">
        <f t="shared" ca="1" si="250"/>
        <v>0</v>
      </c>
      <c r="S34" s="5">
        <f t="shared" ca="1" si="14"/>
        <v>0</v>
      </c>
      <c r="T34" s="5">
        <v>0</v>
      </c>
      <c r="U34" s="5">
        <f t="shared" ca="1" si="251"/>
        <v>0</v>
      </c>
      <c r="V34" s="5">
        <v>0</v>
      </c>
      <c r="W34" s="5">
        <f t="shared" ca="1" si="252"/>
        <v>0</v>
      </c>
      <c r="X34" s="5">
        <v>0</v>
      </c>
      <c r="Y34" s="5">
        <v>0</v>
      </c>
      <c r="Z34" s="5">
        <v>0</v>
      </c>
      <c r="AA34" s="5">
        <f t="shared" ca="1" si="253"/>
        <v>0</v>
      </c>
      <c r="AB34" s="5">
        <v>0</v>
      </c>
      <c r="AC34" s="5">
        <v>0</v>
      </c>
      <c r="AD34" s="5">
        <v>0</v>
      </c>
      <c r="AE34" s="5">
        <f t="shared" ca="1" si="254"/>
        <v>0</v>
      </c>
      <c r="AF34" s="5">
        <v>0</v>
      </c>
      <c r="AG34" s="5">
        <v>0</v>
      </c>
      <c r="AH34" s="5">
        <v>0</v>
      </c>
      <c r="AI34" s="5">
        <f t="shared" ca="1" si="255"/>
        <v>0</v>
      </c>
      <c r="AJ34" s="5">
        <v>9</v>
      </c>
      <c r="AK34" s="5">
        <f t="shared" ca="1" si="256"/>
        <v>10674963</v>
      </c>
      <c r="AL34" s="5">
        <v>0</v>
      </c>
      <c r="AM34" s="5">
        <f t="shared" ca="1" si="257"/>
        <v>0</v>
      </c>
      <c r="AN34" s="5"/>
      <c r="AO34" s="5">
        <f t="shared" ca="1" si="258"/>
        <v>0</v>
      </c>
      <c r="AP34" s="54">
        <f t="shared" ca="1" si="243"/>
        <v>10674963</v>
      </c>
      <c r="AQ34" s="5"/>
      <c r="AR34" s="5">
        <f t="shared" ca="1" si="259"/>
        <v>0</v>
      </c>
      <c r="AS34" s="5"/>
      <c r="AT34" s="5">
        <f t="shared" ca="1" si="260"/>
        <v>0</v>
      </c>
      <c r="AU34" s="5"/>
      <c r="AV34" s="5">
        <f t="shared" ca="1" si="261"/>
        <v>0</v>
      </c>
      <c r="AW34" s="5"/>
      <c r="AX34" s="5">
        <f t="shared" ca="1" si="262"/>
        <v>0</v>
      </c>
      <c r="AY34" s="5"/>
      <c r="AZ34" s="5">
        <f t="shared" ca="1" si="263"/>
        <v>0</v>
      </c>
      <c r="BA34" s="5"/>
      <c r="BB34" s="5">
        <f t="shared" ca="1" si="264"/>
        <v>0</v>
      </c>
      <c r="BC34" s="5"/>
      <c r="BD34" s="5">
        <f t="shared" ca="1" si="265"/>
        <v>0</v>
      </c>
      <c r="BE34" s="5"/>
      <c r="BF34" s="5">
        <f t="shared" ca="1" si="266"/>
        <v>0</v>
      </c>
      <c r="BG34" s="5">
        <v>1</v>
      </c>
      <c r="BH34" s="5">
        <f t="shared" ca="1" si="267"/>
        <v>1251615</v>
      </c>
      <c r="BI34" s="5">
        <v>0</v>
      </c>
      <c r="BJ34" s="5">
        <f t="shared" ca="1" si="268"/>
        <v>0</v>
      </c>
      <c r="BK34" s="5">
        <f t="shared" ca="1" si="15"/>
        <v>1251615</v>
      </c>
      <c r="BL34" s="5">
        <v>0</v>
      </c>
      <c r="BM34" s="5">
        <f t="shared" ca="1" si="269"/>
        <v>0</v>
      </c>
      <c r="BN34" s="5">
        <v>0</v>
      </c>
      <c r="BO34" s="5">
        <f t="shared" ca="1" si="270"/>
        <v>0</v>
      </c>
      <c r="BP34" s="5">
        <v>0</v>
      </c>
      <c r="BQ34" s="5">
        <f t="shared" ca="1" si="271"/>
        <v>0</v>
      </c>
      <c r="BR34" s="5">
        <v>0</v>
      </c>
      <c r="BS34" s="5">
        <f t="shared" ca="1" si="272"/>
        <v>0</v>
      </c>
      <c r="BT34" s="5">
        <v>0</v>
      </c>
      <c r="BU34" s="5">
        <v>0</v>
      </c>
      <c r="BV34" s="5">
        <v>0</v>
      </c>
      <c r="BW34" s="5">
        <f t="shared" ca="1" si="273"/>
        <v>0</v>
      </c>
      <c r="BX34" s="5">
        <v>0</v>
      </c>
      <c r="BY34" s="5">
        <v>0</v>
      </c>
      <c r="BZ34" s="5">
        <v>0</v>
      </c>
      <c r="CA34" s="5">
        <f t="shared" ca="1" si="274"/>
        <v>0</v>
      </c>
      <c r="CB34" s="5">
        <v>0</v>
      </c>
      <c r="CC34" s="5">
        <f t="shared" ca="1" si="275"/>
        <v>0</v>
      </c>
      <c r="CD34" s="5">
        <v>0</v>
      </c>
      <c r="CE34" s="5">
        <f t="shared" ca="1" si="276"/>
        <v>0</v>
      </c>
      <c r="CF34" s="5">
        <f t="shared" ca="1" si="16"/>
        <v>0</v>
      </c>
      <c r="CG34" s="5">
        <v>0</v>
      </c>
      <c r="CH34" s="5">
        <f t="shared" ca="1" si="277"/>
        <v>0</v>
      </c>
      <c r="CI34" s="5">
        <v>14</v>
      </c>
      <c r="CJ34" s="5">
        <f t="shared" ca="1" si="278"/>
        <v>1239420</v>
      </c>
      <c r="CK34" s="5">
        <v>0</v>
      </c>
      <c r="CL34" s="5">
        <f t="shared" ca="1" si="279"/>
        <v>0</v>
      </c>
      <c r="CM34" s="5">
        <v>48</v>
      </c>
      <c r="CN34" s="5">
        <f t="shared" ca="1" si="280"/>
        <v>3600144</v>
      </c>
      <c r="CO34" s="5">
        <v>0</v>
      </c>
      <c r="CP34" s="5">
        <f t="shared" ca="1" si="281"/>
        <v>0</v>
      </c>
      <c r="CQ34" s="5">
        <v>14</v>
      </c>
      <c r="CR34" s="5">
        <f t="shared" ca="1" si="282"/>
        <v>123942</v>
      </c>
      <c r="CS34" s="5">
        <v>0</v>
      </c>
      <c r="CT34" s="5">
        <f t="shared" ca="1" si="283"/>
        <v>0</v>
      </c>
      <c r="CU34" s="5">
        <v>20</v>
      </c>
      <c r="CV34" s="5">
        <f t="shared" ca="1" si="284"/>
        <v>150000</v>
      </c>
      <c r="CW34" s="5"/>
      <c r="CX34" s="5">
        <v>0</v>
      </c>
      <c r="CY34" s="5"/>
      <c r="CZ34" s="5">
        <v>0</v>
      </c>
      <c r="DA34" s="5"/>
      <c r="DB34" s="5">
        <v>0</v>
      </c>
      <c r="DC34" s="5"/>
      <c r="DD34" s="5">
        <v>0</v>
      </c>
      <c r="DE34" s="5">
        <v>3</v>
      </c>
      <c r="DF34" s="5">
        <f t="shared" ca="1" si="285"/>
        <v>4150590</v>
      </c>
      <c r="DG34" s="5">
        <v>0</v>
      </c>
      <c r="DH34" s="5">
        <f t="shared" ca="1" si="286"/>
        <v>0</v>
      </c>
      <c r="DI34" s="5"/>
      <c r="DJ34" s="5">
        <f t="shared" ca="1" si="287"/>
        <v>0</v>
      </c>
      <c r="DK34" s="5">
        <f t="shared" ca="1" si="17"/>
        <v>9264096</v>
      </c>
      <c r="DL34" s="5">
        <v>230</v>
      </c>
      <c r="DM34" s="5">
        <f t="shared" ca="1" si="288"/>
        <v>17352120</v>
      </c>
      <c r="DN34" s="5">
        <v>0</v>
      </c>
      <c r="DO34" s="5">
        <f t="shared" ca="1" si="289"/>
        <v>0</v>
      </c>
      <c r="DP34" s="5">
        <v>453</v>
      </c>
      <c r="DQ34" s="5">
        <f t="shared" ca="1" si="290"/>
        <v>29067651</v>
      </c>
      <c r="DR34" s="5">
        <v>84</v>
      </c>
      <c r="DS34" s="5">
        <f t="shared" ca="1" si="291"/>
        <v>7197540</v>
      </c>
      <c r="DT34" s="5">
        <v>60</v>
      </c>
      <c r="DU34" s="5">
        <f t="shared" ca="1" si="292"/>
        <v>452640</v>
      </c>
      <c r="DV34" s="5">
        <v>15</v>
      </c>
      <c r="DW34" s="5">
        <f t="shared" ca="1" si="293"/>
        <v>151590</v>
      </c>
      <c r="DX34" s="5">
        <v>100</v>
      </c>
      <c r="DY34" s="5">
        <f t="shared" ca="1" si="294"/>
        <v>641700</v>
      </c>
      <c r="DZ34" s="5">
        <v>40</v>
      </c>
      <c r="EA34" s="5">
        <f t="shared" ca="1" si="295"/>
        <v>342720</v>
      </c>
      <c r="EB34" s="5"/>
      <c r="EC34" s="5">
        <v>0</v>
      </c>
      <c r="ED34" s="5"/>
      <c r="EE34" s="5">
        <v>0</v>
      </c>
      <c r="EF34" s="5"/>
      <c r="EG34" s="5">
        <v>0</v>
      </c>
      <c r="EH34" s="5"/>
      <c r="EI34" s="5">
        <v>0</v>
      </c>
      <c r="EJ34" s="5">
        <v>0</v>
      </c>
      <c r="EK34" s="5">
        <f t="shared" ca="1" si="296"/>
        <v>0</v>
      </c>
      <c r="EL34" s="5">
        <v>0</v>
      </c>
      <c r="EM34" s="5">
        <f t="shared" ca="1" si="297"/>
        <v>0</v>
      </c>
      <c r="EN34" s="5">
        <f t="shared" ca="1" si="18"/>
        <v>55205961</v>
      </c>
      <c r="EO34" s="5">
        <v>0</v>
      </c>
      <c r="EP34" s="5">
        <f t="shared" ca="1" si="298"/>
        <v>0</v>
      </c>
      <c r="EQ34" s="5">
        <v>0</v>
      </c>
      <c r="ER34" s="5">
        <f t="shared" ca="1" si="299"/>
        <v>0</v>
      </c>
      <c r="ES34" s="5">
        <v>0</v>
      </c>
      <c r="ET34" s="5">
        <f t="shared" ca="1" si="300"/>
        <v>0</v>
      </c>
      <c r="EU34" s="5">
        <v>0</v>
      </c>
      <c r="EV34" s="5">
        <f t="shared" ca="1" si="301"/>
        <v>0</v>
      </c>
      <c r="EW34" s="5"/>
      <c r="EX34" s="5">
        <f t="shared" ca="1" si="302"/>
        <v>0</v>
      </c>
      <c r="EY34" s="5"/>
      <c r="EZ34" s="5">
        <f t="shared" ca="1" si="303"/>
        <v>0</v>
      </c>
      <c r="FA34" s="5"/>
      <c r="FB34" s="5">
        <f t="shared" ca="1" si="304"/>
        <v>0</v>
      </c>
      <c r="FC34" s="5"/>
      <c r="FD34" s="5">
        <f t="shared" ca="1" si="305"/>
        <v>0</v>
      </c>
      <c r="FE34" s="5">
        <v>0</v>
      </c>
      <c r="FF34" s="5">
        <f t="shared" ca="1" si="306"/>
        <v>0</v>
      </c>
      <c r="FG34" s="5">
        <v>0</v>
      </c>
      <c r="FH34" s="5">
        <f t="shared" ca="1" si="307"/>
        <v>0</v>
      </c>
      <c r="FI34" s="5">
        <v>0</v>
      </c>
      <c r="FJ34" s="5">
        <f t="shared" ca="1" si="308"/>
        <v>0</v>
      </c>
      <c r="FK34" s="5">
        <v>0</v>
      </c>
      <c r="FL34" s="5">
        <f t="shared" ca="1" si="309"/>
        <v>0</v>
      </c>
      <c r="FM34" s="5">
        <f t="shared" ca="1" si="19"/>
        <v>0</v>
      </c>
      <c r="FN34" s="5">
        <f t="shared" ca="1" si="20"/>
        <v>55205961</v>
      </c>
      <c r="FO34" s="5"/>
      <c r="FP34" s="5">
        <f t="shared" ca="1" si="310"/>
        <v>0</v>
      </c>
      <c r="FQ34" s="5"/>
      <c r="FR34" s="5">
        <f t="shared" ca="1" si="311"/>
        <v>0</v>
      </c>
      <c r="FS34" s="5"/>
      <c r="FT34" s="5">
        <f t="shared" ca="1" si="312"/>
        <v>0</v>
      </c>
      <c r="FU34" s="5"/>
      <c r="FV34" s="5">
        <f t="shared" ca="1" si="313"/>
        <v>0</v>
      </c>
      <c r="FW34" s="5">
        <f t="shared" ca="1" si="21"/>
        <v>0</v>
      </c>
      <c r="FX34" s="5">
        <f t="shared" ca="1" si="124"/>
        <v>76396635</v>
      </c>
      <c r="FY34" s="5">
        <v>0</v>
      </c>
      <c r="FZ34" s="5">
        <f t="shared" ca="1" si="314"/>
        <v>0</v>
      </c>
      <c r="GA34" s="5">
        <v>5</v>
      </c>
      <c r="GB34" s="5">
        <f t="shared" ca="1" si="315"/>
        <v>690995</v>
      </c>
      <c r="GC34" s="5">
        <v>0</v>
      </c>
      <c r="GD34" s="5">
        <v>0</v>
      </c>
      <c r="GE34" s="5">
        <v>0</v>
      </c>
      <c r="GF34" s="5">
        <f t="shared" ca="1" si="316"/>
        <v>0</v>
      </c>
      <c r="GG34" s="5">
        <v>0</v>
      </c>
      <c r="GH34" s="5">
        <f t="shared" ca="1" si="317"/>
        <v>0</v>
      </c>
      <c r="GI34" s="5">
        <f t="shared" ca="1" si="22"/>
        <v>690995</v>
      </c>
      <c r="GJ34" s="5">
        <v>1</v>
      </c>
      <c r="GK34" s="5">
        <f t="shared" ca="1" si="318"/>
        <v>145581</v>
      </c>
      <c r="GL34" s="5">
        <f t="shared" ca="1" si="23"/>
        <v>145581</v>
      </c>
      <c r="GM34" s="5">
        <v>0</v>
      </c>
      <c r="GN34" s="5">
        <f t="shared" ca="1" si="319"/>
        <v>0</v>
      </c>
      <c r="GO34" s="5">
        <v>0</v>
      </c>
      <c r="GP34" s="5">
        <f t="shared" ca="1" si="320"/>
        <v>0</v>
      </c>
      <c r="GQ34" s="5">
        <v>0</v>
      </c>
      <c r="GR34" s="5">
        <v>0</v>
      </c>
      <c r="GS34" s="5">
        <v>0</v>
      </c>
      <c r="GT34" s="5">
        <f t="shared" ca="1" si="321"/>
        <v>0</v>
      </c>
      <c r="GU34" s="5">
        <f t="shared" ca="1" si="24"/>
        <v>0</v>
      </c>
      <c r="GV34" s="5">
        <v>0</v>
      </c>
      <c r="GW34" s="5">
        <f t="shared" ca="1" si="322"/>
        <v>0</v>
      </c>
      <c r="GX34" s="5">
        <v>9</v>
      </c>
      <c r="GY34" s="5">
        <f t="shared" ca="1" si="323"/>
        <v>1451430</v>
      </c>
      <c r="GZ34" s="5">
        <v>0</v>
      </c>
      <c r="HA34" s="5">
        <f t="shared" ca="1" si="324"/>
        <v>0</v>
      </c>
      <c r="HB34" s="5">
        <v>0</v>
      </c>
      <c r="HC34" s="5">
        <f t="shared" ca="1" si="325"/>
        <v>0</v>
      </c>
      <c r="HD34" s="5">
        <v>0</v>
      </c>
      <c r="HE34" s="5">
        <v>0</v>
      </c>
      <c r="HF34" s="5">
        <v>1</v>
      </c>
      <c r="HG34" s="5">
        <f t="shared" ca="1" si="326"/>
        <v>32254</v>
      </c>
      <c r="HH34" s="5">
        <f t="shared" ca="1" si="25"/>
        <v>1483684</v>
      </c>
      <c r="HI34" s="5">
        <v>22</v>
      </c>
      <c r="HJ34" s="5">
        <f t="shared" ca="1" si="327"/>
        <v>3347542</v>
      </c>
      <c r="HK34" s="5">
        <v>12</v>
      </c>
      <c r="HL34" s="5">
        <f t="shared" ca="1" si="328"/>
        <v>2212092</v>
      </c>
      <c r="HM34" s="5">
        <v>0</v>
      </c>
      <c r="HN34" s="5">
        <f t="shared" ca="1" si="329"/>
        <v>0</v>
      </c>
      <c r="HO34" s="5">
        <v>0</v>
      </c>
      <c r="HP34" s="5">
        <f t="shared" ca="1" si="330"/>
        <v>0</v>
      </c>
      <c r="HQ34" s="5"/>
      <c r="HR34" s="5">
        <f t="shared" ca="1" si="331"/>
        <v>0</v>
      </c>
      <c r="HS34" s="5"/>
      <c r="HT34" s="5">
        <f t="shared" ca="1" si="332"/>
        <v>0</v>
      </c>
      <c r="HU34" s="5">
        <f t="shared" ca="1" si="26"/>
        <v>5559634</v>
      </c>
      <c r="HV34" s="5"/>
      <c r="HW34" s="5">
        <f t="shared" ca="1" si="333"/>
        <v>0</v>
      </c>
      <c r="HX34" s="5"/>
      <c r="HY34" s="5">
        <f t="shared" ca="1" si="334"/>
        <v>0</v>
      </c>
      <c r="HZ34" s="5"/>
      <c r="IA34" s="5">
        <f t="shared" ca="1" si="335"/>
        <v>0</v>
      </c>
      <c r="IB34" s="5"/>
      <c r="IC34" s="5">
        <f t="shared" ca="1" si="336"/>
        <v>0</v>
      </c>
      <c r="ID34" s="5">
        <f t="shared" ca="1" si="27"/>
        <v>0</v>
      </c>
      <c r="IE34" s="5">
        <f t="shared" ca="1" si="148"/>
        <v>7879894</v>
      </c>
      <c r="IF34" s="5">
        <v>0</v>
      </c>
      <c r="IG34" s="5">
        <f t="shared" ca="1" si="337"/>
        <v>0</v>
      </c>
      <c r="IH34" s="5">
        <v>0</v>
      </c>
      <c r="II34" s="5">
        <f t="shared" ca="1" si="338"/>
        <v>0</v>
      </c>
      <c r="IJ34" s="5">
        <f t="shared" ca="1" si="28"/>
        <v>0</v>
      </c>
      <c r="IK34" s="5">
        <v>0</v>
      </c>
      <c r="IL34" s="5">
        <f t="shared" ca="1" si="339"/>
        <v>0</v>
      </c>
      <c r="IM34" s="5">
        <v>5</v>
      </c>
      <c r="IN34" s="5">
        <f t="shared" ca="1" si="340"/>
        <v>830175</v>
      </c>
      <c r="IO34" s="5">
        <v>0</v>
      </c>
      <c r="IP34" s="5">
        <f t="shared" ca="1" si="341"/>
        <v>0</v>
      </c>
      <c r="IQ34" s="5">
        <v>0</v>
      </c>
      <c r="IR34" s="5">
        <f t="shared" ca="1" si="342"/>
        <v>0</v>
      </c>
      <c r="IS34" s="5">
        <f t="shared" ca="1" si="29"/>
        <v>830175</v>
      </c>
      <c r="IT34" s="5">
        <v>1</v>
      </c>
      <c r="IU34" s="5">
        <f t="shared" ca="1" si="343"/>
        <v>175038</v>
      </c>
      <c r="IV34" s="5">
        <f t="shared" ca="1" si="30"/>
        <v>175038</v>
      </c>
      <c r="IW34" s="5">
        <v>0</v>
      </c>
      <c r="IX34" s="5">
        <f t="shared" ca="1" si="344"/>
        <v>0</v>
      </c>
      <c r="IY34" s="5">
        <v>0</v>
      </c>
      <c r="IZ34" s="5">
        <f t="shared" ca="1" si="345"/>
        <v>0</v>
      </c>
      <c r="JA34" s="5">
        <v>0</v>
      </c>
      <c r="JB34" s="5">
        <f t="shared" ca="1" si="346"/>
        <v>0</v>
      </c>
      <c r="JC34" s="5">
        <v>0</v>
      </c>
      <c r="JD34" s="5">
        <f t="shared" ca="1" si="347"/>
        <v>0</v>
      </c>
      <c r="JE34" s="5">
        <f t="shared" ca="1" si="31"/>
        <v>0</v>
      </c>
      <c r="JF34" s="5">
        <v>0</v>
      </c>
      <c r="JG34" s="5">
        <f t="shared" ca="1" si="348"/>
        <v>0</v>
      </c>
      <c r="JH34" s="5">
        <v>11</v>
      </c>
      <c r="JI34" s="5">
        <f t="shared" ca="1" si="349"/>
        <v>2130073</v>
      </c>
      <c r="JJ34" s="5">
        <v>0</v>
      </c>
      <c r="JK34" s="5">
        <f t="shared" ca="1" si="350"/>
        <v>0</v>
      </c>
      <c r="JL34" s="5">
        <v>0</v>
      </c>
      <c r="JM34" s="5">
        <f t="shared" ca="1" si="351"/>
        <v>0</v>
      </c>
      <c r="JN34" s="5">
        <v>0</v>
      </c>
      <c r="JO34" s="5">
        <f t="shared" ca="1" si="352"/>
        <v>0</v>
      </c>
      <c r="JP34" s="5">
        <f t="shared" ca="1" si="54"/>
        <v>2130073</v>
      </c>
      <c r="JQ34" s="5">
        <v>58</v>
      </c>
      <c r="JR34" s="5">
        <f t="shared" ca="1" si="353"/>
        <v>10576938</v>
      </c>
      <c r="JS34" s="5">
        <v>35</v>
      </c>
      <c r="JT34" s="5">
        <f t="shared" ca="1" si="354"/>
        <v>7733320</v>
      </c>
      <c r="JU34" s="5">
        <v>0</v>
      </c>
      <c r="JV34" s="5">
        <f t="shared" ca="1" si="355"/>
        <v>0</v>
      </c>
      <c r="JW34" s="5">
        <v>0</v>
      </c>
      <c r="JX34" s="5">
        <f t="shared" ca="1" si="356"/>
        <v>0</v>
      </c>
      <c r="JY34" s="5">
        <v>0</v>
      </c>
      <c r="JZ34" s="5">
        <f t="shared" ca="1" si="357"/>
        <v>0</v>
      </c>
      <c r="KA34" s="5">
        <f t="shared" ca="1" si="32"/>
        <v>18310258</v>
      </c>
      <c r="KB34" s="5">
        <v>40</v>
      </c>
      <c r="KC34" s="5">
        <f t="shared" ca="1" si="358"/>
        <v>14607560</v>
      </c>
      <c r="KD34" s="5">
        <v>0</v>
      </c>
      <c r="KE34" s="5">
        <f t="shared" ca="1" si="359"/>
        <v>0</v>
      </c>
      <c r="KF34" s="5">
        <v>0</v>
      </c>
      <c r="KG34" s="5">
        <f t="shared" ca="1" si="360"/>
        <v>0</v>
      </c>
      <c r="KH34" s="5">
        <v>0</v>
      </c>
      <c r="KI34" s="5">
        <f t="shared" ca="1" si="361"/>
        <v>0</v>
      </c>
      <c r="KJ34" s="5">
        <f t="shared" ca="1" si="33"/>
        <v>14607560</v>
      </c>
      <c r="KK34" s="5">
        <v>0</v>
      </c>
      <c r="KL34" s="5">
        <f t="shared" ca="1" si="362"/>
        <v>0</v>
      </c>
      <c r="KM34" s="5"/>
      <c r="KN34" s="5">
        <f t="shared" ca="1" si="363"/>
        <v>0</v>
      </c>
      <c r="KO34" s="5">
        <f t="shared" ca="1" si="34"/>
        <v>0</v>
      </c>
      <c r="KP34" s="5">
        <f t="shared" ca="1" si="176"/>
        <v>36053104</v>
      </c>
      <c r="KQ34" s="5">
        <v>0</v>
      </c>
      <c r="KR34" s="5">
        <f t="shared" ca="1" si="364"/>
        <v>0</v>
      </c>
      <c r="KS34" s="5">
        <v>0</v>
      </c>
      <c r="KT34" s="5">
        <f t="shared" ca="1" si="365"/>
        <v>0</v>
      </c>
      <c r="KU34" s="5">
        <v>0</v>
      </c>
      <c r="KV34" s="5">
        <f t="shared" ca="1" si="366"/>
        <v>0</v>
      </c>
      <c r="KW34" s="5"/>
      <c r="KX34" s="5">
        <f t="shared" ca="1" si="367"/>
        <v>0</v>
      </c>
      <c r="KY34" s="5">
        <f t="shared" ca="1" si="35"/>
        <v>0</v>
      </c>
      <c r="KZ34" s="5">
        <v>1</v>
      </c>
      <c r="LA34" s="5">
        <f t="shared" ca="1" si="368"/>
        <v>331842</v>
      </c>
      <c r="LB34" s="5">
        <v>0</v>
      </c>
      <c r="LC34" s="5">
        <f t="shared" ca="1" si="369"/>
        <v>0</v>
      </c>
      <c r="LD34" s="5"/>
      <c r="LE34" s="5">
        <f t="shared" ca="1" si="370"/>
        <v>0</v>
      </c>
      <c r="LF34" s="5">
        <f t="shared" ca="1" si="36"/>
        <v>331842</v>
      </c>
      <c r="LG34" s="5">
        <v>0</v>
      </c>
      <c r="LH34" s="5">
        <f t="shared" ca="1" si="371"/>
        <v>0</v>
      </c>
      <c r="LI34" s="5">
        <v>0</v>
      </c>
      <c r="LJ34" s="5">
        <f t="shared" ca="1" si="371"/>
        <v>0</v>
      </c>
      <c r="LK34" s="5">
        <v>0</v>
      </c>
      <c r="LL34" s="5">
        <f t="shared" ca="1" si="371"/>
        <v>0</v>
      </c>
      <c r="LM34" s="5">
        <v>0</v>
      </c>
      <c r="LN34" s="5">
        <f t="shared" ca="1" si="371"/>
        <v>0</v>
      </c>
      <c r="LO34" s="5">
        <f t="shared" ca="1" si="37"/>
        <v>0</v>
      </c>
      <c r="LP34" s="5">
        <v>0</v>
      </c>
      <c r="LQ34" s="5">
        <f t="shared" ca="1" si="372"/>
        <v>0</v>
      </c>
      <c r="LR34" s="5">
        <v>2</v>
      </c>
      <c r="LS34" s="5">
        <f t="shared" ca="1" si="373"/>
        <v>773974</v>
      </c>
      <c r="LT34" s="5">
        <v>0</v>
      </c>
      <c r="LU34" s="5">
        <f t="shared" ca="1" si="374"/>
        <v>0</v>
      </c>
      <c r="LV34" s="5">
        <v>0</v>
      </c>
      <c r="LW34" s="5">
        <f t="shared" ca="1" si="375"/>
        <v>0</v>
      </c>
      <c r="LX34" s="5">
        <v>0</v>
      </c>
      <c r="LY34" s="5">
        <f t="shared" ca="1" si="376"/>
        <v>0</v>
      </c>
      <c r="LZ34" s="5">
        <v>0</v>
      </c>
      <c r="MA34" s="5">
        <f t="shared" ca="1" si="377"/>
        <v>0</v>
      </c>
      <c r="MB34" s="5">
        <f t="shared" ca="1" si="38"/>
        <v>773974</v>
      </c>
      <c r="MC34" s="5">
        <v>7</v>
      </c>
      <c r="MD34" s="5">
        <f t="shared" ca="1" si="378"/>
        <v>2556323</v>
      </c>
      <c r="ME34" s="5">
        <v>3</v>
      </c>
      <c r="MF34" s="5">
        <f t="shared" ca="1" si="379"/>
        <v>1327296</v>
      </c>
      <c r="MG34" s="5">
        <v>0</v>
      </c>
      <c r="MH34" s="5">
        <f t="shared" ca="1" si="380"/>
        <v>0</v>
      </c>
      <c r="MI34" s="5">
        <v>0</v>
      </c>
      <c r="MJ34" s="5">
        <f t="shared" ca="1" si="381"/>
        <v>0</v>
      </c>
      <c r="MK34" s="5"/>
      <c r="ML34" s="5">
        <f t="shared" ca="1" si="382"/>
        <v>0</v>
      </c>
      <c r="MM34" s="5">
        <f t="shared" ca="1" si="39"/>
        <v>3883619</v>
      </c>
      <c r="MN34" s="5">
        <v>5</v>
      </c>
      <c r="MO34" s="5">
        <f t="shared" ca="1" si="383"/>
        <v>3650750</v>
      </c>
      <c r="MP34" s="5"/>
      <c r="MQ34" s="5">
        <f t="shared" ca="1" si="384"/>
        <v>0</v>
      </c>
      <c r="MR34" s="5"/>
      <c r="MS34" s="5">
        <f t="shared" ca="1" si="385"/>
        <v>0</v>
      </c>
      <c r="MT34" s="5"/>
      <c r="MU34" s="5">
        <f t="shared" ca="1" si="386"/>
        <v>0</v>
      </c>
      <c r="MV34" s="5">
        <f t="shared" ca="1" si="40"/>
        <v>3650750</v>
      </c>
      <c r="MW34" s="5">
        <v>0</v>
      </c>
      <c r="MX34" s="5">
        <f t="shared" ca="1" si="387"/>
        <v>0</v>
      </c>
      <c r="MY34" s="5"/>
      <c r="MZ34" s="5">
        <f t="shared" ca="1" si="388"/>
        <v>0</v>
      </c>
      <c r="NA34" s="5">
        <f t="shared" ca="1" si="41"/>
        <v>0</v>
      </c>
      <c r="NB34" s="5">
        <f t="shared" ca="1" si="202"/>
        <v>8640185</v>
      </c>
      <c r="NC34" s="5">
        <v>0</v>
      </c>
      <c r="ND34" s="5">
        <f t="shared" ca="1" si="389"/>
        <v>0</v>
      </c>
      <c r="NE34" s="5">
        <v>0</v>
      </c>
      <c r="NF34" s="5">
        <f t="shared" ca="1" si="390"/>
        <v>0</v>
      </c>
      <c r="NG34" s="5">
        <v>0</v>
      </c>
      <c r="NH34" s="5">
        <f t="shared" ca="1" si="391"/>
        <v>0</v>
      </c>
      <c r="NI34" s="5">
        <v>0</v>
      </c>
      <c r="NJ34" s="5">
        <f t="shared" ca="1" si="392"/>
        <v>0</v>
      </c>
      <c r="NK34" s="5">
        <f t="shared" ca="1" si="42"/>
        <v>0</v>
      </c>
      <c r="NL34" s="5">
        <v>0</v>
      </c>
      <c r="NM34" s="5">
        <f t="shared" ca="1" si="393"/>
        <v>0</v>
      </c>
      <c r="NN34" s="5">
        <v>23</v>
      </c>
      <c r="NO34" s="5">
        <f t="shared" ca="1" si="393"/>
        <v>1992007</v>
      </c>
      <c r="NP34" s="5">
        <v>0</v>
      </c>
      <c r="NQ34" s="5">
        <v>0</v>
      </c>
      <c r="NR34" s="5">
        <v>0</v>
      </c>
      <c r="NS34" s="5">
        <f t="shared" ca="1" si="394"/>
        <v>0</v>
      </c>
      <c r="NT34" s="5"/>
      <c r="NU34" s="5">
        <f t="shared" ca="1" si="395"/>
        <v>0</v>
      </c>
      <c r="NV34" s="5">
        <f t="shared" ca="1" si="43"/>
        <v>1992007</v>
      </c>
      <c r="NW34" s="5"/>
      <c r="NX34" s="5">
        <f t="shared" ca="1" si="396"/>
        <v>0</v>
      </c>
      <c r="NY34" s="5"/>
      <c r="NZ34" s="5">
        <f t="shared" ca="1" si="397"/>
        <v>0</v>
      </c>
      <c r="OA34" s="5"/>
      <c r="OB34" s="5">
        <f t="shared" ca="1" si="398"/>
        <v>0</v>
      </c>
      <c r="OC34" s="5"/>
      <c r="OD34" s="5">
        <f t="shared" ca="1" si="399"/>
        <v>0</v>
      </c>
      <c r="OE34" s="5">
        <f t="shared" ca="1" si="44"/>
        <v>0</v>
      </c>
      <c r="OF34" s="5">
        <v>0</v>
      </c>
      <c r="OG34" s="5">
        <f t="shared" ca="1" si="400"/>
        <v>0</v>
      </c>
      <c r="OH34" s="5">
        <v>0</v>
      </c>
      <c r="OI34" s="5">
        <f t="shared" ca="1" si="401"/>
        <v>0</v>
      </c>
      <c r="OJ34" s="5">
        <v>0</v>
      </c>
      <c r="OK34" s="5">
        <v>0</v>
      </c>
      <c r="OL34" s="5">
        <v>0</v>
      </c>
      <c r="OM34" s="5">
        <f t="shared" ca="1" si="402"/>
        <v>0</v>
      </c>
      <c r="ON34" s="5">
        <f t="shared" ca="1" si="45"/>
        <v>0</v>
      </c>
      <c r="OO34" s="5">
        <v>0</v>
      </c>
      <c r="OP34" s="5">
        <f t="shared" ca="1" si="403"/>
        <v>0</v>
      </c>
      <c r="OQ34" s="5">
        <v>169</v>
      </c>
      <c r="OR34" s="5">
        <f t="shared" ca="1" si="404"/>
        <v>17079140</v>
      </c>
      <c r="OS34" s="5">
        <v>0</v>
      </c>
      <c r="OT34" s="5">
        <f t="shared" ca="1" si="405"/>
        <v>0</v>
      </c>
      <c r="OU34" s="5">
        <v>50</v>
      </c>
      <c r="OV34" s="5">
        <f t="shared" ca="1" si="406"/>
        <v>505300</v>
      </c>
      <c r="OW34" s="5">
        <v>0</v>
      </c>
      <c r="OX34" s="5">
        <v>0</v>
      </c>
      <c r="OY34" s="5">
        <v>40</v>
      </c>
      <c r="OZ34" s="5">
        <f t="shared" ca="1" si="407"/>
        <v>808480</v>
      </c>
      <c r="PA34" s="5">
        <f t="shared" ca="1" si="46"/>
        <v>18392920</v>
      </c>
      <c r="PB34" s="5">
        <v>0</v>
      </c>
      <c r="PC34" s="5">
        <f t="shared" ca="1" si="408"/>
        <v>0</v>
      </c>
      <c r="PD34" s="5">
        <v>201</v>
      </c>
      <c r="PE34" s="5">
        <f t="shared" ca="1" si="409"/>
        <v>23278011</v>
      </c>
      <c r="PF34" s="5">
        <v>0</v>
      </c>
      <c r="PG34" s="5">
        <f t="shared" ca="1" si="410"/>
        <v>0</v>
      </c>
      <c r="PH34" s="5">
        <v>70</v>
      </c>
      <c r="PI34" s="5">
        <f t="shared" ca="1" si="411"/>
        <v>810670</v>
      </c>
      <c r="PJ34" s="5"/>
      <c r="PK34" s="5">
        <f t="shared" ca="1" si="412"/>
        <v>0</v>
      </c>
      <c r="PL34" s="5"/>
      <c r="PM34" s="5">
        <f t="shared" ca="1" si="413"/>
        <v>0</v>
      </c>
      <c r="PN34" s="5">
        <f t="shared" ca="1" si="47"/>
        <v>24088681</v>
      </c>
      <c r="PO34" s="5">
        <v>0</v>
      </c>
      <c r="PP34" s="5">
        <f t="shared" ca="1" si="414"/>
        <v>0</v>
      </c>
      <c r="PQ34" s="5">
        <v>0</v>
      </c>
      <c r="PR34" s="5">
        <f t="shared" ca="1" si="415"/>
        <v>0</v>
      </c>
      <c r="PS34" s="5">
        <v>0</v>
      </c>
      <c r="PT34" s="5">
        <f t="shared" ca="1" si="416"/>
        <v>0</v>
      </c>
      <c r="PU34" s="5"/>
      <c r="PV34" s="5">
        <f t="shared" ca="1" si="417"/>
        <v>0</v>
      </c>
      <c r="PW34" s="5">
        <f t="shared" ca="1" si="48"/>
        <v>0</v>
      </c>
      <c r="PX34" s="5">
        <f t="shared" ca="1" si="232"/>
        <v>44473608</v>
      </c>
      <c r="PY34" s="5"/>
      <c r="PZ34" s="5">
        <f t="shared" ca="1" si="49"/>
        <v>173443426</v>
      </c>
      <c r="QA34" s="5">
        <f t="shared" si="241"/>
        <v>1439</v>
      </c>
      <c r="QB34" s="5">
        <f t="shared" ca="1" si="418"/>
        <v>1115225</v>
      </c>
      <c r="QC34" s="5">
        <f t="shared" si="234"/>
        <v>13</v>
      </c>
      <c r="QD34" s="5">
        <f t="shared" ca="1" si="419"/>
        <v>181376</v>
      </c>
      <c r="QE34" s="5">
        <f t="shared" ca="1" si="50"/>
        <v>1296601</v>
      </c>
      <c r="QF34" s="5">
        <f t="shared" si="236"/>
        <v>1439</v>
      </c>
      <c r="QG34" s="5">
        <f t="shared" ca="1" si="420"/>
        <v>102169</v>
      </c>
      <c r="QH34" s="5">
        <f t="shared" si="238"/>
        <v>13</v>
      </c>
      <c r="QI34" s="5">
        <f t="shared" ca="1" si="421"/>
        <v>16705</v>
      </c>
      <c r="QJ34" s="5">
        <f t="shared" ca="1" si="51"/>
        <v>118874</v>
      </c>
      <c r="QK34" s="5">
        <f t="shared" ca="1" si="52"/>
        <v>174858901</v>
      </c>
      <c r="QL34" s="5"/>
      <c r="QM34" s="54">
        <f t="shared" ca="1" si="242"/>
        <v>174858901</v>
      </c>
      <c r="QO34" s="75"/>
      <c r="QQ34" s="75"/>
    </row>
    <row r="35" spans="1:459">
      <c r="A35" s="1" t="s">
        <v>561</v>
      </c>
      <c r="B35" s="5" t="s">
        <v>562</v>
      </c>
      <c r="C35" s="5" t="s">
        <v>526</v>
      </c>
      <c r="D35" s="5" t="s">
        <v>527</v>
      </c>
      <c r="E35" s="5">
        <v>0</v>
      </c>
      <c r="F35" s="5">
        <f t="shared" ca="1" si="244"/>
        <v>0</v>
      </c>
      <c r="G35" s="5"/>
      <c r="H35" s="5">
        <f t="shared" ca="1" si="245"/>
        <v>0</v>
      </c>
      <c r="I35" s="5"/>
      <c r="J35" s="5">
        <f t="shared" ca="1" si="246"/>
        <v>0</v>
      </c>
      <c r="K35" s="5"/>
      <c r="L35" s="5">
        <f t="shared" ca="1" si="247"/>
        <v>0</v>
      </c>
      <c r="M35" s="5"/>
      <c r="N35" s="5">
        <f t="shared" ca="1" si="248"/>
        <v>0</v>
      </c>
      <c r="O35" s="5">
        <v>2</v>
      </c>
      <c r="P35" s="5">
        <f t="shared" ca="1" si="249"/>
        <v>1317350</v>
      </c>
      <c r="Q35" s="5">
        <v>0</v>
      </c>
      <c r="R35" s="5">
        <f t="shared" ca="1" si="250"/>
        <v>0</v>
      </c>
      <c r="S35" s="5">
        <f t="shared" ca="1" si="14"/>
        <v>1317350</v>
      </c>
      <c r="T35" s="5">
        <v>0</v>
      </c>
      <c r="U35" s="5">
        <f t="shared" ca="1" si="251"/>
        <v>0</v>
      </c>
      <c r="V35" s="5">
        <v>0</v>
      </c>
      <c r="W35" s="5">
        <f t="shared" ca="1" si="252"/>
        <v>0</v>
      </c>
      <c r="X35" s="5">
        <v>0</v>
      </c>
      <c r="Y35" s="5">
        <v>0</v>
      </c>
      <c r="Z35" s="5">
        <v>0</v>
      </c>
      <c r="AA35" s="5">
        <f t="shared" ca="1" si="253"/>
        <v>0</v>
      </c>
      <c r="AB35" s="5">
        <v>0</v>
      </c>
      <c r="AC35" s="5">
        <v>0</v>
      </c>
      <c r="AD35" s="5">
        <v>0</v>
      </c>
      <c r="AE35" s="5">
        <f t="shared" ca="1" si="254"/>
        <v>0</v>
      </c>
      <c r="AF35" s="5">
        <v>0</v>
      </c>
      <c r="AG35" s="5">
        <v>0</v>
      </c>
      <c r="AH35" s="5">
        <v>0</v>
      </c>
      <c r="AI35" s="5">
        <f t="shared" ca="1" si="255"/>
        <v>0</v>
      </c>
      <c r="AJ35" s="5">
        <v>6</v>
      </c>
      <c r="AK35" s="5">
        <f t="shared" ca="1" si="256"/>
        <v>7116642</v>
      </c>
      <c r="AL35" s="5">
        <v>0</v>
      </c>
      <c r="AM35" s="5">
        <f t="shared" ca="1" si="257"/>
        <v>0</v>
      </c>
      <c r="AN35" s="5"/>
      <c r="AO35" s="5">
        <f t="shared" ca="1" si="258"/>
        <v>0</v>
      </c>
      <c r="AP35" s="54">
        <f t="shared" ca="1" si="243"/>
        <v>7116642</v>
      </c>
      <c r="AQ35" s="5"/>
      <c r="AR35" s="5">
        <f t="shared" ca="1" si="259"/>
        <v>0</v>
      </c>
      <c r="AS35" s="5"/>
      <c r="AT35" s="5">
        <f t="shared" ca="1" si="260"/>
        <v>0</v>
      </c>
      <c r="AU35" s="5"/>
      <c r="AV35" s="5">
        <f t="shared" ca="1" si="261"/>
        <v>0</v>
      </c>
      <c r="AW35" s="5"/>
      <c r="AX35" s="5">
        <f t="shared" ca="1" si="262"/>
        <v>0</v>
      </c>
      <c r="AY35" s="5"/>
      <c r="AZ35" s="5">
        <f t="shared" ca="1" si="263"/>
        <v>0</v>
      </c>
      <c r="BA35" s="5"/>
      <c r="BB35" s="5">
        <f t="shared" ca="1" si="264"/>
        <v>0</v>
      </c>
      <c r="BC35" s="5"/>
      <c r="BD35" s="5">
        <f t="shared" ca="1" si="265"/>
        <v>0</v>
      </c>
      <c r="BE35" s="5"/>
      <c r="BF35" s="5">
        <f t="shared" ca="1" si="266"/>
        <v>0</v>
      </c>
      <c r="BG35" s="5">
        <v>0</v>
      </c>
      <c r="BH35" s="5">
        <f t="shared" ca="1" si="267"/>
        <v>0</v>
      </c>
      <c r="BI35" s="5">
        <v>0</v>
      </c>
      <c r="BJ35" s="5">
        <f t="shared" ca="1" si="268"/>
        <v>0</v>
      </c>
      <c r="BK35" s="5">
        <f t="shared" ca="1" si="15"/>
        <v>0</v>
      </c>
      <c r="BL35" s="5">
        <v>0</v>
      </c>
      <c r="BM35" s="5">
        <f t="shared" ca="1" si="269"/>
        <v>0</v>
      </c>
      <c r="BN35" s="5">
        <v>0</v>
      </c>
      <c r="BO35" s="5">
        <f t="shared" ca="1" si="270"/>
        <v>0</v>
      </c>
      <c r="BP35" s="5">
        <v>0</v>
      </c>
      <c r="BQ35" s="5">
        <f t="shared" ca="1" si="271"/>
        <v>0</v>
      </c>
      <c r="BR35" s="5">
        <v>0</v>
      </c>
      <c r="BS35" s="5">
        <f t="shared" ca="1" si="272"/>
        <v>0</v>
      </c>
      <c r="BT35" s="5">
        <v>0</v>
      </c>
      <c r="BU35" s="5">
        <v>0</v>
      </c>
      <c r="BV35" s="5">
        <v>0</v>
      </c>
      <c r="BW35" s="5">
        <f t="shared" ca="1" si="273"/>
        <v>0</v>
      </c>
      <c r="BX35" s="5">
        <v>0</v>
      </c>
      <c r="BY35" s="5">
        <v>0</v>
      </c>
      <c r="BZ35" s="5">
        <v>0</v>
      </c>
      <c r="CA35" s="5">
        <f t="shared" ca="1" si="274"/>
        <v>0</v>
      </c>
      <c r="CB35" s="5">
        <v>0</v>
      </c>
      <c r="CC35" s="5">
        <f t="shared" ca="1" si="275"/>
        <v>0</v>
      </c>
      <c r="CD35" s="5">
        <v>0</v>
      </c>
      <c r="CE35" s="5">
        <f t="shared" ca="1" si="276"/>
        <v>0</v>
      </c>
      <c r="CF35" s="5">
        <f t="shared" ca="1" si="16"/>
        <v>0</v>
      </c>
      <c r="CG35" s="5">
        <v>0</v>
      </c>
      <c r="CH35" s="5">
        <f t="shared" ca="1" si="277"/>
        <v>0</v>
      </c>
      <c r="CI35" s="5">
        <v>160</v>
      </c>
      <c r="CJ35" s="5">
        <f t="shared" ca="1" si="278"/>
        <v>14164800</v>
      </c>
      <c r="CK35" s="5">
        <v>0</v>
      </c>
      <c r="CL35" s="5">
        <f t="shared" ca="1" si="279"/>
        <v>0</v>
      </c>
      <c r="CM35" s="5">
        <v>343</v>
      </c>
      <c r="CN35" s="5">
        <f t="shared" ca="1" si="280"/>
        <v>25726029</v>
      </c>
      <c r="CO35" s="5">
        <v>0</v>
      </c>
      <c r="CP35" s="5">
        <f t="shared" ca="1" si="281"/>
        <v>0</v>
      </c>
      <c r="CQ35" s="5">
        <v>89</v>
      </c>
      <c r="CR35" s="5">
        <f t="shared" ca="1" si="282"/>
        <v>787917</v>
      </c>
      <c r="CS35" s="5">
        <v>0</v>
      </c>
      <c r="CT35" s="5">
        <f t="shared" ca="1" si="283"/>
        <v>0</v>
      </c>
      <c r="CU35" s="5">
        <v>186</v>
      </c>
      <c r="CV35" s="5">
        <f t="shared" ca="1" si="284"/>
        <v>1395000</v>
      </c>
      <c r="CW35" s="5"/>
      <c r="CX35" s="5">
        <v>0</v>
      </c>
      <c r="CY35" s="5"/>
      <c r="CZ35" s="5">
        <v>0</v>
      </c>
      <c r="DA35" s="5"/>
      <c r="DB35" s="5">
        <v>0</v>
      </c>
      <c r="DC35" s="5"/>
      <c r="DD35" s="5">
        <v>0</v>
      </c>
      <c r="DE35" s="5">
        <v>0</v>
      </c>
      <c r="DF35" s="5">
        <f t="shared" ca="1" si="285"/>
        <v>0</v>
      </c>
      <c r="DG35" s="5">
        <v>0</v>
      </c>
      <c r="DH35" s="5">
        <f t="shared" ca="1" si="286"/>
        <v>0</v>
      </c>
      <c r="DI35" s="5"/>
      <c r="DJ35" s="5">
        <f t="shared" ca="1" si="287"/>
        <v>0</v>
      </c>
      <c r="DK35" s="5">
        <f t="shared" ca="1" si="17"/>
        <v>42073746</v>
      </c>
      <c r="DL35" s="5">
        <v>0</v>
      </c>
      <c r="DM35" s="5">
        <f t="shared" ca="1" si="288"/>
        <v>0</v>
      </c>
      <c r="DN35" s="5">
        <v>0</v>
      </c>
      <c r="DO35" s="5">
        <f t="shared" ca="1" si="289"/>
        <v>0</v>
      </c>
      <c r="DP35" s="5">
        <v>0</v>
      </c>
      <c r="DQ35" s="5">
        <f t="shared" ca="1" si="290"/>
        <v>0</v>
      </c>
      <c r="DR35" s="5">
        <v>0</v>
      </c>
      <c r="DS35" s="5">
        <f t="shared" ca="1" si="291"/>
        <v>0</v>
      </c>
      <c r="DT35" s="5">
        <v>0</v>
      </c>
      <c r="DU35" s="5">
        <f t="shared" ca="1" si="292"/>
        <v>0</v>
      </c>
      <c r="DV35" s="5">
        <v>0</v>
      </c>
      <c r="DW35" s="5">
        <f t="shared" ca="1" si="293"/>
        <v>0</v>
      </c>
      <c r="DX35" s="5">
        <v>0</v>
      </c>
      <c r="DY35" s="5">
        <f t="shared" ca="1" si="294"/>
        <v>0</v>
      </c>
      <c r="DZ35" s="5">
        <v>0</v>
      </c>
      <c r="EA35" s="5">
        <f t="shared" ca="1" si="295"/>
        <v>0</v>
      </c>
      <c r="EB35" s="5"/>
      <c r="EC35" s="5">
        <v>0</v>
      </c>
      <c r="ED35" s="5"/>
      <c r="EE35" s="5">
        <v>0</v>
      </c>
      <c r="EF35" s="5"/>
      <c r="EG35" s="5">
        <v>0</v>
      </c>
      <c r="EH35" s="5"/>
      <c r="EI35" s="5">
        <v>0</v>
      </c>
      <c r="EJ35" s="5">
        <v>0</v>
      </c>
      <c r="EK35" s="5">
        <f t="shared" ca="1" si="296"/>
        <v>0</v>
      </c>
      <c r="EL35" s="5">
        <v>0</v>
      </c>
      <c r="EM35" s="5">
        <f t="shared" ca="1" si="297"/>
        <v>0</v>
      </c>
      <c r="EN35" s="5">
        <f t="shared" ca="1" si="18"/>
        <v>0</v>
      </c>
      <c r="EO35" s="5">
        <v>0</v>
      </c>
      <c r="EP35" s="5">
        <f t="shared" ca="1" si="298"/>
        <v>0</v>
      </c>
      <c r="EQ35" s="5">
        <v>0</v>
      </c>
      <c r="ER35" s="5">
        <f t="shared" ca="1" si="299"/>
        <v>0</v>
      </c>
      <c r="ES35" s="5">
        <v>0</v>
      </c>
      <c r="ET35" s="5">
        <f t="shared" ca="1" si="300"/>
        <v>0</v>
      </c>
      <c r="EU35" s="5">
        <v>0</v>
      </c>
      <c r="EV35" s="5">
        <f t="shared" ca="1" si="301"/>
        <v>0</v>
      </c>
      <c r="EW35" s="5"/>
      <c r="EX35" s="5">
        <f t="shared" ca="1" si="302"/>
        <v>0</v>
      </c>
      <c r="EY35" s="5"/>
      <c r="EZ35" s="5">
        <f t="shared" ca="1" si="303"/>
        <v>0</v>
      </c>
      <c r="FA35" s="5"/>
      <c r="FB35" s="5">
        <f t="shared" ca="1" si="304"/>
        <v>0</v>
      </c>
      <c r="FC35" s="5"/>
      <c r="FD35" s="5">
        <f t="shared" ca="1" si="305"/>
        <v>0</v>
      </c>
      <c r="FE35" s="5">
        <v>0</v>
      </c>
      <c r="FF35" s="5">
        <f t="shared" ca="1" si="306"/>
        <v>0</v>
      </c>
      <c r="FG35" s="5">
        <v>0</v>
      </c>
      <c r="FH35" s="5">
        <f t="shared" ca="1" si="307"/>
        <v>0</v>
      </c>
      <c r="FI35" s="5">
        <v>0</v>
      </c>
      <c r="FJ35" s="5">
        <f t="shared" ca="1" si="308"/>
        <v>0</v>
      </c>
      <c r="FK35" s="5">
        <v>0</v>
      </c>
      <c r="FL35" s="5">
        <f t="shared" ca="1" si="309"/>
        <v>0</v>
      </c>
      <c r="FM35" s="5">
        <f t="shared" ca="1" si="19"/>
        <v>0</v>
      </c>
      <c r="FN35" s="5">
        <f t="shared" ca="1" si="20"/>
        <v>0</v>
      </c>
      <c r="FO35" s="5"/>
      <c r="FP35" s="5">
        <f t="shared" ca="1" si="310"/>
        <v>0</v>
      </c>
      <c r="FQ35" s="5"/>
      <c r="FR35" s="5">
        <f t="shared" ca="1" si="311"/>
        <v>0</v>
      </c>
      <c r="FS35" s="5"/>
      <c r="FT35" s="5">
        <f t="shared" ca="1" si="312"/>
        <v>0</v>
      </c>
      <c r="FU35" s="5"/>
      <c r="FV35" s="5">
        <f t="shared" ca="1" si="313"/>
        <v>0</v>
      </c>
      <c r="FW35" s="5">
        <f t="shared" ca="1" si="21"/>
        <v>0</v>
      </c>
      <c r="FX35" s="5">
        <f t="shared" ca="1" si="124"/>
        <v>50507738</v>
      </c>
      <c r="FY35" s="5">
        <v>0</v>
      </c>
      <c r="FZ35" s="5">
        <f t="shared" ca="1" si="314"/>
        <v>0</v>
      </c>
      <c r="GA35" s="5">
        <v>0</v>
      </c>
      <c r="GB35" s="5">
        <f t="shared" ca="1" si="315"/>
        <v>0</v>
      </c>
      <c r="GC35" s="5">
        <v>0</v>
      </c>
      <c r="GD35" s="5">
        <v>0</v>
      </c>
      <c r="GE35" s="5">
        <v>0</v>
      </c>
      <c r="GF35" s="5">
        <f t="shared" ca="1" si="316"/>
        <v>0</v>
      </c>
      <c r="GG35" s="5">
        <v>0</v>
      </c>
      <c r="GH35" s="5">
        <f t="shared" ca="1" si="317"/>
        <v>0</v>
      </c>
      <c r="GI35" s="5">
        <f t="shared" ca="1" si="22"/>
        <v>0</v>
      </c>
      <c r="GJ35" s="5">
        <v>0</v>
      </c>
      <c r="GK35" s="5">
        <f t="shared" ca="1" si="318"/>
        <v>0</v>
      </c>
      <c r="GL35" s="5">
        <f t="shared" ca="1" si="23"/>
        <v>0</v>
      </c>
      <c r="GM35" s="5">
        <v>0</v>
      </c>
      <c r="GN35" s="5">
        <f t="shared" ca="1" si="319"/>
        <v>0</v>
      </c>
      <c r="GO35" s="5">
        <v>0</v>
      </c>
      <c r="GP35" s="5">
        <f t="shared" ca="1" si="320"/>
        <v>0</v>
      </c>
      <c r="GQ35" s="5">
        <v>0</v>
      </c>
      <c r="GR35" s="5">
        <v>0</v>
      </c>
      <c r="GS35" s="5">
        <v>0</v>
      </c>
      <c r="GT35" s="5">
        <f t="shared" ca="1" si="321"/>
        <v>0</v>
      </c>
      <c r="GU35" s="5">
        <f t="shared" ca="1" si="24"/>
        <v>0</v>
      </c>
      <c r="GV35" s="5">
        <v>0</v>
      </c>
      <c r="GW35" s="5">
        <f t="shared" ca="1" si="322"/>
        <v>0</v>
      </c>
      <c r="GX35" s="5">
        <v>2</v>
      </c>
      <c r="GY35" s="5">
        <f t="shared" ca="1" si="323"/>
        <v>322540</v>
      </c>
      <c r="GZ35" s="5">
        <v>0</v>
      </c>
      <c r="HA35" s="5">
        <f t="shared" ca="1" si="324"/>
        <v>0</v>
      </c>
      <c r="HB35" s="5">
        <v>0</v>
      </c>
      <c r="HC35" s="5">
        <f t="shared" ca="1" si="325"/>
        <v>0</v>
      </c>
      <c r="HD35" s="5">
        <v>0</v>
      </c>
      <c r="HE35" s="5">
        <v>0</v>
      </c>
      <c r="HF35" s="5">
        <v>0</v>
      </c>
      <c r="HG35" s="5">
        <f t="shared" ca="1" si="326"/>
        <v>0</v>
      </c>
      <c r="HH35" s="5">
        <f t="shared" ca="1" si="25"/>
        <v>322540</v>
      </c>
      <c r="HI35" s="5">
        <v>0</v>
      </c>
      <c r="HJ35" s="5">
        <f t="shared" ca="1" si="327"/>
        <v>0</v>
      </c>
      <c r="HK35" s="5">
        <v>0</v>
      </c>
      <c r="HL35" s="5">
        <f t="shared" ca="1" si="328"/>
        <v>0</v>
      </c>
      <c r="HM35" s="5">
        <v>0</v>
      </c>
      <c r="HN35" s="5">
        <f t="shared" ca="1" si="329"/>
        <v>0</v>
      </c>
      <c r="HO35" s="5">
        <v>0</v>
      </c>
      <c r="HP35" s="5">
        <f t="shared" ca="1" si="330"/>
        <v>0</v>
      </c>
      <c r="HQ35" s="5"/>
      <c r="HR35" s="5">
        <f t="shared" ca="1" si="331"/>
        <v>0</v>
      </c>
      <c r="HS35" s="5"/>
      <c r="HT35" s="5">
        <f t="shared" ca="1" si="332"/>
        <v>0</v>
      </c>
      <c r="HU35" s="5">
        <f t="shared" ca="1" si="26"/>
        <v>0</v>
      </c>
      <c r="HV35" s="5"/>
      <c r="HW35" s="5">
        <f t="shared" ca="1" si="333"/>
        <v>0</v>
      </c>
      <c r="HX35" s="5"/>
      <c r="HY35" s="5">
        <f t="shared" ca="1" si="334"/>
        <v>0</v>
      </c>
      <c r="HZ35" s="5"/>
      <c r="IA35" s="5">
        <f t="shared" ca="1" si="335"/>
        <v>0</v>
      </c>
      <c r="IB35" s="5"/>
      <c r="IC35" s="5">
        <f t="shared" ca="1" si="336"/>
        <v>0</v>
      </c>
      <c r="ID35" s="5">
        <f t="shared" ca="1" si="27"/>
        <v>0</v>
      </c>
      <c r="IE35" s="5">
        <f t="shared" ca="1" si="148"/>
        <v>322540</v>
      </c>
      <c r="IF35" s="5">
        <v>0</v>
      </c>
      <c r="IG35" s="5">
        <f t="shared" ca="1" si="337"/>
        <v>0</v>
      </c>
      <c r="IH35" s="5">
        <v>0</v>
      </c>
      <c r="II35" s="5">
        <f t="shared" ca="1" si="338"/>
        <v>0</v>
      </c>
      <c r="IJ35" s="5">
        <f t="shared" ca="1" si="28"/>
        <v>0</v>
      </c>
      <c r="IK35" s="5">
        <v>0</v>
      </c>
      <c r="IL35" s="5">
        <f t="shared" ca="1" si="339"/>
        <v>0</v>
      </c>
      <c r="IM35" s="5">
        <v>5</v>
      </c>
      <c r="IN35" s="5">
        <f t="shared" ca="1" si="340"/>
        <v>830175</v>
      </c>
      <c r="IO35" s="5">
        <v>0</v>
      </c>
      <c r="IP35" s="5">
        <f t="shared" ca="1" si="341"/>
        <v>0</v>
      </c>
      <c r="IQ35" s="5">
        <v>0</v>
      </c>
      <c r="IR35" s="5">
        <f t="shared" ca="1" si="342"/>
        <v>0</v>
      </c>
      <c r="IS35" s="5">
        <f t="shared" ca="1" si="29"/>
        <v>830175</v>
      </c>
      <c r="IT35" s="5">
        <v>0</v>
      </c>
      <c r="IU35" s="5">
        <f t="shared" ca="1" si="343"/>
        <v>0</v>
      </c>
      <c r="IV35" s="5">
        <f t="shared" ca="1" si="30"/>
        <v>0</v>
      </c>
      <c r="IW35" s="5">
        <v>0</v>
      </c>
      <c r="IX35" s="5">
        <f t="shared" ca="1" si="344"/>
        <v>0</v>
      </c>
      <c r="IY35" s="5">
        <v>0</v>
      </c>
      <c r="IZ35" s="5">
        <f t="shared" ca="1" si="345"/>
        <v>0</v>
      </c>
      <c r="JA35" s="5">
        <v>0</v>
      </c>
      <c r="JB35" s="5">
        <f t="shared" ca="1" si="346"/>
        <v>0</v>
      </c>
      <c r="JC35" s="5">
        <v>0</v>
      </c>
      <c r="JD35" s="5">
        <f t="shared" ca="1" si="347"/>
        <v>0</v>
      </c>
      <c r="JE35" s="5">
        <f t="shared" ca="1" si="31"/>
        <v>0</v>
      </c>
      <c r="JF35" s="5">
        <v>0</v>
      </c>
      <c r="JG35" s="5">
        <f t="shared" ca="1" si="348"/>
        <v>0</v>
      </c>
      <c r="JH35" s="5">
        <v>5</v>
      </c>
      <c r="JI35" s="5">
        <f t="shared" ca="1" si="349"/>
        <v>968215</v>
      </c>
      <c r="JJ35" s="5">
        <v>0</v>
      </c>
      <c r="JK35" s="5">
        <f t="shared" ca="1" si="350"/>
        <v>0</v>
      </c>
      <c r="JL35" s="5">
        <v>1</v>
      </c>
      <c r="JM35" s="5">
        <f t="shared" ca="1" si="351"/>
        <v>19364</v>
      </c>
      <c r="JN35" s="5">
        <v>0</v>
      </c>
      <c r="JO35" s="5">
        <f t="shared" ca="1" si="352"/>
        <v>0</v>
      </c>
      <c r="JP35" s="5">
        <f t="shared" ca="1" si="54"/>
        <v>987579</v>
      </c>
      <c r="JQ35" s="5">
        <v>0</v>
      </c>
      <c r="JR35" s="5">
        <f t="shared" ca="1" si="353"/>
        <v>0</v>
      </c>
      <c r="JS35" s="5">
        <v>0</v>
      </c>
      <c r="JT35" s="5">
        <f t="shared" ca="1" si="354"/>
        <v>0</v>
      </c>
      <c r="JU35" s="5">
        <v>0</v>
      </c>
      <c r="JV35" s="5">
        <f t="shared" ca="1" si="355"/>
        <v>0</v>
      </c>
      <c r="JW35" s="5">
        <v>0</v>
      </c>
      <c r="JX35" s="5">
        <f t="shared" ca="1" si="356"/>
        <v>0</v>
      </c>
      <c r="JY35" s="5">
        <v>0</v>
      </c>
      <c r="JZ35" s="5">
        <f t="shared" ca="1" si="357"/>
        <v>0</v>
      </c>
      <c r="KA35" s="5">
        <f t="shared" ca="1" si="32"/>
        <v>0</v>
      </c>
      <c r="KB35" s="5">
        <v>0</v>
      </c>
      <c r="KC35" s="5">
        <f t="shared" ca="1" si="358"/>
        <v>0</v>
      </c>
      <c r="KD35" s="5">
        <v>0</v>
      </c>
      <c r="KE35" s="5">
        <f t="shared" ca="1" si="359"/>
        <v>0</v>
      </c>
      <c r="KF35" s="5">
        <v>0</v>
      </c>
      <c r="KG35" s="5">
        <f t="shared" ca="1" si="360"/>
        <v>0</v>
      </c>
      <c r="KH35" s="5">
        <v>0</v>
      </c>
      <c r="KI35" s="5">
        <f t="shared" ca="1" si="361"/>
        <v>0</v>
      </c>
      <c r="KJ35" s="5">
        <f t="shared" ca="1" si="33"/>
        <v>0</v>
      </c>
      <c r="KK35" s="5">
        <v>0</v>
      </c>
      <c r="KL35" s="5">
        <f t="shared" ca="1" si="362"/>
        <v>0</v>
      </c>
      <c r="KM35" s="5"/>
      <c r="KN35" s="5">
        <f t="shared" ca="1" si="363"/>
        <v>0</v>
      </c>
      <c r="KO35" s="5">
        <f t="shared" ca="1" si="34"/>
        <v>0</v>
      </c>
      <c r="KP35" s="5">
        <f t="shared" ca="1" si="176"/>
        <v>1817754</v>
      </c>
      <c r="KQ35" s="5">
        <v>0</v>
      </c>
      <c r="KR35" s="5">
        <f t="shared" ca="1" si="364"/>
        <v>0</v>
      </c>
      <c r="KS35" s="5">
        <v>0</v>
      </c>
      <c r="KT35" s="5">
        <f t="shared" ca="1" si="365"/>
        <v>0</v>
      </c>
      <c r="KU35" s="5">
        <v>0</v>
      </c>
      <c r="KV35" s="5">
        <f t="shared" ca="1" si="366"/>
        <v>0</v>
      </c>
      <c r="KW35" s="5"/>
      <c r="KX35" s="5">
        <f t="shared" ca="1" si="367"/>
        <v>0</v>
      </c>
      <c r="KY35" s="5">
        <f t="shared" ca="1" si="35"/>
        <v>0</v>
      </c>
      <c r="KZ35" s="5">
        <v>1</v>
      </c>
      <c r="LA35" s="5">
        <f t="shared" ca="1" si="368"/>
        <v>331842</v>
      </c>
      <c r="LB35" s="5">
        <v>0</v>
      </c>
      <c r="LC35" s="5">
        <f t="shared" ca="1" si="369"/>
        <v>0</v>
      </c>
      <c r="LD35" s="5"/>
      <c r="LE35" s="5">
        <f t="shared" ca="1" si="370"/>
        <v>0</v>
      </c>
      <c r="LF35" s="5">
        <f t="shared" ca="1" si="36"/>
        <v>331842</v>
      </c>
      <c r="LG35" s="5">
        <v>0</v>
      </c>
      <c r="LH35" s="5">
        <f t="shared" ca="1" si="371"/>
        <v>0</v>
      </c>
      <c r="LI35" s="5">
        <v>0</v>
      </c>
      <c r="LJ35" s="5">
        <f t="shared" ca="1" si="371"/>
        <v>0</v>
      </c>
      <c r="LK35" s="5">
        <v>0</v>
      </c>
      <c r="LL35" s="5">
        <f t="shared" ca="1" si="371"/>
        <v>0</v>
      </c>
      <c r="LM35" s="5">
        <v>0</v>
      </c>
      <c r="LN35" s="5">
        <f t="shared" ca="1" si="371"/>
        <v>0</v>
      </c>
      <c r="LO35" s="5">
        <f t="shared" ca="1" si="37"/>
        <v>0</v>
      </c>
      <c r="LP35" s="5">
        <v>0</v>
      </c>
      <c r="LQ35" s="5">
        <f t="shared" ca="1" si="372"/>
        <v>0</v>
      </c>
      <c r="LR35" s="5">
        <v>0</v>
      </c>
      <c r="LS35" s="5">
        <f t="shared" ca="1" si="373"/>
        <v>0</v>
      </c>
      <c r="LT35" s="5">
        <v>0</v>
      </c>
      <c r="LU35" s="5">
        <f t="shared" ca="1" si="374"/>
        <v>0</v>
      </c>
      <c r="LV35" s="5">
        <v>0</v>
      </c>
      <c r="LW35" s="5">
        <f t="shared" ca="1" si="375"/>
        <v>0</v>
      </c>
      <c r="LX35" s="5">
        <v>0</v>
      </c>
      <c r="LY35" s="5">
        <f t="shared" ca="1" si="376"/>
        <v>0</v>
      </c>
      <c r="LZ35" s="5">
        <v>0</v>
      </c>
      <c r="MA35" s="5">
        <f t="shared" ca="1" si="377"/>
        <v>0</v>
      </c>
      <c r="MB35" s="5">
        <f t="shared" ca="1" si="38"/>
        <v>0</v>
      </c>
      <c r="MC35" s="5">
        <v>0</v>
      </c>
      <c r="MD35" s="5">
        <f t="shared" ca="1" si="378"/>
        <v>0</v>
      </c>
      <c r="ME35" s="5">
        <v>0</v>
      </c>
      <c r="MF35" s="5">
        <f t="shared" ca="1" si="379"/>
        <v>0</v>
      </c>
      <c r="MG35" s="5">
        <v>0</v>
      </c>
      <c r="MH35" s="5">
        <f t="shared" ca="1" si="380"/>
        <v>0</v>
      </c>
      <c r="MI35" s="5">
        <v>0</v>
      </c>
      <c r="MJ35" s="5">
        <f t="shared" ca="1" si="381"/>
        <v>0</v>
      </c>
      <c r="MK35" s="5"/>
      <c r="ML35" s="5">
        <f t="shared" ca="1" si="382"/>
        <v>0</v>
      </c>
      <c r="MM35" s="5">
        <f t="shared" ca="1" si="39"/>
        <v>0</v>
      </c>
      <c r="MN35" s="5">
        <v>0</v>
      </c>
      <c r="MO35" s="5">
        <f t="shared" ca="1" si="383"/>
        <v>0</v>
      </c>
      <c r="MP35" s="5"/>
      <c r="MQ35" s="5">
        <f t="shared" ca="1" si="384"/>
        <v>0</v>
      </c>
      <c r="MR35" s="5"/>
      <c r="MS35" s="5">
        <f t="shared" ca="1" si="385"/>
        <v>0</v>
      </c>
      <c r="MT35" s="5"/>
      <c r="MU35" s="5">
        <f t="shared" ca="1" si="386"/>
        <v>0</v>
      </c>
      <c r="MV35" s="5">
        <f t="shared" ca="1" si="40"/>
        <v>0</v>
      </c>
      <c r="MW35" s="5">
        <v>0</v>
      </c>
      <c r="MX35" s="5">
        <f t="shared" ca="1" si="387"/>
        <v>0</v>
      </c>
      <c r="MY35" s="5"/>
      <c r="MZ35" s="5">
        <f t="shared" ca="1" si="388"/>
        <v>0</v>
      </c>
      <c r="NA35" s="5">
        <f t="shared" ca="1" si="41"/>
        <v>0</v>
      </c>
      <c r="NB35" s="5">
        <f t="shared" ca="1" si="202"/>
        <v>331842</v>
      </c>
      <c r="NC35" s="5">
        <v>0</v>
      </c>
      <c r="ND35" s="5">
        <f t="shared" ca="1" si="389"/>
        <v>0</v>
      </c>
      <c r="NE35" s="5">
        <v>0</v>
      </c>
      <c r="NF35" s="5">
        <f t="shared" ca="1" si="390"/>
        <v>0</v>
      </c>
      <c r="NG35" s="5">
        <v>0</v>
      </c>
      <c r="NH35" s="5">
        <f t="shared" ca="1" si="391"/>
        <v>0</v>
      </c>
      <c r="NI35" s="5">
        <v>0</v>
      </c>
      <c r="NJ35" s="5">
        <f t="shared" ca="1" si="392"/>
        <v>0</v>
      </c>
      <c r="NK35" s="5">
        <f t="shared" ca="1" si="42"/>
        <v>0</v>
      </c>
      <c r="NL35" s="5">
        <v>0</v>
      </c>
      <c r="NM35" s="5">
        <f t="shared" ca="1" si="393"/>
        <v>0</v>
      </c>
      <c r="NN35" s="5">
        <v>284</v>
      </c>
      <c r="NO35" s="5">
        <f t="shared" ca="1" si="393"/>
        <v>24596956</v>
      </c>
      <c r="NP35" s="5">
        <v>0</v>
      </c>
      <c r="NQ35" s="5">
        <v>0</v>
      </c>
      <c r="NR35" s="5">
        <v>0</v>
      </c>
      <c r="NS35" s="5">
        <f t="shared" ca="1" si="394"/>
        <v>0</v>
      </c>
      <c r="NT35" s="5"/>
      <c r="NU35" s="5">
        <f t="shared" ca="1" si="395"/>
        <v>0</v>
      </c>
      <c r="NV35" s="5">
        <f t="shared" ca="1" si="43"/>
        <v>24596956</v>
      </c>
      <c r="NW35" s="5"/>
      <c r="NX35" s="5">
        <f t="shared" ca="1" si="396"/>
        <v>0</v>
      </c>
      <c r="NY35" s="5"/>
      <c r="NZ35" s="5">
        <f t="shared" ca="1" si="397"/>
        <v>0</v>
      </c>
      <c r="OA35" s="5"/>
      <c r="OB35" s="5">
        <f t="shared" ca="1" si="398"/>
        <v>0</v>
      </c>
      <c r="OC35" s="5"/>
      <c r="OD35" s="5">
        <f t="shared" ca="1" si="399"/>
        <v>0</v>
      </c>
      <c r="OE35" s="5">
        <f t="shared" ca="1" si="44"/>
        <v>0</v>
      </c>
      <c r="OF35" s="5">
        <v>0</v>
      </c>
      <c r="OG35" s="5">
        <f t="shared" ca="1" si="400"/>
        <v>0</v>
      </c>
      <c r="OH35" s="5">
        <v>0</v>
      </c>
      <c r="OI35" s="5">
        <f t="shared" ca="1" si="401"/>
        <v>0</v>
      </c>
      <c r="OJ35" s="5">
        <v>0</v>
      </c>
      <c r="OK35" s="5">
        <v>0</v>
      </c>
      <c r="OL35" s="5">
        <v>0</v>
      </c>
      <c r="OM35" s="5">
        <f t="shared" ca="1" si="402"/>
        <v>0</v>
      </c>
      <c r="ON35" s="5">
        <f t="shared" ca="1" si="45"/>
        <v>0</v>
      </c>
      <c r="OO35" s="5">
        <v>0</v>
      </c>
      <c r="OP35" s="5">
        <f t="shared" ca="1" si="403"/>
        <v>0</v>
      </c>
      <c r="OQ35" s="5">
        <v>98</v>
      </c>
      <c r="OR35" s="5">
        <f t="shared" ca="1" si="404"/>
        <v>9903880</v>
      </c>
      <c r="OS35" s="5">
        <v>0</v>
      </c>
      <c r="OT35" s="5">
        <f t="shared" ca="1" si="405"/>
        <v>0</v>
      </c>
      <c r="OU35" s="5">
        <v>0</v>
      </c>
      <c r="OV35" s="5">
        <f t="shared" ca="1" si="406"/>
        <v>0</v>
      </c>
      <c r="OW35" s="5">
        <v>0</v>
      </c>
      <c r="OX35" s="5">
        <v>0</v>
      </c>
      <c r="OY35" s="5">
        <v>0</v>
      </c>
      <c r="OZ35" s="5">
        <f t="shared" ca="1" si="407"/>
        <v>0</v>
      </c>
      <c r="PA35" s="5">
        <f t="shared" ca="1" si="46"/>
        <v>9903880</v>
      </c>
      <c r="PB35" s="5">
        <v>0</v>
      </c>
      <c r="PC35" s="5">
        <f t="shared" ca="1" si="408"/>
        <v>0</v>
      </c>
      <c r="PD35" s="5">
        <v>0</v>
      </c>
      <c r="PE35" s="5">
        <f t="shared" ca="1" si="409"/>
        <v>0</v>
      </c>
      <c r="PF35" s="5">
        <v>0</v>
      </c>
      <c r="PG35" s="5">
        <f t="shared" ca="1" si="410"/>
        <v>0</v>
      </c>
      <c r="PH35" s="5">
        <v>0</v>
      </c>
      <c r="PI35" s="5">
        <f t="shared" ca="1" si="411"/>
        <v>0</v>
      </c>
      <c r="PJ35" s="5"/>
      <c r="PK35" s="5">
        <f t="shared" ca="1" si="412"/>
        <v>0</v>
      </c>
      <c r="PL35" s="5"/>
      <c r="PM35" s="5">
        <f t="shared" ca="1" si="413"/>
        <v>0</v>
      </c>
      <c r="PN35" s="5">
        <f t="shared" ca="1" si="47"/>
        <v>0</v>
      </c>
      <c r="PO35" s="5">
        <v>0</v>
      </c>
      <c r="PP35" s="5">
        <f t="shared" ca="1" si="414"/>
        <v>0</v>
      </c>
      <c r="PQ35" s="5">
        <v>0</v>
      </c>
      <c r="PR35" s="5">
        <f t="shared" ca="1" si="415"/>
        <v>0</v>
      </c>
      <c r="PS35" s="5">
        <v>0</v>
      </c>
      <c r="PT35" s="5">
        <f t="shared" ca="1" si="416"/>
        <v>0</v>
      </c>
      <c r="PU35" s="5"/>
      <c r="PV35" s="5">
        <f t="shared" ca="1" si="417"/>
        <v>0</v>
      </c>
      <c r="PW35" s="5">
        <f t="shared" ca="1" si="48"/>
        <v>0</v>
      </c>
      <c r="PX35" s="5">
        <f t="shared" ca="1" si="232"/>
        <v>34500836</v>
      </c>
      <c r="PY35" s="5"/>
      <c r="PZ35" s="5">
        <f t="shared" ca="1" si="49"/>
        <v>87480710</v>
      </c>
      <c r="QA35" s="5">
        <f t="shared" si="241"/>
        <v>898</v>
      </c>
      <c r="QB35" s="5">
        <f t="shared" ca="1" si="418"/>
        <v>695950</v>
      </c>
      <c r="QC35" s="5">
        <f t="shared" si="234"/>
        <v>8</v>
      </c>
      <c r="QD35" s="5">
        <f t="shared" ca="1" si="419"/>
        <v>111616</v>
      </c>
      <c r="QE35" s="5">
        <f t="shared" ca="1" si="50"/>
        <v>807566</v>
      </c>
      <c r="QF35" s="5">
        <f t="shared" si="236"/>
        <v>898</v>
      </c>
      <c r="QG35" s="5">
        <f t="shared" ca="1" si="420"/>
        <v>63758</v>
      </c>
      <c r="QH35" s="5">
        <f t="shared" si="238"/>
        <v>8</v>
      </c>
      <c r="QI35" s="5">
        <f t="shared" ca="1" si="421"/>
        <v>10280</v>
      </c>
      <c r="QJ35" s="5">
        <f t="shared" ca="1" si="51"/>
        <v>74038</v>
      </c>
      <c r="QK35" s="5">
        <f t="shared" ca="1" si="52"/>
        <v>88362314</v>
      </c>
      <c r="QL35" s="5"/>
      <c r="QM35" s="54">
        <f t="shared" ca="1" si="242"/>
        <v>88362314</v>
      </c>
      <c r="QO35" s="75"/>
      <c r="QQ35" s="75"/>
    </row>
    <row r="36" spans="1:459">
      <c r="A36" s="1" t="s">
        <v>563</v>
      </c>
      <c r="B36" s="5" t="s">
        <v>564</v>
      </c>
      <c r="C36" s="5" t="s">
        <v>526</v>
      </c>
      <c r="D36" s="5" t="s">
        <v>527</v>
      </c>
      <c r="E36" s="5">
        <v>0</v>
      </c>
      <c r="F36" s="5">
        <f t="shared" ca="1" si="244"/>
        <v>0</v>
      </c>
      <c r="G36" s="5"/>
      <c r="H36" s="5">
        <f t="shared" ca="1" si="245"/>
        <v>0</v>
      </c>
      <c r="I36" s="5"/>
      <c r="J36" s="5">
        <f t="shared" ca="1" si="246"/>
        <v>0</v>
      </c>
      <c r="K36" s="5"/>
      <c r="L36" s="5">
        <f t="shared" ca="1" si="247"/>
        <v>0</v>
      </c>
      <c r="M36" s="5"/>
      <c r="N36" s="5">
        <f t="shared" ca="1" si="248"/>
        <v>0</v>
      </c>
      <c r="O36" s="5">
        <v>0</v>
      </c>
      <c r="P36" s="5">
        <f t="shared" ca="1" si="249"/>
        <v>0</v>
      </c>
      <c r="Q36" s="5">
        <v>0</v>
      </c>
      <c r="R36" s="5">
        <f t="shared" ca="1" si="250"/>
        <v>0</v>
      </c>
      <c r="S36" s="5">
        <f t="shared" ca="1" si="14"/>
        <v>0</v>
      </c>
      <c r="T36" s="5">
        <v>0</v>
      </c>
      <c r="U36" s="5">
        <f t="shared" ca="1" si="251"/>
        <v>0</v>
      </c>
      <c r="V36" s="5">
        <v>0</v>
      </c>
      <c r="W36" s="5">
        <f t="shared" ca="1" si="252"/>
        <v>0</v>
      </c>
      <c r="X36" s="5">
        <v>0</v>
      </c>
      <c r="Y36" s="5">
        <v>0</v>
      </c>
      <c r="Z36" s="5">
        <v>0</v>
      </c>
      <c r="AA36" s="5">
        <f t="shared" ca="1" si="253"/>
        <v>0</v>
      </c>
      <c r="AB36" s="5">
        <v>0</v>
      </c>
      <c r="AC36" s="5">
        <v>0</v>
      </c>
      <c r="AD36" s="5">
        <v>0</v>
      </c>
      <c r="AE36" s="5">
        <f t="shared" ca="1" si="254"/>
        <v>0</v>
      </c>
      <c r="AF36" s="5">
        <v>0</v>
      </c>
      <c r="AG36" s="5">
        <v>0</v>
      </c>
      <c r="AH36" s="5">
        <v>0</v>
      </c>
      <c r="AI36" s="5">
        <f t="shared" ca="1" si="255"/>
        <v>0</v>
      </c>
      <c r="AJ36" s="5">
        <v>1</v>
      </c>
      <c r="AK36" s="5">
        <f t="shared" ca="1" si="256"/>
        <v>1186107</v>
      </c>
      <c r="AL36" s="5">
        <v>0</v>
      </c>
      <c r="AM36" s="5">
        <f t="shared" ca="1" si="257"/>
        <v>0</v>
      </c>
      <c r="AN36" s="5"/>
      <c r="AO36" s="5">
        <f t="shared" ca="1" si="258"/>
        <v>0</v>
      </c>
      <c r="AP36" s="54">
        <f t="shared" ca="1" si="243"/>
        <v>1186107</v>
      </c>
      <c r="AQ36" s="5"/>
      <c r="AR36" s="5">
        <f t="shared" ca="1" si="259"/>
        <v>0</v>
      </c>
      <c r="AS36" s="5"/>
      <c r="AT36" s="5">
        <f t="shared" ca="1" si="260"/>
        <v>0</v>
      </c>
      <c r="AU36" s="5"/>
      <c r="AV36" s="5">
        <f t="shared" ca="1" si="261"/>
        <v>0</v>
      </c>
      <c r="AW36" s="5"/>
      <c r="AX36" s="5">
        <f t="shared" ca="1" si="262"/>
        <v>0</v>
      </c>
      <c r="AY36" s="5"/>
      <c r="AZ36" s="5">
        <f t="shared" ca="1" si="263"/>
        <v>0</v>
      </c>
      <c r="BA36" s="5"/>
      <c r="BB36" s="5">
        <f t="shared" ca="1" si="264"/>
        <v>0</v>
      </c>
      <c r="BC36" s="5"/>
      <c r="BD36" s="5">
        <f t="shared" ca="1" si="265"/>
        <v>0</v>
      </c>
      <c r="BE36" s="5"/>
      <c r="BF36" s="5">
        <f t="shared" ca="1" si="266"/>
        <v>0</v>
      </c>
      <c r="BG36" s="5">
        <v>0</v>
      </c>
      <c r="BH36" s="5">
        <f t="shared" ca="1" si="267"/>
        <v>0</v>
      </c>
      <c r="BI36" s="5">
        <v>0</v>
      </c>
      <c r="BJ36" s="5">
        <f t="shared" ca="1" si="268"/>
        <v>0</v>
      </c>
      <c r="BK36" s="5">
        <f t="shared" ca="1" si="15"/>
        <v>0</v>
      </c>
      <c r="BL36" s="5">
        <v>0</v>
      </c>
      <c r="BM36" s="5">
        <f t="shared" ca="1" si="269"/>
        <v>0</v>
      </c>
      <c r="BN36" s="5">
        <v>0</v>
      </c>
      <c r="BO36" s="5">
        <f t="shared" ca="1" si="270"/>
        <v>0</v>
      </c>
      <c r="BP36" s="5">
        <v>0</v>
      </c>
      <c r="BQ36" s="5">
        <f t="shared" ca="1" si="271"/>
        <v>0</v>
      </c>
      <c r="BR36" s="5">
        <v>0</v>
      </c>
      <c r="BS36" s="5">
        <f t="shared" ca="1" si="272"/>
        <v>0</v>
      </c>
      <c r="BT36" s="5">
        <v>0</v>
      </c>
      <c r="BU36" s="5">
        <v>0</v>
      </c>
      <c r="BV36" s="5">
        <v>0</v>
      </c>
      <c r="BW36" s="5">
        <f t="shared" ca="1" si="273"/>
        <v>0</v>
      </c>
      <c r="BX36" s="5">
        <v>0</v>
      </c>
      <c r="BY36" s="5">
        <v>0</v>
      </c>
      <c r="BZ36" s="5">
        <v>0</v>
      </c>
      <c r="CA36" s="5">
        <f t="shared" ca="1" si="274"/>
        <v>0</v>
      </c>
      <c r="CB36" s="5">
        <v>14</v>
      </c>
      <c r="CC36" s="5">
        <f t="shared" ca="1" si="275"/>
        <v>18452322</v>
      </c>
      <c r="CD36" s="5">
        <v>4</v>
      </c>
      <c r="CE36" s="5">
        <f t="shared" ca="1" si="276"/>
        <v>527208</v>
      </c>
      <c r="CF36" s="5">
        <f t="shared" ca="1" si="16"/>
        <v>18979530</v>
      </c>
      <c r="CG36" s="5">
        <v>76</v>
      </c>
      <c r="CH36" s="5">
        <f t="shared" ca="1" si="277"/>
        <v>4996924</v>
      </c>
      <c r="CI36" s="5">
        <v>0</v>
      </c>
      <c r="CJ36" s="5">
        <f t="shared" ca="1" si="278"/>
        <v>0</v>
      </c>
      <c r="CK36" s="5">
        <v>183</v>
      </c>
      <c r="CL36" s="5">
        <f t="shared" ca="1" si="279"/>
        <v>10257882</v>
      </c>
      <c r="CM36" s="5">
        <v>0</v>
      </c>
      <c r="CN36" s="5">
        <f t="shared" ca="1" si="280"/>
        <v>0</v>
      </c>
      <c r="CO36" s="5">
        <v>76</v>
      </c>
      <c r="CP36" s="5">
        <f t="shared" ca="1" si="281"/>
        <v>499700</v>
      </c>
      <c r="CQ36" s="5">
        <v>0</v>
      </c>
      <c r="CR36" s="5">
        <f t="shared" ca="1" si="282"/>
        <v>0</v>
      </c>
      <c r="CS36" s="5">
        <v>183</v>
      </c>
      <c r="CT36" s="5">
        <f t="shared" ca="1" si="283"/>
        <v>1025715</v>
      </c>
      <c r="CU36" s="5">
        <v>0</v>
      </c>
      <c r="CV36" s="5">
        <f t="shared" ca="1" si="284"/>
        <v>0</v>
      </c>
      <c r="CW36" s="5"/>
      <c r="CX36" s="5">
        <v>0</v>
      </c>
      <c r="CY36" s="5"/>
      <c r="CZ36" s="5">
        <v>0</v>
      </c>
      <c r="DA36" s="5"/>
      <c r="DB36" s="5">
        <v>0</v>
      </c>
      <c r="DC36" s="5"/>
      <c r="DD36" s="5">
        <v>0</v>
      </c>
      <c r="DE36" s="5">
        <v>7</v>
      </c>
      <c r="DF36" s="5">
        <f t="shared" ca="1" si="285"/>
        <v>9684710</v>
      </c>
      <c r="DG36" s="5">
        <v>5</v>
      </c>
      <c r="DH36" s="5">
        <f t="shared" ca="1" si="286"/>
        <v>691765</v>
      </c>
      <c r="DI36" s="5"/>
      <c r="DJ36" s="5">
        <f t="shared" ca="1" si="287"/>
        <v>0</v>
      </c>
      <c r="DK36" s="5">
        <f t="shared" ca="1" si="17"/>
        <v>27156696</v>
      </c>
      <c r="DL36" s="5">
        <v>0</v>
      </c>
      <c r="DM36" s="5">
        <f t="shared" ca="1" si="288"/>
        <v>0</v>
      </c>
      <c r="DN36" s="5">
        <v>0</v>
      </c>
      <c r="DO36" s="5">
        <f t="shared" ca="1" si="289"/>
        <v>0</v>
      </c>
      <c r="DP36" s="5">
        <v>0</v>
      </c>
      <c r="DQ36" s="5">
        <f t="shared" ca="1" si="290"/>
        <v>0</v>
      </c>
      <c r="DR36" s="5">
        <v>0</v>
      </c>
      <c r="DS36" s="5">
        <f t="shared" ca="1" si="291"/>
        <v>0</v>
      </c>
      <c r="DT36" s="5">
        <v>0</v>
      </c>
      <c r="DU36" s="5">
        <f t="shared" ca="1" si="292"/>
        <v>0</v>
      </c>
      <c r="DV36" s="5">
        <v>0</v>
      </c>
      <c r="DW36" s="5">
        <f t="shared" ca="1" si="293"/>
        <v>0</v>
      </c>
      <c r="DX36" s="5">
        <v>0</v>
      </c>
      <c r="DY36" s="5">
        <f t="shared" ca="1" si="294"/>
        <v>0</v>
      </c>
      <c r="DZ36" s="5">
        <v>0</v>
      </c>
      <c r="EA36" s="5">
        <f t="shared" ca="1" si="295"/>
        <v>0</v>
      </c>
      <c r="EB36" s="5"/>
      <c r="EC36" s="5">
        <v>0</v>
      </c>
      <c r="ED36" s="5"/>
      <c r="EE36" s="5">
        <v>0</v>
      </c>
      <c r="EF36" s="5"/>
      <c r="EG36" s="5">
        <v>0</v>
      </c>
      <c r="EH36" s="5"/>
      <c r="EI36" s="5">
        <v>0</v>
      </c>
      <c r="EJ36" s="5">
        <v>0</v>
      </c>
      <c r="EK36" s="5">
        <f t="shared" ca="1" si="296"/>
        <v>0</v>
      </c>
      <c r="EL36" s="5">
        <v>0</v>
      </c>
      <c r="EM36" s="5">
        <f t="shared" ca="1" si="297"/>
        <v>0</v>
      </c>
      <c r="EN36" s="5">
        <f t="shared" ca="1" si="18"/>
        <v>0</v>
      </c>
      <c r="EO36" s="5">
        <v>0</v>
      </c>
      <c r="EP36" s="5">
        <f t="shared" ca="1" si="298"/>
        <v>0</v>
      </c>
      <c r="EQ36" s="5">
        <v>0</v>
      </c>
      <c r="ER36" s="5">
        <f t="shared" ca="1" si="299"/>
        <v>0</v>
      </c>
      <c r="ES36" s="5">
        <v>0</v>
      </c>
      <c r="ET36" s="5">
        <f t="shared" ca="1" si="300"/>
        <v>0</v>
      </c>
      <c r="EU36" s="5">
        <v>0</v>
      </c>
      <c r="EV36" s="5">
        <f t="shared" ca="1" si="301"/>
        <v>0</v>
      </c>
      <c r="EW36" s="5"/>
      <c r="EX36" s="5">
        <f t="shared" ca="1" si="302"/>
        <v>0</v>
      </c>
      <c r="EY36" s="5"/>
      <c r="EZ36" s="5">
        <f t="shared" ca="1" si="303"/>
        <v>0</v>
      </c>
      <c r="FA36" s="5"/>
      <c r="FB36" s="5">
        <f t="shared" ca="1" si="304"/>
        <v>0</v>
      </c>
      <c r="FC36" s="5"/>
      <c r="FD36" s="5">
        <f t="shared" ca="1" si="305"/>
        <v>0</v>
      </c>
      <c r="FE36" s="5">
        <v>0</v>
      </c>
      <c r="FF36" s="5">
        <f t="shared" ca="1" si="306"/>
        <v>0</v>
      </c>
      <c r="FG36" s="5">
        <v>0</v>
      </c>
      <c r="FH36" s="5">
        <f t="shared" ca="1" si="307"/>
        <v>0</v>
      </c>
      <c r="FI36" s="5">
        <v>0</v>
      </c>
      <c r="FJ36" s="5">
        <f t="shared" ca="1" si="308"/>
        <v>0</v>
      </c>
      <c r="FK36" s="5">
        <v>0</v>
      </c>
      <c r="FL36" s="5">
        <f t="shared" ca="1" si="309"/>
        <v>0</v>
      </c>
      <c r="FM36" s="5">
        <f t="shared" ca="1" si="19"/>
        <v>0</v>
      </c>
      <c r="FN36" s="5">
        <f t="shared" ca="1" si="20"/>
        <v>0</v>
      </c>
      <c r="FO36" s="5"/>
      <c r="FP36" s="5">
        <f t="shared" ca="1" si="310"/>
        <v>0</v>
      </c>
      <c r="FQ36" s="5"/>
      <c r="FR36" s="5">
        <f t="shared" ca="1" si="311"/>
        <v>0</v>
      </c>
      <c r="FS36" s="5"/>
      <c r="FT36" s="5">
        <f t="shared" ca="1" si="312"/>
        <v>0</v>
      </c>
      <c r="FU36" s="5"/>
      <c r="FV36" s="5">
        <f t="shared" ca="1" si="313"/>
        <v>0</v>
      </c>
      <c r="FW36" s="5">
        <f t="shared" ca="1" si="21"/>
        <v>0</v>
      </c>
      <c r="FX36" s="5">
        <f t="shared" ca="1" si="124"/>
        <v>47322333</v>
      </c>
      <c r="FY36" s="5">
        <v>0</v>
      </c>
      <c r="FZ36" s="5">
        <f t="shared" ca="1" si="314"/>
        <v>0</v>
      </c>
      <c r="GA36" s="5">
        <v>0</v>
      </c>
      <c r="GB36" s="5">
        <f t="shared" ca="1" si="315"/>
        <v>0</v>
      </c>
      <c r="GC36" s="5">
        <v>0</v>
      </c>
      <c r="GD36" s="5">
        <v>0</v>
      </c>
      <c r="GE36" s="5">
        <v>0</v>
      </c>
      <c r="GF36" s="5">
        <f t="shared" ca="1" si="316"/>
        <v>0</v>
      </c>
      <c r="GG36" s="5">
        <v>0</v>
      </c>
      <c r="GH36" s="5">
        <f t="shared" ca="1" si="317"/>
        <v>0</v>
      </c>
      <c r="GI36" s="5">
        <f t="shared" ca="1" si="22"/>
        <v>0</v>
      </c>
      <c r="GJ36" s="5">
        <v>0</v>
      </c>
      <c r="GK36" s="5">
        <f t="shared" ca="1" si="318"/>
        <v>0</v>
      </c>
      <c r="GL36" s="5">
        <f t="shared" ca="1" si="23"/>
        <v>0</v>
      </c>
      <c r="GM36" s="5">
        <v>0</v>
      </c>
      <c r="GN36" s="5">
        <f t="shared" ca="1" si="319"/>
        <v>0</v>
      </c>
      <c r="GO36" s="5">
        <v>5</v>
      </c>
      <c r="GP36" s="5">
        <f t="shared" ca="1" si="320"/>
        <v>769435</v>
      </c>
      <c r="GQ36" s="5">
        <v>0</v>
      </c>
      <c r="GR36" s="5">
        <v>0</v>
      </c>
      <c r="GS36" s="5">
        <v>2</v>
      </c>
      <c r="GT36" s="5">
        <f t="shared" ca="1" si="321"/>
        <v>30778</v>
      </c>
      <c r="GU36" s="5">
        <f t="shared" ca="1" si="24"/>
        <v>800213</v>
      </c>
      <c r="GV36" s="5">
        <v>0</v>
      </c>
      <c r="GW36" s="5">
        <f t="shared" ca="1" si="322"/>
        <v>0</v>
      </c>
      <c r="GX36" s="5">
        <v>1</v>
      </c>
      <c r="GY36" s="5">
        <f t="shared" ca="1" si="323"/>
        <v>161270</v>
      </c>
      <c r="GZ36" s="5">
        <v>0</v>
      </c>
      <c r="HA36" s="5">
        <f t="shared" ca="1" si="324"/>
        <v>0</v>
      </c>
      <c r="HB36" s="5">
        <v>1</v>
      </c>
      <c r="HC36" s="5">
        <f t="shared" ca="1" si="325"/>
        <v>16127</v>
      </c>
      <c r="HD36" s="5">
        <v>0</v>
      </c>
      <c r="HE36" s="5">
        <v>0</v>
      </c>
      <c r="HF36" s="5">
        <v>0</v>
      </c>
      <c r="HG36" s="5">
        <f t="shared" ca="1" si="326"/>
        <v>0</v>
      </c>
      <c r="HH36" s="5">
        <f t="shared" ca="1" si="25"/>
        <v>177397</v>
      </c>
      <c r="HI36" s="5">
        <v>0</v>
      </c>
      <c r="HJ36" s="5">
        <f t="shared" ca="1" si="327"/>
        <v>0</v>
      </c>
      <c r="HK36" s="5">
        <v>0</v>
      </c>
      <c r="HL36" s="5">
        <f t="shared" ca="1" si="328"/>
        <v>0</v>
      </c>
      <c r="HM36" s="5">
        <v>0</v>
      </c>
      <c r="HN36" s="5">
        <f t="shared" ca="1" si="329"/>
        <v>0</v>
      </c>
      <c r="HO36" s="5">
        <v>0</v>
      </c>
      <c r="HP36" s="5">
        <f t="shared" ca="1" si="330"/>
        <v>0</v>
      </c>
      <c r="HQ36" s="5"/>
      <c r="HR36" s="5">
        <f t="shared" ca="1" si="331"/>
        <v>0</v>
      </c>
      <c r="HS36" s="5"/>
      <c r="HT36" s="5">
        <f t="shared" ca="1" si="332"/>
        <v>0</v>
      </c>
      <c r="HU36" s="5">
        <f t="shared" ca="1" si="26"/>
        <v>0</v>
      </c>
      <c r="HV36" s="5"/>
      <c r="HW36" s="5">
        <f t="shared" ca="1" si="333"/>
        <v>0</v>
      </c>
      <c r="HX36" s="5"/>
      <c r="HY36" s="5">
        <f t="shared" ca="1" si="334"/>
        <v>0</v>
      </c>
      <c r="HZ36" s="5"/>
      <c r="IA36" s="5">
        <f t="shared" ca="1" si="335"/>
        <v>0</v>
      </c>
      <c r="IB36" s="5"/>
      <c r="IC36" s="5">
        <f t="shared" ca="1" si="336"/>
        <v>0</v>
      </c>
      <c r="ID36" s="5">
        <f t="shared" ca="1" si="27"/>
        <v>0</v>
      </c>
      <c r="IE36" s="5">
        <f t="shared" ca="1" si="148"/>
        <v>977610</v>
      </c>
      <c r="IF36" s="5">
        <v>0</v>
      </c>
      <c r="IG36" s="5">
        <f t="shared" ca="1" si="337"/>
        <v>0</v>
      </c>
      <c r="IH36" s="5">
        <v>0</v>
      </c>
      <c r="II36" s="5">
        <f t="shared" ca="1" si="338"/>
        <v>0</v>
      </c>
      <c r="IJ36" s="5">
        <f t="shared" ca="1" si="28"/>
        <v>0</v>
      </c>
      <c r="IK36" s="5">
        <v>0</v>
      </c>
      <c r="IL36" s="5">
        <f t="shared" ca="1" si="339"/>
        <v>0</v>
      </c>
      <c r="IM36" s="5">
        <v>0</v>
      </c>
      <c r="IN36" s="5">
        <f t="shared" ca="1" si="340"/>
        <v>0</v>
      </c>
      <c r="IO36" s="5">
        <v>0</v>
      </c>
      <c r="IP36" s="5">
        <f t="shared" ca="1" si="341"/>
        <v>0</v>
      </c>
      <c r="IQ36" s="5">
        <v>0</v>
      </c>
      <c r="IR36" s="5">
        <f t="shared" ca="1" si="342"/>
        <v>0</v>
      </c>
      <c r="IS36" s="5">
        <f t="shared" ca="1" si="29"/>
        <v>0</v>
      </c>
      <c r="IT36" s="5">
        <v>0</v>
      </c>
      <c r="IU36" s="5">
        <f t="shared" ca="1" si="343"/>
        <v>0</v>
      </c>
      <c r="IV36" s="5">
        <f t="shared" ca="1" si="30"/>
        <v>0</v>
      </c>
      <c r="IW36" s="5">
        <v>0</v>
      </c>
      <c r="IX36" s="5">
        <f t="shared" ca="1" si="344"/>
        <v>0</v>
      </c>
      <c r="IY36" s="5">
        <v>35</v>
      </c>
      <c r="IZ36" s="5">
        <f t="shared" ca="1" si="345"/>
        <v>6451935</v>
      </c>
      <c r="JA36" s="5">
        <v>0</v>
      </c>
      <c r="JB36" s="5">
        <f t="shared" ca="1" si="346"/>
        <v>0</v>
      </c>
      <c r="JC36" s="5">
        <v>6</v>
      </c>
      <c r="JD36" s="5">
        <f t="shared" ca="1" si="347"/>
        <v>110604</v>
      </c>
      <c r="JE36" s="5">
        <f t="shared" ca="1" si="31"/>
        <v>6562539</v>
      </c>
      <c r="JF36" s="5">
        <v>60</v>
      </c>
      <c r="JG36" s="5">
        <f t="shared" ca="1" si="348"/>
        <v>9589860</v>
      </c>
      <c r="JH36" s="5">
        <v>16</v>
      </c>
      <c r="JI36" s="5">
        <f t="shared" ca="1" si="349"/>
        <v>3098288</v>
      </c>
      <c r="JJ36" s="5">
        <v>60</v>
      </c>
      <c r="JK36" s="5">
        <f t="shared" ca="1" si="350"/>
        <v>958980</v>
      </c>
      <c r="JL36" s="5">
        <v>16</v>
      </c>
      <c r="JM36" s="5">
        <f t="shared" ca="1" si="351"/>
        <v>309824</v>
      </c>
      <c r="JN36" s="5">
        <v>0</v>
      </c>
      <c r="JO36" s="5">
        <f t="shared" ca="1" si="352"/>
        <v>0</v>
      </c>
      <c r="JP36" s="5">
        <f t="shared" ca="1" si="54"/>
        <v>13956952</v>
      </c>
      <c r="JQ36" s="5">
        <v>0</v>
      </c>
      <c r="JR36" s="5">
        <f t="shared" ca="1" si="353"/>
        <v>0</v>
      </c>
      <c r="JS36" s="5">
        <v>0</v>
      </c>
      <c r="JT36" s="5">
        <f t="shared" ca="1" si="354"/>
        <v>0</v>
      </c>
      <c r="JU36" s="5">
        <v>0</v>
      </c>
      <c r="JV36" s="5">
        <f t="shared" ca="1" si="355"/>
        <v>0</v>
      </c>
      <c r="JW36" s="5">
        <v>0</v>
      </c>
      <c r="JX36" s="5">
        <f t="shared" ca="1" si="356"/>
        <v>0</v>
      </c>
      <c r="JY36" s="5">
        <v>0</v>
      </c>
      <c r="JZ36" s="5">
        <f t="shared" ca="1" si="357"/>
        <v>0</v>
      </c>
      <c r="KA36" s="5">
        <f t="shared" ca="1" si="32"/>
        <v>0</v>
      </c>
      <c r="KB36" s="5">
        <v>0</v>
      </c>
      <c r="KC36" s="5">
        <f t="shared" ca="1" si="358"/>
        <v>0</v>
      </c>
      <c r="KD36" s="5">
        <v>20</v>
      </c>
      <c r="KE36" s="5">
        <f t="shared" ca="1" si="359"/>
        <v>8848640</v>
      </c>
      <c r="KF36" s="5">
        <v>0</v>
      </c>
      <c r="KG36" s="5">
        <f t="shared" ca="1" si="360"/>
        <v>0</v>
      </c>
      <c r="KH36" s="5">
        <v>8</v>
      </c>
      <c r="KI36" s="5">
        <f t="shared" ca="1" si="361"/>
        <v>353944</v>
      </c>
      <c r="KJ36" s="5">
        <f t="shared" ca="1" si="33"/>
        <v>9202584</v>
      </c>
      <c r="KK36" s="5">
        <v>0</v>
      </c>
      <c r="KL36" s="5">
        <f t="shared" ca="1" si="362"/>
        <v>0</v>
      </c>
      <c r="KM36" s="5"/>
      <c r="KN36" s="5">
        <f t="shared" ca="1" si="363"/>
        <v>0</v>
      </c>
      <c r="KO36" s="5">
        <f t="shared" ca="1" si="34"/>
        <v>0</v>
      </c>
      <c r="KP36" s="5">
        <f t="shared" ca="1" si="176"/>
        <v>29722075</v>
      </c>
      <c r="KQ36" s="5">
        <v>0</v>
      </c>
      <c r="KR36" s="5">
        <f t="shared" ca="1" si="364"/>
        <v>0</v>
      </c>
      <c r="KS36" s="5">
        <v>0</v>
      </c>
      <c r="KT36" s="5">
        <f t="shared" ca="1" si="365"/>
        <v>0</v>
      </c>
      <c r="KU36" s="5">
        <v>0</v>
      </c>
      <c r="KV36" s="5">
        <f t="shared" ca="1" si="366"/>
        <v>0</v>
      </c>
      <c r="KW36" s="5"/>
      <c r="KX36" s="5">
        <f t="shared" ca="1" si="367"/>
        <v>0</v>
      </c>
      <c r="KY36" s="5">
        <f t="shared" ca="1" si="35"/>
        <v>0</v>
      </c>
      <c r="KZ36" s="5">
        <v>0</v>
      </c>
      <c r="LA36" s="5">
        <f t="shared" ca="1" si="368"/>
        <v>0</v>
      </c>
      <c r="LB36" s="5">
        <v>0</v>
      </c>
      <c r="LC36" s="5">
        <f t="shared" ca="1" si="369"/>
        <v>0</v>
      </c>
      <c r="LD36" s="5"/>
      <c r="LE36" s="5">
        <f t="shared" ca="1" si="370"/>
        <v>0</v>
      </c>
      <c r="LF36" s="5">
        <f t="shared" ca="1" si="36"/>
        <v>0</v>
      </c>
      <c r="LG36" s="5">
        <v>0</v>
      </c>
      <c r="LH36" s="5">
        <f t="shared" ca="1" si="371"/>
        <v>0</v>
      </c>
      <c r="LI36" s="5">
        <v>0</v>
      </c>
      <c r="LJ36" s="5">
        <f t="shared" ca="1" si="371"/>
        <v>0</v>
      </c>
      <c r="LK36" s="5">
        <v>0</v>
      </c>
      <c r="LL36" s="5">
        <f t="shared" ca="1" si="371"/>
        <v>0</v>
      </c>
      <c r="LM36" s="5">
        <v>0</v>
      </c>
      <c r="LN36" s="5">
        <f t="shared" ca="1" si="371"/>
        <v>0</v>
      </c>
      <c r="LO36" s="5">
        <f t="shared" ca="1" si="37"/>
        <v>0</v>
      </c>
      <c r="LP36" s="5">
        <v>0</v>
      </c>
      <c r="LQ36" s="5">
        <f t="shared" ca="1" si="372"/>
        <v>0</v>
      </c>
      <c r="LR36" s="5">
        <v>0</v>
      </c>
      <c r="LS36" s="5">
        <f t="shared" ca="1" si="373"/>
        <v>0</v>
      </c>
      <c r="LT36" s="5">
        <v>0</v>
      </c>
      <c r="LU36" s="5">
        <f t="shared" ca="1" si="374"/>
        <v>0</v>
      </c>
      <c r="LV36" s="5">
        <v>0</v>
      </c>
      <c r="LW36" s="5">
        <f t="shared" ca="1" si="375"/>
        <v>0</v>
      </c>
      <c r="LX36" s="5">
        <v>0</v>
      </c>
      <c r="LY36" s="5">
        <f t="shared" ca="1" si="376"/>
        <v>0</v>
      </c>
      <c r="LZ36" s="5">
        <v>0</v>
      </c>
      <c r="MA36" s="5">
        <f t="shared" ca="1" si="377"/>
        <v>0</v>
      </c>
      <c r="MB36" s="5">
        <f t="shared" ca="1" si="38"/>
        <v>0</v>
      </c>
      <c r="MC36" s="5">
        <v>0</v>
      </c>
      <c r="MD36" s="5">
        <f t="shared" ca="1" si="378"/>
        <v>0</v>
      </c>
      <c r="ME36" s="5">
        <v>0</v>
      </c>
      <c r="MF36" s="5">
        <f t="shared" ca="1" si="379"/>
        <v>0</v>
      </c>
      <c r="MG36" s="5">
        <v>0</v>
      </c>
      <c r="MH36" s="5">
        <f t="shared" ca="1" si="380"/>
        <v>0</v>
      </c>
      <c r="MI36" s="5">
        <v>0</v>
      </c>
      <c r="MJ36" s="5">
        <f t="shared" ca="1" si="381"/>
        <v>0</v>
      </c>
      <c r="MK36" s="5"/>
      <c r="ML36" s="5">
        <f t="shared" ca="1" si="382"/>
        <v>0</v>
      </c>
      <c r="MM36" s="5">
        <f t="shared" ca="1" si="39"/>
        <v>0</v>
      </c>
      <c r="MN36" s="5">
        <v>0</v>
      </c>
      <c r="MO36" s="5">
        <f t="shared" ca="1" si="383"/>
        <v>0</v>
      </c>
      <c r="MP36" s="5"/>
      <c r="MQ36" s="5">
        <f t="shared" ca="1" si="384"/>
        <v>0</v>
      </c>
      <c r="MR36" s="5"/>
      <c r="MS36" s="5">
        <f t="shared" ca="1" si="385"/>
        <v>0</v>
      </c>
      <c r="MT36" s="5"/>
      <c r="MU36" s="5">
        <f t="shared" ca="1" si="386"/>
        <v>0</v>
      </c>
      <c r="MV36" s="5">
        <f t="shared" ca="1" si="40"/>
        <v>0</v>
      </c>
      <c r="MW36" s="5">
        <v>0</v>
      </c>
      <c r="MX36" s="5">
        <f t="shared" ca="1" si="387"/>
        <v>0</v>
      </c>
      <c r="MY36" s="5"/>
      <c r="MZ36" s="5">
        <f t="shared" ca="1" si="388"/>
        <v>0</v>
      </c>
      <c r="NA36" s="5">
        <f t="shared" ca="1" si="41"/>
        <v>0</v>
      </c>
      <c r="NB36" s="5">
        <f t="shared" ca="1" si="202"/>
        <v>0</v>
      </c>
      <c r="NC36" s="5">
        <v>0</v>
      </c>
      <c r="ND36" s="5">
        <f t="shared" ca="1" si="389"/>
        <v>0</v>
      </c>
      <c r="NE36" s="5">
        <v>0</v>
      </c>
      <c r="NF36" s="5">
        <f t="shared" ca="1" si="390"/>
        <v>0</v>
      </c>
      <c r="NG36" s="5">
        <v>0</v>
      </c>
      <c r="NH36" s="5">
        <f t="shared" ca="1" si="391"/>
        <v>0</v>
      </c>
      <c r="NI36" s="5">
        <v>0</v>
      </c>
      <c r="NJ36" s="5">
        <f t="shared" ca="1" si="392"/>
        <v>0</v>
      </c>
      <c r="NK36" s="5">
        <f t="shared" ca="1" si="42"/>
        <v>0</v>
      </c>
      <c r="NL36" s="5">
        <v>0</v>
      </c>
      <c r="NM36" s="5">
        <f t="shared" ca="1" si="393"/>
        <v>0</v>
      </c>
      <c r="NN36" s="5">
        <v>0</v>
      </c>
      <c r="NO36" s="5">
        <f t="shared" ca="1" si="393"/>
        <v>0</v>
      </c>
      <c r="NP36" s="5">
        <v>0</v>
      </c>
      <c r="NQ36" s="5">
        <v>0</v>
      </c>
      <c r="NR36" s="5">
        <v>0</v>
      </c>
      <c r="NS36" s="5">
        <f t="shared" ca="1" si="394"/>
        <v>0</v>
      </c>
      <c r="NT36" s="5"/>
      <c r="NU36" s="5">
        <f t="shared" ca="1" si="395"/>
        <v>0</v>
      </c>
      <c r="NV36" s="5">
        <f t="shared" ca="1" si="43"/>
        <v>0</v>
      </c>
      <c r="NW36" s="5"/>
      <c r="NX36" s="5">
        <f t="shared" ca="1" si="396"/>
        <v>0</v>
      </c>
      <c r="NY36" s="5"/>
      <c r="NZ36" s="5">
        <f t="shared" ca="1" si="397"/>
        <v>0</v>
      </c>
      <c r="OA36" s="5"/>
      <c r="OB36" s="5">
        <f t="shared" ca="1" si="398"/>
        <v>0</v>
      </c>
      <c r="OC36" s="5"/>
      <c r="OD36" s="5">
        <f t="shared" ca="1" si="399"/>
        <v>0</v>
      </c>
      <c r="OE36" s="5">
        <f t="shared" ca="1" si="44"/>
        <v>0</v>
      </c>
      <c r="OF36" s="5">
        <v>0</v>
      </c>
      <c r="OG36" s="5">
        <f t="shared" ca="1" si="400"/>
        <v>0</v>
      </c>
      <c r="OH36" s="5">
        <v>0</v>
      </c>
      <c r="OI36" s="5">
        <f t="shared" ca="1" si="401"/>
        <v>0</v>
      </c>
      <c r="OJ36" s="5">
        <v>0</v>
      </c>
      <c r="OK36" s="5">
        <v>0</v>
      </c>
      <c r="OL36" s="5">
        <v>0</v>
      </c>
      <c r="OM36" s="5">
        <f t="shared" ca="1" si="402"/>
        <v>0</v>
      </c>
      <c r="ON36" s="5">
        <f t="shared" ca="1" si="45"/>
        <v>0</v>
      </c>
      <c r="OO36" s="5">
        <v>0</v>
      </c>
      <c r="OP36" s="5">
        <f t="shared" ca="1" si="403"/>
        <v>0</v>
      </c>
      <c r="OQ36" s="5">
        <v>0</v>
      </c>
      <c r="OR36" s="5">
        <f t="shared" ca="1" si="404"/>
        <v>0</v>
      </c>
      <c r="OS36" s="5">
        <v>0</v>
      </c>
      <c r="OT36" s="5">
        <f t="shared" ca="1" si="405"/>
        <v>0</v>
      </c>
      <c r="OU36" s="5">
        <v>0</v>
      </c>
      <c r="OV36" s="5">
        <f t="shared" ca="1" si="406"/>
        <v>0</v>
      </c>
      <c r="OW36" s="5">
        <v>0</v>
      </c>
      <c r="OX36" s="5">
        <v>0</v>
      </c>
      <c r="OY36" s="5">
        <v>0</v>
      </c>
      <c r="OZ36" s="5">
        <f t="shared" ca="1" si="407"/>
        <v>0</v>
      </c>
      <c r="PA36" s="5">
        <f t="shared" ca="1" si="46"/>
        <v>0</v>
      </c>
      <c r="PB36" s="5">
        <v>0</v>
      </c>
      <c r="PC36" s="5">
        <f t="shared" ca="1" si="408"/>
        <v>0</v>
      </c>
      <c r="PD36" s="5">
        <v>0</v>
      </c>
      <c r="PE36" s="5">
        <f t="shared" ca="1" si="409"/>
        <v>0</v>
      </c>
      <c r="PF36" s="5">
        <v>0</v>
      </c>
      <c r="PG36" s="5">
        <f t="shared" ca="1" si="410"/>
        <v>0</v>
      </c>
      <c r="PH36" s="5">
        <v>0</v>
      </c>
      <c r="PI36" s="5">
        <f t="shared" ca="1" si="411"/>
        <v>0</v>
      </c>
      <c r="PJ36" s="5"/>
      <c r="PK36" s="5">
        <f t="shared" ca="1" si="412"/>
        <v>0</v>
      </c>
      <c r="PL36" s="5"/>
      <c r="PM36" s="5">
        <f t="shared" ca="1" si="413"/>
        <v>0</v>
      </c>
      <c r="PN36" s="5">
        <f t="shared" ca="1" si="47"/>
        <v>0</v>
      </c>
      <c r="PO36" s="5">
        <v>0</v>
      </c>
      <c r="PP36" s="5">
        <f t="shared" ca="1" si="414"/>
        <v>0</v>
      </c>
      <c r="PQ36" s="5">
        <v>0</v>
      </c>
      <c r="PR36" s="5">
        <f t="shared" ca="1" si="415"/>
        <v>0</v>
      </c>
      <c r="PS36" s="5">
        <v>0</v>
      </c>
      <c r="PT36" s="5">
        <f t="shared" ca="1" si="416"/>
        <v>0</v>
      </c>
      <c r="PU36" s="5"/>
      <c r="PV36" s="5">
        <f t="shared" ca="1" si="417"/>
        <v>0</v>
      </c>
      <c r="PW36" s="5">
        <f t="shared" ca="1" si="48"/>
        <v>0</v>
      </c>
      <c r="PX36" s="5">
        <f t="shared" ca="1" si="232"/>
        <v>0</v>
      </c>
      <c r="PY36" s="5"/>
      <c r="PZ36" s="5">
        <f t="shared" ca="1" si="49"/>
        <v>78022018</v>
      </c>
      <c r="QA36" s="5">
        <f t="shared" si="241"/>
        <v>396</v>
      </c>
      <c r="QB36" s="5">
        <f t="shared" ca="1" si="418"/>
        <v>306900</v>
      </c>
      <c r="QC36" s="5">
        <f t="shared" si="234"/>
        <v>22</v>
      </c>
      <c r="QD36" s="5">
        <f t="shared" ca="1" si="419"/>
        <v>306944</v>
      </c>
      <c r="QE36" s="5">
        <f t="shared" ca="1" si="50"/>
        <v>613844</v>
      </c>
      <c r="QF36" s="5">
        <f t="shared" si="236"/>
        <v>396</v>
      </c>
      <c r="QG36" s="5">
        <f t="shared" ca="1" si="420"/>
        <v>28116</v>
      </c>
      <c r="QH36" s="5">
        <f t="shared" si="238"/>
        <v>22</v>
      </c>
      <c r="QI36" s="5">
        <f t="shared" ca="1" si="421"/>
        <v>28270</v>
      </c>
      <c r="QJ36" s="5">
        <f t="shared" ca="1" si="51"/>
        <v>56386</v>
      </c>
      <c r="QK36" s="5">
        <f t="shared" ca="1" si="52"/>
        <v>78692248</v>
      </c>
      <c r="QL36" s="5"/>
      <c r="QM36" s="54">
        <f t="shared" ca="1" si="242"/>
        <v>78692248</v>
      </c>
      <c r="QO36" s="75"/>
      <c r="QQ36" s="75"/>
    </row>
    <row r="37" spans="1:459">
      <c r="A37" s="1" t="s">
        <v>565</v>
      </c>
      <c r="B37" s="5" t="s">
        <v>566</v>
      </c>
      <c r="C37" s="5" t="s">
        <v>567</v>
      </c>
      <c r="D37" s="5" t="s">
        <v>527</v>
      </c>
      <c r="E37" s="5">
        <v>0</v>
      </c>
      <c r="F37" s="5">
        <f t="shared" ca="1" si="244"/>
        <v>0</v>
      </c>
      <c r="G37" s="5"/>
      <c r="H37" s="5">
        <f t="shared" ca="1" si="245"/>
        <v>0</v>
      </c>
      <c r="I37" s="5"/>
      <c r="J37" s="5">
        <f t="shared" ca="1" si="246"/>
        <v>0</v>
      </c>
      <c r="K37" s="5"/>
      <c r="L37" s="5">
        <f t="shared" ca="1" si="247"/>
        <v>0</v>
      </c>
      <c r="M37" s="5"/>
      <c r="N37" s="5">
        <f t="shared" ca="1" si="248"/>
        <v>0</v>
      </c>
      <c r="O37" s="5">
        <v>0</v>
      </c>
      <c r="P37" s="5">
        <f t="shared" ca="1" si="249"/>
        <v>0</v>
      </c>
      <c r="Q37" s="5">
        <v>0</v>
      </c>
      <c r="R37" s="5">
        <f t="shared" ca="1" si="250"/>
        <v>0</v>
      </c>
      <c r="S37" s="5">
        <f t="shared" ca="1" si="14"/>
        <v>0</v>
      </c>
      <c r="T37" s="5">
        <v>0</v>
      </c>
      <c r="U37" s="5">
        <f t="shared" ca="1" si="251"/>
        <v>0</v>
      </c>
      <c r="V37" s="5">
        <v>0</v>
      </c>
      <c r="W37" s="5">
        <f t="shared" ca="1" si="252"/>
        <v>0</v>
      </c>
      <c r="X37" s="5">
        <v>0</v>
      </c>
      <c r="Y37" s="5">
        <v>0</v>
      </c>
      <c r="Z37" s="5">
        <v>0</v>
      </c>
      <c r="AA37" s="5">
        <f t="shared" ca="1" si="253"/>
        <v>0</v>
      </c>
      <c r="AB37" s="5">
        <v>0</v>
      </c>
      <c r="AC37" s="5">
        <v>0</v>
      </c>
      <c r="AD37" s="5">
        <v>0</v>
      </c>
      <c r="AE37" s="5">
        <f t="shared" ca="1" si="254"/>
        <v>0</v>
      </c>
      <c r="AF37" s="5">
        <v>0</v>
      </c>
      <c r="AG37" s="5">
        <v>0</v>
      </c>
      <c r="AH37" s="5">
        <v>0</v>
      </c>
      <c r="AI37" s="5">
        <f t="shared" ca="1" si="255"/>
        <v>0</v>
      </c>
      <c r="AJ37" s="5">
        <v>0</v>
      </c>
      <c r="AK37" s="5">
        <f t="shared" ca="1" si="256"/>
        <v>0</v>
      </c>
      <c r="AL37" s="5">
        <v>0</v>
      </c>
      <c r="AM37" s="5">
        <f t="shared" ca="1" si="257"/>
        <v>0</v>
      </c>
      <c r="AN37" s="5"/>
      <c r="AO37" s="5">
        <f t="shared" ca="1" si="258"/>
        <v>0</v>
      </c>
      <c r="AP37" s="54">
        <f t="shared" ca="1" si="243"/>
        <v>0</v>
      </c>
      <c r="AQ37" s="5"/>
      <c r="AR37" s="5">
        <f t="shared" ca="1" si="259"/>
        <v>0</v>
      </c>
      <c r="AS37" s="5"/>
      <c r="AT37" s="5">
        <f t="shared" ca="1" si="260"/>
        <v>0</v>
      </c>
      <c r="AU37" s="5"/>
      <c r="AV37" s="5">
        <f t="shared" ca="1" si="261"/>
        <v>0</v>
      </c>
      <c r="AW37" s="5"/>
      <c r="AX37" s="5">
        <f t="shared" ca="1" si="262"/>
        <v>0</v>
      </c>
      <c r="AY37" s="5"/>
      <c r="AZ37" s="5">
        <f t="shared" ca="1" si="263"/>
        <v>0</v>
      </c>
      <c r="BA37" s="5"/>
      <c r="BB37" s="5">
        <f t="shared" ca="1" si="264"/>
        <v>0</v>
      </c>
      <c r="BC37" s="5"/>
      <c r="BD37" s="5">
        <f t="shared" ca="1" si="265"/>
        <v>0</v>
      </c>
      <c r="BE37" s="5"/>
      <c r="BF37" s="5">
        <f t="shared" ca="1" si="266"/>
        <v>0</v>
      </c>
      <c r="BG37" s="5">
        <v>0</v>
      </c>
      <c r="BH37" s="5">
        <f t="shared" ca="1" si="267"/>
        <v>0</v>
      </c>
      <c r="BI37" s="5">
        <v>0</v>
      </c>
      <c r="BJ37" s="5">
        <f t="shared" ca="1" si="268"/>
        <v>0</v>
      </c>
      <c r="BK37" s="5">
        <f t="shared" ca="1" si="15"/>
        <v>0</v>
      </c>
      <c r="BL37" s="5">
        <v>0</v>
      </c>
      <c r="BM37" s="5">
        <f t="shared" ca="1" si="269"/>
        <v>0</v>
      </c>
      <c r="BN37" s="5">
        <v>0</v>
      </c>
      <c r="BO37" s="5">
        <f t="shared" ca="1" si="270"/>
        <v>0</v>
      </c>
      <c r="BP37" s="5">
        <v>0</v>
      </c>
      <c r="BQ37" s="5">
        <f t="shared" ca="1" si="271"/>
        <v>0</v>
      </c>
      <c r="BR37" s="5">
        <v>0</v>
      </c>
      <c r="BS37" s="5">
        <f t="shared" ca="1" si="272"/>
        <v>0</v>
      </c>
      <c r="BT37" s="5">
        <v>0</v>
      </c>
      <c r="BU37" s="5">
        <v>0</v>
      </c>
      <c r="BV37" s="5">
        <v>0</v>
      </c>
      <c r="BW37" s="5">
        <f t="shared" ca="1" si="273"/>
        <v>0</v>
      </c>
      <c r="BX37" s="5">
        <v>0</v>
      </c>
      <c r="BY37" s="5">
        <v>0</v>
      </c>
      <c r="BZ37" s="5">
        <v>0</v>
      </c>
      <c r="CA37" s="5">
        <f t="shared" ca="1" si="274"/>
        <v>0</v>
      </c>
      <c r="CB37" s="5">
        <v>0</v>
      </c>
      <c r="CC37" s="5">
        <f t="shared" ca="1" si="275"/>
        <v>0</v>
      </c>
      <c r="CD37" s="5">
        <v>0</v>
      </c>
      <c r="CE37" s="5">
        <f t="shared" ca="1" si="276"/>
        <v>0</v>
      </c>
      <c r="CF37" s="5">
        <f t="shared" ca="1" si="16"/>
        <v>0</v>
      </c>
      <c r="CG37" s="5">
        <v>0</v>
      </c>
      <c r="CH37" s="5">
        <f t="shared" ca="1" si="277"/>
        <v>0</v>
      </c>
      <c r="CI37" s="5">
        <v>0</v>
      </c>
      <c r="CJ37" s="5">
        <f t="shared" ca="1" si="278"/>
        <v>0</v>
      </c>
      <c r="CK37" s="5">
        <v>0</v>
      </c>
      <c r="CL37" s="5">
        <f t="shared" ca="1" si="279"/>
        <v>0</v>
      </c>
      <c r="CM37" s="5">
        <v>0</v>
      </c>
      <c r="CN37" s="5">
        <f t="shared" ca="1" si="280"/>
        <v>0</v>
      </c>
      <c r="CO37" s="5">
        <v>0</v>
      </c>
      <c r="CP37" s="5">
        <f t="shared" ca="1" si="281"/>
        <v>0</v>
      </c>
      <c r="CQ37" s="5">
        <v>0</v>
      </c>
      <c r="CR37" s="5">
        <f t="shared" ca="1" si="282"/>
        <v>0</v>
      </c>
      <c r="CS37" s="5">
        <v>0</v>
      </c>
      <c r="CT37" s="5">
        <f t="shared" ca="1" si="283"/>
        <v>0</v>
      </c>
      <c r="CU37" s="5">
        <v>0</v>
      </c>
      <c r="CV37" s="5">
        <f t="shared" ca="1" si="284"/>
        <v>0</v>
      </c>
      <c r="CW37" s="5"/>
      <c r="CX37" s="5">
        <v>0</v>
      </c>
      <c r="CY37" s="5"/>
      <c r="CZ37" s="5">
        <v>0</v>
      </c>
      <c r="DA37" s="5"/>
      <c r="DB37" s="5">
        <v>0</v>
      </c>
      <c r="DC37" s="5"/>
      <c r="DD37" s="5">
        <v>0</v>
      </c>
      <c r="DE37" s="5">
        <v>0</v>
      </c>
      <c r="DF37" s="5">
        <f t="shared" ca="1" si="285"/>
        <v>0</v>
      </c>
      <c r="DG37" s="5">
        <v>0</v>
      </c>
      <c r="DH37" s="5">
        <f t="shared" ca="1" si="286"/>
        <v>0</v>
      </c>
      <c r="DI37" s="5"/>
      <c r="DJ37" s="5">
        <f t="shared" ca="1" si="287"/>
        <v>0</v>
      </c>
      <c r="DK37" s="5">
        <f t="shared" ca="1" si="17"/>
        <v>0</v>
      </c>
      <c r="DL37" s="5">
        <v>2493</v>
      </c>
      <c r="DM37" s="5">
        <f t="shared" ca="1" si="288"/>
        <v>188081892</v>
      </c>
      <c r="DN37" s="5">
        <v>104</v>
      </c>
      <c r="DO37" s="5">
        <f t="shared" ca="1" si="289"/>
        <v>10510240</v>
      </c>
      <c r="DP37" s="5">
        <v>17715</v>
      </c>
      <c r="DQ37" s="5">
        <f t="shared" ca="1" si="290"/>
        <v>1136718405</v>
      </c>
      <c r="DR37" s="5">
        <v>204</v>
      </c>
      <c r="DS37" s="5">
        <f t="shared" ca="1" si="291"/>
        <v>17479740</v>
      </c>
      <c r="DT37" s="5">
        <v>2493</v>
      </c>
      <c r="DU37" s="5">
        <f t="shared" ca="1" si="292"/>
        <v>18807192</v>
      </c>
      <c r="DV37" s="5">
        <v>104</v>
      </c>
      <c r="DW37" s="5">
        <f t="shared" ca="1" si="293"/>
        <v>1051024</v>
      </c>
      <c r="DX37" s="5">
        <v>17715</v>
      </c>
      <c r="DY37" s="5">
        <f t="shared" ca="1" si="294"/>
        <v>113677155</v>
      </c>
      <c r="DZ37" s="5">
        <v>204</v>
      </c>
      <c r="EA37" s="5">
        <f t="shared" ca="1" si="295"/>
        <v>1747872</v>
      </c>
      <c r="EB37" s="5"/>
      <c r="EC37" s="5">
        <v>0</v>
      </c>
      <c r="ED37" s="5"/>
      <c r="EE37" s="5">
        <v>0</v>
      </c>
      <c r="EF37" s="5"/>
      <c r="EG37" s="5">
        <v>0</v>
      </c>
      <c r="EH37" s="5"/>
      <c r="EI37" s="5">
        <v>0</v>
      </c>
      <c r="EJ37" s="5">
        <v>0</v>
      </c>
      <c r="EK37" s="5">
        <f t="shared" ca="1" si="296"/>
        <v>0</v>
      </c>
      <c r="EL37" s="5">
        <v>0</v>
      </c>
      <c r="EM37" s="5">
        <f t="shared" ca="1" si="297"/>
        <v>0</v>
      </c>
      <c r="EN37" s="5">
        <f t="shared" ca="1" si="18"/>
        <v>1488073520</v>
      </c>
      <c r="EO37" s="5">
        <v>0</v>
      </c>
      <c r="EP37" s="5">
        <f t="shared" ca="1" si="298"/>
        <v>0</v>
      </c>
      <c r="EQ37" s="5">
        <v>0</v>
      </c>
      <c r="ER37" s="5">
        <f t="shared" ca="1" si="299"/>
        <v>0</v>
      </c>
      <c r="ES37" s="5">
        <v>0</v>
      </c>
      <c r="ET37" s="5">
        <f t="shared" ca="1" si="300"/>
        <v>0</v>
      </c>
      <c r="EU37" s="5">
        <v>0</v>
      </c>
      <c r="EV37" s="5">
        <f t="shared" ca="1" si="301"/>
        <v>0</v>
      </c>
      <c r="EW37" s="5"/>
      <c r="EX37" s="5">
        <f t="shared" ca="1" si="302"/>
        <v>0</v>
      </c>
      <c r="EY37" s="5"/>
      <c r="EZ37" s="5">
        <f t="shared" ca="1" si="303"/>
        <v>0</v>
      </c>
      <c r="FA37" s="5"/>
      <c r="FB37" s="5">
        <f t="shared" ca="1" si="304"/>
        <v>0</v>
      </c>
      <c r="FC37" s="5"/>
      <c r="FD37" s="5">
        <f t="shared" ca="1" si="305"/>
        <v>0</v>
      </c>
      <c r="FE37" s="5">
        <v>569</v>
      </c>
      <c r="FF37" s="5">
        <f t="shared" ca="1" si="306"/>
        <v>42927636</v>
      </c>
      <c r="FG37" s="5">
        <v>135</v>
      </c>
      <c r="FH37" s="5">
        <f t="shared" ca="1" si="307"/>
        <v>8662545</v>
      </c>
      <c r="FI37" s="5">
        <v>569</v>
      </c>
      <c r="FJ37" s="5">
        <f t="shared" ca="1" si="308"/>
        <v>4292536</v>
      </c>
      <c r="FK37" s="5">
        <v>135</v>
      </c>
      <c r="FL37" s="5">
        <f t="shared" ca="1" si="309"/>
        <v>866295</v>
      </c>
      <c r="FM37" s="5">
        <f t="shared" ca="1" si="19"/>
        <v>56749012</v>
      </c>
      <c r="FN37" s="5">
        <f t="shared" ca="1" si="20"/>
        <v>1544822532</v>
      </c>
      <c r="FO37" s="5"/>
      <c r="FP37" s="5">
        <f t="shared" ca="1" si="310"/>
        <v>0</v>
      </c>
      <c r="FQ37" s="5"/>
      <c r="FR37" s="5">
        <f t="shared" ca="1" si="311"/>
        <v>0</v>
      </c>
      <c r="FS37" s="5"/>
      <c r="FT37" s="5">
        <f t="shared" ca="1" si="312"/>
        <v>0</v>
      </c>
      <c r="FU37" s="5"/>
      <c r="FV37" s="5">
        <f t="shared" ca="1" si="313"/>
        <v>0</v>
      </c>
      <c r="FW37" s="5">
        <f t="shared" ca="1" si="21"/>
        <v>0</v>
      </c>
      <c r="FX37" s="5">
        <f t="shared" ca="1" si="124"/>
        <v>1544822532</v>
      </c>
      <c r="FY37" s="5">
        <v>0</v>
      </c>
      <c r="FZ37" s="5">
        <f t="shared" ca="1" si="314"/>
        <v>0</v>
      </c>
      <c r="GA37" s="5">
        <v>0</v>
      </c>
      <c r="GB37" s="5">
        <f t="shared" ca="1" si="315"/>
        <v>0</v>
      </c>
      <c r="GC37" s="5">
        <v>0</v>
      </c>
      <c r="GD37" s="5">
        <v>0</v>
      </c>
      <c r="GE37" s="5">
        <v>0</v>
      </c>
      <c r="GF37" s="5">
        <f t="shared" ca="1" si="316"/>
        <v>0</v>
      </c>
      <c r="GG37" s="5">
        <v>0</v>
      </c>
      <c r="GH37" s="5">
        <f t="shared" ca="1" si="317"/>
        <v>0</v>
      </c>
      <c r="GI37" s="5">
        <f t="shared" ca="1" si="22"/>
        <v>0</v>
      </c>
      <c r="GJ37" s="5">
        <v>0</v>
      </c>
      <c r="GK37" s="5">
        <f t="shared" ca="1" si="318"/>
        <v>0</v>
      </c>
      <c r="GL37" s="5">
        <f t="shared" ca="1" si="23"/>
        <v>0</v>
      </c>
      <c r="GM37" s="5">
        <v>0</v>
      </c>
      <c r="GN37" s="5">
        <f t="shared" ca="1" si="319"/>
        <v>0</v>
      </c>
      <c r="GO37" s="5">
        <v>0</v>
      </c>
      <c r="GP37" s="5">
        <f t="shared" ca="1" si="320"/>
        <v>0</v>
      </c>
      <c r="GQ37" s="5">
        <v>0</v>
      </c>
      <c r="GR37" s="5">
        <v>0</v>
      </c>
      <c r="GS37" s="5">
        <v>0</v>
      </c>
      <c r="GT37" s="5">
        <f t="shared" ca="1" si="321"/>
        <v>0</v>
      </c>
      <c r="GU37" s="5">
        <f t="shared" ca="1" si="24"/>
        <v>0</v>
      </c>
      <c r="GV37" s="5">
        <v>0</v>
      </c>
      <c r="GW37" s="5">
        <f t="shared" ca="1" si="322"/>
        <v>0</v>
      </c>
      <c r="GX37" s="5">
        <v>0</v>
      </c>
      <c r="GY37" s="5">
        <f t="shared" ca="1" si="323"/>
        <v>0</v>
      </c>
      <c r="GZ37" s="5">
        <v>0</v>
      </c>
      <c r="HA37" s="5">
        <f t="shared" ca="1" si="324"/>
        <v>0</v>
      </c>
      <c r="HB37" s="5">
        <v>0</v>
      </c>
      <c r="HC37" s="5">
        <f t="shared" ca="1" si="325"/>
        <v>0</v>
      </c>
      <c r="HD37" s="5">
        <v>0</v>
      </c>
      <c r="HE37" s="5">
        <v>0</v>
      </c>
      <c r="HF37" s="5">
        <v>0</v>
      </c>
      <c r="HG37" s="5">
        <f t="shared" ca="1" si="326"/>
        <v>0</v>
      </c>
      <c r="HH37" s="5">
        <f t="shared" ca="1" si="25"/>
        <v>0</v>
      </c>
      <c r="HI37" s="5">
        <v>0</v>
      </c>
      <c r="HJ37" s="5">
        <f t="shared" ca="1" si="327"/>
        <v>0</v>
      </c>
      <c r="HK37" s="5">
        <v>0</v>
      </c>
      <c r="HL37" s="5">
        <f t="shared" ca="1" si="328"/>
        <v>0</v>
      </c>
      <c r="HM37" s="5">
        <v>0</v>
      </c>
      <c r="HN37" s="5">
        <f t="shared" ca="1" si="329"/>
        <v>0</v>
      </c>
      <c r="HO37" s="5">
        <v>0</v>
      </c>
      <c r="HP37" s="5">
        <f t="shared" ca="1" si="330"/>
        <v>0</v>
      </c>
      <c r="HQ37" s="5"/>
      <c r="HR37" s="5">
        <f t="shared" ca="1" si="331"/>
        <v>0</v>
      </c>
      <c r="HS37" s="5"/>
      <c r="HT37" s="5">
        <f t="shared" ca="1" si="332"/>
        <v>0</v>
      </c>
      <c r="HU37" s="5">
        <f t="shared" ca="1" si="26"/>
        <v>0</v>
      </c>
      <c r="HV37" s="5"/>
      <c r="HW37" s="5">
        <f t="shared" ca="1" si="333"/>
        <v>0</v>
      </c>
      <c r="HX37" s="5"/>
      <c r="HY37" s="5">
        <f t="shared" ca="1" si="334"/>
        <v>0</v>
      </c>
      <c r="HZ37" s="5"/>
      <c r="IA37" s="5">
        <f t="shared" ca="1" si="335"/>
        <v>0</v>
      </c>
      <c r="IB37" s="5"/>
      <c r="IC37" s="5">
        <f t="shared" ca="1" si="336"/>
        <v>0</v>
      </c>
      <c r="ID37" s="5">
        <f t="shared" ca="1" si="27"/>
        <v>0</v>
      </c>
      <c r="IE37" s="5">
        <f t="shared" ca="1" si="148"/>
        <v>0</v>
      </c>
      <c r="IF37" s="5">
        <v>0</v>
      </c>
      <c r="IG37" s="5">
        <f t="shared" ca="1" si="337"/>
        <v>0</v>
      </c>
      <c r="IH37" s="5">
        <v>0</v>
      </c>
      <c r="II37" s="5">
        <f t="shared" ca="1" si="338"/>
        <v>0</v>
      </c>
      <c r="IJ37" s="5">
        <f t="shared" ca="1" si="28"/>
        <v>0</v>
      </c>
      <c r="IK37" s="5">
        <v>0</v>
      </c>
      <c r="IL37" s="5">
        <f t="shared" ca="1" si="339"/>
        <v>0</v>
      </c>
      <c r="IM37" s="5">
        <v>0</v>
      </c>
      <c r="IN37" s="5">
        <f t="shared" ca="1" si="340"/>
        <v>0</v>
      </c>
      <c r="IO37" s="5">
        <v>0</v>
      </c>
      <c r="IP37" s="5">
        <f t="shared" ca="1" si="341"/>
        <v>0</v>
      </c>
      <c r="IQ37" s="5">
        <v>0</v>
      </c>
      <c r="IR37" s="5">
        <f t="shared" ca="1" si="342"/>
        <v>0</v>
      </c>
      <c r="IS37" s="5">
        <f t="shared" ca="1" si="29"/>
        <v>0</v>
      </c>
      <c r="IT37" s="5">
        <v>0</v>
      </c>
      <c r="IU37" s="5">
        <f t="shared" ca="1" si="343"/>
        <v>0</v>
      </c>
      <c r="IV37" s="5">
        <f t="shared" ca="1" si="30"/>
        <v>0</v>
      </c>
      <c r="IW37" s="5">
        <v>0</v>
      </c>
      <c r="IX37" s="5">
        <f t="shared" ca="1" si="344"/>
        <v>0</v>
      </c>
      <c r="IY37" s="5">
        <v>0</v>
      </c>
      <c r="IZ37" s="5">
        <f t="shared" ca="1" si="345"/>
        <v>0</v>
      </c>
      <c r="JA37" s="5">
        <v>0</v>
      </c>
      <c r="JB37" s="5">
        <f t="shared" ca="1" si="346"/>
        <v>0</v>
      </c>
      <c r="JC37" s="5">
        <v>0</v>
      </c>
      <c r="JD37" s="5">
        <f t="shared" ca="1" si="347"/>
        <v>0</v>
      </c>
      <c r="JE37" s="5">
        <f t="shared" ca="1" si="31"/>
        <v>0</v>
      </c>
      <c r="JF37" s="5">
        <v>0</v>
      </c>
      <c r="JG37" s="5">
        <f t="shared" ca="1" si="348"/>
        <v>0</v>
      </c>
      <c r="JH37" s="5">
        <v>0</v>
      </c>
      <c r="JI37" s="5">
        <f t="shared" ca="1" si="349"/>
        <v>0</v>
      </c>
      <c r="JJ37" s="5">
        <v>0</v>
      </c>
      <c r="JK37" s="5">
        <f t="shared" ca="1" si="350"/>
        <v>0</v>
      </c>
      <c r="JL37" s="5">
        <v>0</v>
      </c>
      <c r="JM37" s="5">
        <f t="shared" ca="1" si="351"/>
        <v>0</v>
      </c>
      <c r="JN37" s="5">
        <v>0</v>
      </c>
      <c r="JO37" s="5">
        <f t="shared" ca="1" si="352"/>
        <v>0</v>
      </c>
      <c r="JP37" s="5">
        <f t="shared" ca="1" si="54"/>
        <v>0</v>
      </c>
      <c r="JQ37" s="5">
        <v>1247</v>
      </c>
      <c r="JR37" s="5">
        <f t="shared" ca="1" si="353"/>
        <v>227404167</v>
      </c>
      <c r="JS37" s="5">
        <v>12</v>
      </c>
      <c r="JT37" s="5">
        <f t="shared" ca="1" si="354"/>
        <v>2651424</v>
      </c>
      <c r="JU37" s="5">
        <v>1247</v>
      </c>
      <c r="JV37" s="5">
        <f t="shared" ca="1" si="355"/>
        <v>22740292</v>
      </c>
      <c r="JW37" s="5">
        <v>12</v>
      </c>
      <c r="JX37" s="5">
        <f t="shared" ca="1" si="356"/>
        <v>265140</v>
      </c>
      <c r="JY37" s="5">
        <v>0</v>
      </c>
      <c r="JZ37" s="5">
        <f t="shared" ca="1" si="357"/>
        <v>0</v>
      </c>
      <c r="KA37" s="5">
        <f t="shared" ca="1" si="32"/>
        <v>253061023</v>
      </c>
      <c r="KB37" s="5">
        <v>40</v>
      </c>
      <c r="KC37" s="5">
        <f t="shared" ca="1" si="358"/>
        <v>14607560</v>
      </c>
      <c r="KD37" s="5">
        <v>0</v>
      </c>
      <c r="KE37" s="5">
        <f t="shared" ca="1" si="359"/>
        <v>0</v>
      </c>
      <c r="KF37" s="5">
        <v>40</v>
      </c>
      <c r="KG37" s="5">
        <f t="shared" ca="1" si="360"/>
        <v>1460760</v>
      </c>
      <c r="KH37" s="5">
        <v>0</v>
      </c>
      <c r="KI37" s="5">
        <f t="shared" ca="1" si="361"/>
        <v>0</v>
      </c>
      <c r="KJ37" s="5">
        <f t="shared" ca="1" si="33"/>
        <v>16068320</v>
      </c>
      <c r="KK37" s="5">
        <v>27</v>
      </c>
      <c r="KL37" s="5">
        <f t="shared" ca="1" si="362"/>
        <v>4923747</v>
      </c>
      <c r="KM37" s="5">
        <v>27</v>
      </c>
      <c r="KN37" s="5">
        <f t="shared" ca="1" si="363"/>
        <v>492372</v>
      </c>
      <c r="KO37" s="5">
        <f t="shared" ca="1" si="34"/>
        <v>5416119</v>
      </c>
      <c r="KP37" s="5">
        <f t="shared" ca="1" si="176"/>
        <v>274545462</v>
      </c>
      <c r="KQ37" s="5">
        <v>0</v>
      </c>
      <c r="KR37" s="5">
        <f t="shared" ca="1" si="364"/>
        <v>0</v>
      </c>
      <c r="KS37" s="5">
        <v>0</v>
      </c>
      <c r="KT37" s="5">
        <f t="shared" ca="1" si="365"/>
        <v>0</v>
      </c>
      <c r="KU37" s="5">
        <v>0</v>
      </c>
      <c r="KV37" s="5">
        <f t="shared" ca="1" si="366"/>
        <v>0</v>
      </c>
      <c r="KW37" s="5"/>
      <c r="KX37" s="5">
        <f t="shared" ca="1" si="367"/>
        <v>0</v>
      </c>
      <c r="KY37" s="5">
        <f t="shared" ca="1" si="35"/>
        <v>0</v>
      </c>
      <c r="KZ37" s="5">
        <v>0</v>
      </c>
      <c r="LA37" s="5">
        <f t="shared" ca="1" si="368"/>
        <v>0</v>
      </c>
      <c r="LB37" s="5">
        <v>0</v>
      </c>
      <c r="LC37" s="5">
        <f t="shared" ca="1" si="369"/>
        <v>0</v>
      </c>
      <c r="LD37" s="5"/>
      <c r="LE37" s="5">
        <f t="shared" ca="1" si="370"/>
        <v>0</v>
      </c>
      <c r="LF37" s="5">
        <f t="shared" ca="1" si="36"/>
        <v>0</v>
      </c>
      <c r="LG37" s="5">
        <v>0</v>
      </c>
      <c r="LH37" s="5">
        <f t="shared" ca="1" si="371"/>
        <v>0</v>
      </c>
      <c r="LI37" s="5">
        <v>0</v>
      </c>
      <c r="LJ37" s="5">
        <f t="shared" ca="1" si="371"/>
        <v>0</v>
      </c>
      <c r="LK37" s="5">
        <v>0</v>
      </c>
      <c r="LL37" s="5">
        <f t="shared" ca="1" si="371"/>
        <v>0</v>
      </c>
      <c r="LM37" s="5">
        <v>0</v>
      </c>
      <c r="LN37" s="5">
        <f t="shared" ca="1" si="371"/>
        <v>0</v>
      </c>
      <c r="LO37" s="5">
        <f t="shared" ca="1" si="37"/>
        <v>0</v>
      </c>
      <c r="LP37" s="5">
        <v>0</v>
      </c>
      <c r="LQ37" s="5">
        <f t="shared" ca="1" si="372"/>
        <v>0</v>
      </c>
      <c r="LR37" s="5">
        <v>0</v>
      </c>
      <c r="LS37" s="5">
        <f t="shared" ca="1" si="373"/>
        <v>0</v>
      </c>
      <c r="LT37" s="5">
        <v>0</v>
      </c>
      <c r="LU37" s="5">
        <f t="shared" ca="1" si="374"/>
        <v>0</v>
      </c>
      <c r="LV37" s="5">
        <v>0</v>
      </c>
      <c r="LW37" s="5">
        <f t="shared" ca="1" si="375"/>
        <v>0</v>
      </c>
      <c r="LX37" s="5">
        <v>0</v>
      </c>
      <c r="LY37" s="5">
        <f t="shared" ca="1" si="376"/>
        <v>0</v>
      </c>
      <c r="LZ37" s="5">
        <v>0</v>
      </c>
      <c r="MA37" s="5">
        <f t="shared" ca="1" si="377"/>
        <v>0</v>
      </c>
      <c r="MB37" s="5">
        <f t="shared" ca="1" si="38"/>
        <v>0</v>
      </c>
      <c r="MC37" s="5">
        <v>30</v>
      </c>
      <c r="MD37" s="5">
        <f t="shared" ca="1" si="378"/>
        <v>10955670</v>
      </c>
      <c r="ME37" s="5">
        <v>0</v>
      </c>
      <c r="MF37" s="5">
        <f t="shared" ca="1" si="379"/>
        <v>0</v>
      </c>
      <c r="MG37" s="5">
        <v>30</v>
      </c>
      <c r="MH37" s="5">
        <f t="shared" ca="1" si="380"/>
        <v>1095570</v>
      </c>
      <c r="MI37" s="5">
        <v>0</v>
      </c>
      <c r="MJ37" s="5">
        <f t="shared" ca="1" si="381"/>
        <v>0</v>
      </c>
      <c r="MK37" s="5"/>
      <c r="ML37" s="5">
        <f t="shared" ca="1" si="382"/>
        <v>0</v>
      </c>
      <c r="MM37" s="5">
        <f t="shared" ca="1" si="39"/>
        <v>12051240</v>
      </c>
      <c r="MN37" s="5">
        <v>0</v>
      </c>
      <c r="MO37" s="5">
        <f t="shared" ca="1" si="383"/>
        <v>0</v>
      </c>
      <c r="MP37" s="5"/>
      <c r="MQ37" s="5">
        <f t="shared" ca="1" si="384"/>
        <v>0</v>
      </c>
      <c r="MR37" s="5"/>
      <c r="MS37" s="5">
        <f t="shared" ca="1" si="385"/>
        <v>0</v>
      </c>
      <c r="MT37" s="5"/>
      <c r="MU37" s="5">
        <f t="shared" ca="1" si="386"/>
        <v>0</v>
      </c>
      <c r="MV37" s="5">
        <f t="shared" ca="1" si="40"/>
        <v>0</v>
      </c>
      <c r="MW37" s="5">
        <v>9</v>
      </c>
      <c r="MX37" s="5">
        <f t="shared" ca="1" si="387"/>
        <v>3286701</v>
      </c>
      <c r="MY37" s="5">
        <v>9</v>
      </c>
      <c r="MZ37" s="5">
        <f t="shared" ca="1" si="388"/>
        <v>328671</v>
      </c>
      <c r="NA37" s="5">
        <f t="shared" ca="1" si="41"/>
        <v>3615372</v>
      </c>
      <c r="NB37" s="5">
        <f t="shared" ca="1" si="202"/>
        <v>15666612</v>
      </c>
      <c r="NC37" s="5">
        <v>0</v>
      </c>
      <c r="ND37" s="5">
        <f t="shared" ca="1" si="389"/>
        <v>0</v>
      </c>
      <c r="NE37" s="5">
        <v>0</v>
      </c>
      <c r="NF37" s="5">
        <f t="shared" ca="1" si="390"/>
        <v>0</v>
      </c>
      <c r="NG37" s="5">
        <v>0</v>
      </c>
      <c r="NH37" s="5">
        <f t="shared" ca="1" si="391"/>
        <v>0</v>
      </c>
      <c r="NI37" s="5">
        <v>0</v>
      </c>
      <c r="NJ37" s="5">
        <f t="shared" ca="1" si="392"/>
        <v>0</v>
      </c>
      <c r="NK37" s="5">
        <f t="shared" ca="1" si="42"/>
        <v>0</v>
      </c>
      <c r="NL37" s="5">
        <v>0</v>
      </c>
      <c r="NM37" s="5">
        <f t="shared" ca="1" si="393"/>
        <v>0</v>
      </c>
      <c r="NN37" s="5">
        <v>0</v>
      </c>
      <c r="NO37" s="5">
        <f t="shared" ca="1" si="393"/>
        <v>0</v>
      </c>
      <c r="NP37" s="5">
        <v>0</v>
      </c>
      <c r="NQ37" s="5">
        <v>0</v>
      </c>
      <c r="NR37" s="5">
        <v>0</v>
      </c>
      <c r="NS37" s="5">
        <f t="shared" ca="1" si="394"/>
        <v>0</v>
      </c>
      <c r="NT37" s="5"/>
      <c r="NU37" s="5">
        <f t="shared" ca="1" si="395"/>
        <v>0</v>
      </c>
      <c r="NV37" s="5">
        <f t="shared" ca="1" si="43"/>
        <v>0</v>
      </c>
      <c r="NW37" s="5"/>
      <c r="NX37" s="5">
        <f t="shared" ca="1" si="396"/>
        <v>0</v>
      </c>
      <c r="NY37" s="5"/>
      <c r="NZ37" s="5">
        <f t="shared" ca="1" si="397"/>
        <v>0</v>
      </c>
      <c r="OA37" s="5"/>
      <c r="OB37" s="5">
        <f t="shared" ca="1" si="398"/>
        <v>0</v>
      </c>
      <c r="OC37" s="5"/>
      <c r="OD37" s="5">
        <f t="shared" ca="1" si="399"/>
        <v>0</v>
      </c>
      <c r="OE37" s="5">
        <f t="shared" ca="1" si="44"/>
        <v>0</v>
      </c>
      <c r="OF37" s="5">
        <v>0</v>
      </c>
      <c r="OG37" s="5">
        <f t="shared" ca="1" si="400"/>
        <v>0</v>
      </c>
      <c r="OH37" s="5">
        <v>0</v>
      </c>
      <c r="OI37" s="5">
        <f t="shared" ca="1" si="401"/>
        <v>0</v>
      </c>
      <c r="OJ37" s="5">
        <v>0</v>
      </c>
      <c r="OK37" s="5">
        <v>0</v>
      </c>
      <c r="OL37" s="5">
        <v>0</v>
      </c>
      <c r="OM37" s="5">
        <f t="shared" ca="1" si="402"/>
        <v>0</v>
      </c>
      <c r="ON37" s="5">
        <f t="shared" ca="1" si="45"/>
        <v>0</v>
      </c>
      <c r="OO37" s="5">
        <v>0</v>
      </c>
      <c r="OP37" s="5">
        <f t="shared" ca="1" si="403"/>
        <v>0</v>
      </c>
      <c r="OQ37" s="5">
        <v>0</v>
      </c>
      <c r="OR37" s="5">
        <f t="shared" ca="1" si="404"/>
        <v>0</v>
      </c>
      <c r="OS37" s="5">
        <v>0</v>
      </c>
      <c r="OT37" s="5">
        <f t="shared" ca="1" si="405"/>
        <v>0</v>
      </c>
      <c r="OU37" s="5">
        <v>0</v>
      </c>
      <c r="OV37" s="5">
        <f t="shared" ca="1" si="406"/>
        <v>0</v>
      </c>
      <c r="OW37" s="5">
        <v>0</v>
      </c>
      <c r="OX37" s="5">
        <v>0</v>
      </c>
      <c r="OY37" s="5">
        <v>0</v>
      </c>
      <c r="OZ37" s="5">
        <f t="shared" ca="1" si="407"/>
        <v>0</v>
      </c>
      <c r="PA37" s="5">
        <f t="shared" ca="1" si="46"/>
        <v>0</v>
      </c>
      <c r="PB37" s="5">
        <v>0</v>
      </c>
      <c r="PC37" s="5">
        <f t="shared" ca="1" si="408"/>
        <v>0</v>
      </c>
      <c r="PD37" s="5">
        <v>0</v>
      </c>
      <c r="PE37" s="5">
        <f t="shared" ca="1" si="409"/>
        <v>0</v>
      </c>
      <c r="PF37" s="5">
        <v>0</v>
      </c>
      <c r="PG37" s="5">
        <f t="shared" ca="1" si="410"/>
        <v>0</v>
      </c>
      <c r="PH37" s="5">
        <v>0</v>
      </c>
      <c r="PI37" s="5">
        <f t="shared" ca="1" si="411"/>
        <v>0</v>
      </c>
      <c r="PJ37" s="5"/>
      <c r="PK37" s="5">
        <f t="shared" ca="1" si="412"/>
        <v>0</v>
      </c>
      <c r="PL37" s="5"/>
      <c r="PM37" s="5">
        <f t="shared" ca="1" si="413"/>
        <v>0</v>
      </c>
      <c r="PN37" s="5">
        <f t="shared" ca="1" si="47"/>
        <v>0</v>
      </c>
      <c r="PO37" s="5">
        <v>0</v>
      </c>
      <c r="PP37" s="5">
        <f t="shared" ca="1" si="414"/>
        <v>0</v>
      </c>
      <c r="PQ37" s="5">
        <v>0</v>
      </c>
      <c r="PR37" s="5">
        <f t="shared" ca="1" si="415"/>
        <v>0</v>
      </c>
      <c r="PS37" s="5">
        <v>0</v>
      </c>
      <c r="PT37" s="5">
        <f t="shared" ca="1" si="416"/>
        <v>0</v>
      </c>
      <c r="PU37" s="5"/>
      <c r="PV37" s="5">
        <f t="shared" ca="1" si="417"/>
        <v>0</v>
      </c>
      <c r="PW37" s="5">
        <f t="shared" ca="1" si="48"/>
        <v>0</v>
      </c>
      <c r="PX37" s="5">
        <f t="shared" ca="1" si="232"/>
        <v>0</v>
      </c>
      <c r="PY37" s="5"/>
      <c r="PZ37" s="5">
        <f t="shared" ca="1" si="49"/>
        <v>1835034606</v>
      </c>
      <c r="QA37" s="5">
        <f t="shared" si="241"/>
        <v>22585</v>
      </c>
      <c r="QB37" s="5">
        <f t="shared" ca="1" si="418"/>
        <v>17503375</v>
      </c>
      <c r="QC37" s="5">
        <f t="shared" si="234"/>
        <v>0</v>
      </c>
      <c r="QD37" s="5">
        <f t="shared" ca="1" si="419"/>
        <v>0</v>
      </c>
      <c r="QE37" s="5">
        <f t="shared" ca="1" si="50"/>
        <v>17503375</v>
      </c>
      <c r="QF37" s="5">
        <f t="shared" si="236"/>
        <v>22585</v>
      </c>
      <c r="QG37" s="5">
        <f t="shared" ca="1" si="420"/>
        <v>1603535</v>
      </c>
      <c r="QH37" s="5">
        <f t="shared" si="238"/>
        <v>0</v>
      </c>
      <c r="QI37" s="5">
        <f t="shared" ca="1" si="421"/>
        <v>0</v>
      </c>
      <c r="QJ37" s="5">
        <f t="shared" ca="1" si="51"/>
        <v>1603535</v>
      </c>
      <c r="QK37" s="5">
        <f t="shared" ca="1" si="52"/>
        <v>1854141516</v>
      </c>
      <c r="QL37" s="5"/>
      <c r="QM37" s="54">
        <f t="shared" ca="1" si="242"/>
        <v>1854141516</v>
      </c>
      <c r="QO37" s="75"/>
      <c r="QQ37" s="75"/>
    </row>
    <row r="38" spans="1:459">
      <c r="A38" s="1" t="s">
        <v>568</v>
      </c>
      <c r="B38" s="5" t="s">
        <v>569</v>
      </c>
      <c r="C38" s="5" t="s">
        <v>567</v>
      </c>
      <c r="D38" s="5" t="s">
        <v>546</v>
      </c>
      <c r="E38" s="5">
        <v>0</v>
      </c>
      <c r="F38" s="5">
        <f ca="1">OFFSET(F38,0,-1) * OFFSET(F38,11 - ROW(F38),0)</f>
        <v>0</v>
      </c>
      <c r="G38" s="5"/>
      <c r="H38" s="5">
        <f ca="1">OFFSET(H38,0,-1) * OFFSET(H38,11 - ROW(H38),0)</f>
        <v>0</v>
      </c>
      <c r="I38" s="5"/>
      <c r="J38" s="5">
        <f ca="1">OFFSET(J38,0,-1) * OFFSET(J38,11 - ROW(J38),0)</f>
        <v>0</v>
      </c>
      <c r="K38" s="5"/>
      <c r="L38" s="5">
        <f ca="1">OFFSET(L38,0,-1) * OFFSET(L38,11 - ROW(L38),0)</f>
        <v>0</v>
      </c>
      <c r="M38" s="5"/>
      <c r="N38" s="5">
        <f ca="1">OFFSET(N38,0,-1) * OFFSET(N38,11 - ROW(N38),0)</f>
        <v>0</v>
      </c>
      <c r="O38" s="5">
        <v>0</v>
      </c>
      <c r="P38" s="5">
        <f ca="1">OFFSET(P38,0,-1) * OFFSET(P38,11 - ROW(P38),0)</f>
        <v>0</v>
      </c>
      <c r="Q38" s="5">
        <v>0</v>
      </c>
      <c r="R38" s="5">
        <f ca="1">OFFSET(R38,0,-1) * OFFSET(R38,11 - ROW(R38),0)</f>
        <v>0</v>
      </c>
      <c r="S38" s="5">
        <f t="shared" ca="1" si="14"/>
        <v>0</v>
      </c>
      <c r="T38" s="5">
        <v>0</v>
      </c>
      <c r="U38" s="5">
        <f ca="1">OFFSET(U38,0,-1) * OFFSET(U38,11 - ROW(U38),0)</f>
        <v>0</v>
      </c>
      <c r="V38" s="5">
        <v>0</v>
      </c>
      <c r="W38" s="5">
        <f ca="1">OFFSET(W38,0,-1) * OFFSET(W38,11 - ROW(W38),0)</f>
        <v>0</v>
      </c>
      <c r="X38" s="5">
        <v>0</v>
      </c>
      <c r="Y38" s="5">
        <v>0</v>
      </c>
      <c r="Z38" s="5">
        <v>0</v>
      </c>
      <c r="AA38" s="5">
        <f ca="1">OFFSET(AA38,0,-1) * OFFSET(AA38,11 - ROW(AA38),0)</f>
        <v>0</v>
      </c>
      <c r="AB38" s="5">
        <v>0</v>
      </c>
      <c r="AC38" s="5">
        <v>0</v>
      </c>
      <c r="AD38" s="5">
        <v>0</v>
      </c>
      <c r="AE38" s="5">
        <f ca="1">OFFSET(AE38,0,-1) * OFFSET(AE38,11 - ROW(AE38),0)</f>
        <v>0</v>
      </c>
      <c r="AF38" s="5">
        <v>0</v>
      </c>
      <c r="AG38" s="5">
        <v>0</v>
      </c>
      <c r="AH38" s="5">
        <v>0</v>
      </c>
      <c r="AI38" s="5">
        <f ca="1">OFFSET(AI38,0,-1) * OFFSET(AI38,11 - ROW(AI38),0)</f>
        <v>0</v>
      </c>
      <c r="AJ38" s="5">
        <v>0</v>
      </c>
      <c r="AK38" s="5">
        <f ca="1">OFFSET(AK38,0,-1) * OFFSET(AK38,11 - ROW(AK38),0)</f>
        <v>0</v>
      </c>
      <c r="AL38" s="5">
        <v>0</v>
      </c>
      <c r="AM38" s="5">
        <f ca="1">OFFSET(AM38,0,-1) * OFFSET(AM38,11 - ROW(AM38),0)</f>
        <v>0</v>
      </c>
      <c r="AN38" s="5"/>
      <c r="AO38" s="5">
        <f ca="1">OFFSET(AO38,0,-1) * OFFSET(AO38,11 - ROW(AO38),0)</f>
        <v>0</v>
      </c>
      <c r="AP38" s="54">
        <f t="shared" ca="1" si="243"/>
        <v>0</v>
      </c>
      <c r="AQ38" s="5"/>
      <c r="AR38" s="5">
        <f ca="1">OFFSET(AR38,0,-1) * OFFSET(AR38,11 - ROW(AR38),0)</f>
        <v>0</v>
      </c>
      <c r="AS38" s="5"/>
      <c r="AT38" s="5">
        <f ca="1">OFFSET(AT38,0,-1) * OFFSET(AT38,11 - ROW(AT38),0)</f>
        <v>0</v>
      </c>
      <c r="AU38" s="5"/>
      <c r="AV38" s="5">
        <f ca="1">OFFSET(AV38,0,-1) * OFFSET(AV38,11 - ROW(AV38),0)</f>
        <v>0</v>
      </c>
      <c r="AW38" s="5"/>
      <c r="AX38" s="5">
        <f ca="1">OFFSET(AX38,0,-1) * OFFSET(AX38,11 - ROW(AX38),0)</f>
        <v>0</v>
      </c>
      <c r="AY38" s="5"/>
      <c r="AZ38" s="5">
        <f ca="1">OFFSET(AZ38,0,-1) * OFFSET(AZ38,11 - ROW(AZ38),0)</f>
        <v>0</v>
      </c>
      <c r="BA38" s="5"/>
      <c r="BB38" s="5">
        <f ca="1">OFFSET(BB38,0,-1) * OFFSET(BB38,11 - ROW(BB38),0)</f>
        <v>0</v>
      </c>
      <c r="BC38" s="5"/>
      <c r="BD38" s="5">
        <f ca="1">OFFSET(BD38,0,-1) * OFFSET(BD38,11 - ROW(BD38),0)</f>
        <v>0</v>
      </c>
      <c r="BE38" s="5"/>
      <c r="BF38" s="5">
        <f ca="1">OFFSET(BF38,0,-1) * OFFSET(BF38,11 - ROW(BF38),0)</f>
        <v>0</v>
      </c>
      <c r="BG38" s="5">
        <v>0</v>
      </c>
      <c r="BH38" s="5">
        <f ca="1">OFFSET(BH38,0,-1) * OFFSET(BH38,11 - ROW(BH38),0)</f>
        <v>0</v>
      </c>
      <c r="BI38" s="5">
        <v>0</v>
      </c>
      <c r="BJ38" s="5">
        <f ca="1">OFFSET(BJ38,0,-1) * OFFSET(BJ38,11 - ROW(BJ38),0)</f>
        <v>0</v>
      </c>
      <c r="BK38" s="5">
        <f t="shared" ca="1" si="15"/>
        <v>0</v>
      </c>
      <c r="BL38" s="5">
        <v>0</v>
      </c>
      <c r="BM38" s="5">
        <f ca="1">OFFSET(BM38,0,-1) * OFFSET(BM38,11 - ROW(BM38),0)</f>
        <v>0</v>
      </c>
      <c r="BN38" s="5">
        <v>0</v>
      </c>
      <c r="BO38" s="5">
        <f ca="1">OFFSET(BO38,0,-1) * OFFSET(BO38,11 - ROW(BO38),0)</f>
        <v>0</v>
      </c>
      <c r="BP38" s="5">
        <v>0</v>
      </c>
      <c r="BQ38" s="5">
        <f ca="1">OFFSET(BQ38,0,-1) * OFFSET(BQ38,11 - ROW(BQ38),0)</f>
        <v>0</v>
      </c>
      <c r="BR38" s="5">
        <v>0</v>
      </c>
      <c r="BS38" s="5">
        <f ca="1">OFFSET(BS38,0,-1) * OFFSET(BS38,11 - ROW(BS38),0)</f>
        <v>0</v>
      </c>
      <c r="BT38" s="5">
        <v>0</v>
      </c>
      <c r="BU38" s="5">
        <v>0</v>
      </c>
      <c r="BV38" s="5">
        <v>0</v>
      </c>
      <c r="BW38" s="5">
        <f ca="1">OFFSET(BW38,0,-1) * OFFSET(BW38,11 - ROW(BW38),0)</f>
        <v>0</v>
      </c>
      <c r="BX38" s="5">
        <v>0</v>
      </c>
      <c r="BY38" s="5">
        <v>0</v>
      </c>
      <c r="BZ38" s="5">
        <v>0</v>
      </c>
      <c r="CA38" s="5">
        <f ca="1">OFFSET(CA38,0,-1) * OFFSET(CA38,11 - ROW(CA38),0)</f>
        <v>0</v>
      </c>
      <c r="CB38" s="5">
        <v>0</v>
      </c>
      <c r="CC38" s="5">
        <f ca="1">OFFSET(CC38,0,-1) * OFFSET(CC38,11 - ROW(CC38),0)</f>
        <v>0</v>
      </c>
      <c r="CD38" s="5">
        <v>0</v>
      </c>
      <c r="CE38" s="5">
        <f ca="1">OFFSET(CE38,0,-1) * OFFSET(CE38,11 - ROW(CE38),0)</f>
        <v>0</v>
      </c>
      <c r="CF38" s="5">
        <f t="shared" ca="1" si="16"/>
        <v>0</v>
      </c>
      <c r="CG38" s="5">
        <v>0</v>
      </c>
      <c r="CH38" s="5">
        <f ca="1">OFFSET(CH38,0,-1) * OFFSET(CH38,11 - ROW(CH38),0)</f>
        <v>0</v>
      </c>
      <c r="CI38" s="5">
        <v>0</v>
      </c>
      <c r="CJ38" s="5">
        <f ca="1">OFFSET(CJ38,0,-1) * OFFSET(CJ38,11 - ROW(CJ38),0)</f>
        <v>0</v>
      </c>
      <c r="CK38" s="5">
        <v>0</v>
      </c>
      <c r="CL38" s="5">
        <f ca="1">OFFSET(CL38,0,-1) * OFFSET(CL38,11 - ROW(CL38),0)</f>
        <v>0</v>
      </c>
      <c r="CM38" s="5">
        <v>0</v>
      </c>
      <c r="CN38" s="5">
        <f ca="1">OFFSET(CN38,0,-1) * OFFSET(CN38,11 - ROW(CN38),0)</f>
        <v>0</v>
      </c>
      <c r="CO38" s="5">
        <v>0</v>
      </c>
      <c r="CP38" s="5">
        <f ca="1">OFFSET(CP38,0,-1) * OFFSET(CP38,11 - ROW(CP38),0)</f>
        <v>0</v>
      </c>
      <c r="CQ38" s="5">
        <v>0</v>
      </c>
      <c r="CR38" s="5">
        <f ca="1">OFFSET(CR38,0,-1) * OFFSET(CR38,11 - ROW(CR38),0)</f>
        <v>0</v>
      </c>
      <c r="CS38" s="5">
        <v>0</v>
      </c>
      <c r="CT38" s="5">
        <f ca="1">OFFSET(CT38,0,-1) * OFFSET(CT38,11 - ROW(CT38),0)</f>
        <v>0</v>
      </c>
      <c r="CU38" s="5">
        <v>0</v>
      </c>
      <c r="CV38" s="5">
        <f ca="1">OFFSET(CV38,0,-1) * OFFSET(CV38,11 - ROW(CV38),0)</f>
        <v>0</v>
      </c>
      <c r="CW38" s="5"/>
      <c r="CX38" s="5">
        <v>0</v>
      </c>
      <c r="CY38" s="5"/>
      <c r="CZ38" s="5">
        <v>0</v>
      </c>
      <c r="DA38" s="5"/>
      <c r="DB38" s="5">
        <v>0</v>
      </c>
      <c r="DC38" s="5"/>
      <c r="DD38" s="5">
        <v>0</v>
      </c>
      <c r="DE38" s="5">
        <v>0</v>
      </c>
      <c r="DF38" s="5">
        <f ca="1">OFFSET(DF38,0,-1) * OFFSET(DF38,11 - ROW(DF38),0)</f>
        <v>0</v>
      </c>
      <c r="DG38" s="5">
        <v>0</v>
      </c>
      <c r="DH38" s="5">
        <f ca="1">OFFSET(DH38,0,-1) * OFFSET(DH38,11 - ROW(DH38),0)</f>
        <v>0</v>
      </c>
      <c r="DI38" s="5"/>
      <c r="DJ38" s="5">
        <f ca="1">OFFSET(DJ38,0,-1) * OFFSET(DJ38,11 - ROW(DJ38),0)</f>
        <v>0</v>
      </c>
      <c r="DK38" s="5">
        <f t="shared" ca="1" si="17"/>
        <v>0</v>
      </c>
      <c r="DL38" s="5">
        <v>2921</v>
      </c>
      <c r="DM38" s="5">
        <f ca="1">OFFSET(DM38,0,-1) * OFFSET(DM38,11 - ROW(DM38),0)</f>
        <v>285185993</v>
      </c>
      <c r="DN38" s="5">
        <v>0</v>
      </c>
      <c r="DO38" s="5">
        <f ca="1">OFFSET(DO38,0,-1) * OFFSET(DO38,11 - ROW(DO38),0)</f>
        <v>0</v>
      </c>
      <c r="DP38" s="5">
        <v>8624</v>
      </c>
      <c r="DQ38" s="5">
        <f ca="1">OFFSET(DQ38,0,-1) * OFFSET(DQ38,11 - ROW(DQ38),0)</f>
        <v>716136960</v>
      </c>
      <c r="DR38" s="5">
        <v>0</v>
      </c>
      <c r="DS38" s="5">
        <f ca="1">OFFSET(DS38,0,-1) * OFFSET(DS38,11 - ROW(DS38),0)</f>
        <v>0</v>
      </c>
      <c r="DT38" s="5">
        <v>2921</v>
      </c>
      <c r="DU38" s="5">
        <f ca="1">OFFSET(DU38,0,-1) * OFFSET(DU38,11 - ROW(DU38),0)</f>
        <v>28517723</v>
      </c>
      <c r="DV38" s="5">
        <v>0</v>
      </c>
      <c r="DW38" s="5">
        <f ca="1">OFFSET(DW38,0,-1) * OFFSET(DW38,11 - ROW(DW38),0)</f>
        <v>0</v>
      </c>
      <c r="DX38" s="5">
        <v>8624</v>
      </c>
      <c r="DY38" s="5">
        <f ca="1">OFFSET(DY38,0,-1) * OFFSET(DY38,11 - ROW(DY38),0)</f>
        <v>71613696</v>
      </c>
      <c r="DZ38" s="5">
        <v>0</v>
      </c>
      <c r="EA38" s="5">
        <f ca="1">OFFSET(EA38,0,-1) * OFFSET(EA38,11 - ROW(EA38),0)</f>
        <v>0</v>
      </c>
      <c r="EB38" s="5"/>
      <c r="EC38" s="5">
        <v>0</v>
      </c>
      <c r="ED38" s="5"/>
      <c r="EE38" s="5">
        <v>0</v>
      </c>
      <c r="EF38" s="5"/>
      <c r="EG38" s="5">
        <v>0</v>
      </c>
      <c r="EH38" s="5"/>
      <c r="EI38" s="5">
        <v>0</v>
      </c>
      <c r="EJ38" s="5">
        <v>3</v>
      </c>
      <c r="EK38" s="5">
        <f ca="1">OFFSET(EK38,0,-1) * OFFSET(EK38,11 - ROW(EK38),0)</f>
        <v>6140427</v>
      </c>
      <c r="EL38" s="5">
        <v>3</v>
      </c>
      <c r="EM38" s="5">
        <f ca="1">OFFSET(EM38,0,-1) * OFFSET(EM38,11 - ROW(EM38),0)</f>
        <v>614043</v>
      </c>
      <c r="EN38" s="5">
        <f t="shared" ca="1" si="18"/>
        <v>1108208842</v>
      </c>
      <c r="EO38" s="5">
        <v>0</v>
      </c>
      <c r="EP38" s="5">
        <f ca="1">OFFSET(EP38,0,-1) * OFFSET(EP38,11 - ROW(EP38),0)</f>
        <v>0</v>
      </c>
      <c r="EQ38" s="5">
        <v>0</v>
      </c>
      <c r="ER38" s="5">
        <f ca="1">OFFSET(ER38,0,-1) * OFFSET(ER38,11 - ROW(ER38),0)</f>
        <v>0</v>
      </c>
      <c r="ES38" s="5">
        <v>0</v>
      </c>
      <c r="ET38" s="5">
        <f ca="1">OFFSET(ET38,0,-1) * OFFSET(ET38,11 - ROW(ET38),0)</f>
        <v>0</v>
      </c>
      <c r="EU38" s="5">
        <v>0</v>
      </c>
      <c r="EV38" s="5">
        <f ca="1">OFFSET(EV38,0,-1) * OFFSET(EV38,11 - ROW(EV38),0)</f>
        <v>0</v>
      </c>
      <c r="EW38" s="5"/>
      <c r="EX38" s="5">
        <f ca="1">OFFSET(EX38,0,-1) * OFFSET(EX38,11 - ROW(EX38),0)</f>
        <v>0</v>
      </c>
      <c r="EY38" s="5"/>
      <c r="EZ38" s="5">
        <f ca="1">OFFSET(EZ38,0,-1) * OFFSET(EZ38,11 - ROW(EZ38),0)</f>
        <v>0</v>
      </c>
      <c r="FA38" s="5"/>
      <c r="FB38" s="5">
        <f ca="1">OFFSET(FB38,0,-1) * OFFSET(FB38,11 - ROW(FB38),0)</f>
        <v>0</v>
      </c>
      <c r="FC38" s="5"/>
      <c r="FD38" s="5">
        <f ca="1">OFFSET(FD38,0,-1) * OFFSET(FD38,11 - ROW(FD38),0)</f>
        <v>0</v>
      </c>
      <c r="FE38" s="5">
        <v>50</v>
      </c>
      <c r="FF38" s="5">
        <f ca="1">OFFSET(FF38,0,-1) * OFFSET(FF38,11 - ROW(FF38),0)</f>
        <v>4881650</v>
      </c>
      <c r="FG38" s="5">
        <v>30</v>
      </c>
      <c r="FH38" s="5">
        <f ca="1">OFFSET(FH38,0,-1) * OFFSET(FH38,11 - ROW(FH38),0)</f>
        <v>2491200</v>
      </c>
      <c r="FI38" s="5">
        <v>50</v>
      </c>
      <c r="FJ38" s="5">
        <f ca="1">OFFSET(FJ38,0,-1) * OFFSET(FJ38,11 - ROW(FJ38),0)</f>
        <v>488150</v>
      </c>
      <c r="FK38" s="5">
        <v>30</v>
      </c>
      <c r="FL38" s="5">
        <f ca="1">OFFSET(FL38,0,-1) * OFFSET(FL38,11 - ROW(FL38),0)</f>
        <v>249120</v>
      </c>
      <c r="FM38" s="5">
        <f t="shared" ca="1" si="19"/>
        <v>8110120</v>
      </c>
      <c r="FN38" s="5">
        <f t="shared" ca="1" si="20"/>
        <v>1116318962</v>
      </c>
      <c r="FO38" s="5"/>
      <c r="FP38" s="5">
        <f ca="1">OFFSET(FP38,0,-1) * OFFSET(FP38,11 - ROW(FP38),0)</f>
        <v>0</v>
      </c>
      <c r="FQ38" s="5"/>
      <c r="FR38" s="5">
        <f ca="1">OFFSET(FR38,0,-1) * OFFSET(FR38,11 - ROW(FR38),0)</f>
        <v>0</v>
      </c>
      <c r="FS38" s="5"/>
      <c r="FT38" s="5">
        <f ca="1">OFFSET(FT38,0,-1) * OFFSET(FT38,11 - ROW(FT38),0)</f>
        <v>0</v>
      </c>
      <c r="FU38" s="5"/>
      <c r="FV38" s="5">
        <f ca="1">OFFSET(FV38,0,-1) * OFFSET(FV38,11 - ROW(FV38),0)</f>
        <v>0</v>
      </c>
      <c r="FW38" s="5">
        <f t="shared" ca="1" si="21"/>
        <v>0</v>
      </c>
      <c r="FX38" s="5">
        <f t="shared" ca="1" si="124"/>
        <v>1116318962</v>
      </c>
      <c r="FY38" s="5">
        <v>0</v>
      </c>
      <c r="FZ38" s="5">
        <f ca="1">OFFSET(FZ38,0,-1) * OFFSET(FZ38,11 - ROW(FZ38),0)</f>
        <v>0</v>
      </c>
      <c r="GA38" s="5">
        <v>0</v>
      </c>
      <c r="GB38" s="5">
        <f ca="1">OFFSET(GB38,0,-1) * OFFSET(GB38,11 - ROW(GB38),0)</f>
        <v>0</v>
      </c>
      <c r="GC38" s="5">
        <v>0</v>
      </c>
      <c r="GD38" s="5">
        <v>0</v>
      </c>
      <c r="GE38" s="5">
        <v>0</v>
      </c>
      <c r="GF38" s="5">
        <f ca="1">OFFSET(GF38,0,-1) * OFFSET(GF38,11 - ROW(GF38),0)</f>
        <v>0</v>
      </c>
      <c r="GG38" s="5">
        <v>0</v>
      </c>
      <c r="GH38" s="5">
        <f ca="1">OFFSET(GH38,0,-1) * OFFSET(GH38,11 - ROW(GH38),0)</f>
        <v>0</v>
      </c>
      <c r="GI38" s="5">
        <f t="shared" ca="1" si="22"/>
        <v>0</v>
      </c>
      <c r="GJ38" s="5">
        <v>0</v>
      </c>
      <c r="GK38" s="5">
        <f ca="1">OFFSET(GK38,0,-1) * OFFSET(GK38,11 - ROW(GK38),0)</f>
        <v>0</v>
      </c>
      <c r="GL38" s="5">
        <f t="shared" ca="1" si="23"/>
        <v>0</v>
      </c>
      <c r="GM38" s="5">
        <v>0</v>
      </c>
      <c r="GN38" s="5">
        <f ca="1">OFFSET(GN38,0,-1) * OFFSET(GN38,11 - ROW(GN38),0)</f>
        <v>0</v>
      </c>
      <c r="GO38" s="5">
        <v>0</v>
      </c>
      <c r="GP38" s="5">
        <f ca="1">OFFSET(GP38,0,-1) * OFFSET(GP38,11 - ROW(GP38),0)</f>
        <v>0</v>
      </c>
      <c r="GQ38" s="5">
        <v>0</v>
      </c>
      <c r="GR38" s="5">
        <v>0</v>
      </c>
      <c r="GS38" s="5">
        <v>0</v>
      </c>
      <c r="GT38" s="5">
        <f ca="1">OFFSET(GT38,0,-1) * OFFSET(GT38,11 - ROW(GT38),0)</f>
        <v>0</v>
      </c>
      <c r="GU38" s="5">
        <f t="shared" ca="1" si="24"/>
        <v>0</v>
      </c>
      <c r="GV38" s="5">
        <v>0</v>
      </c>
      <c r="GW38" s="5">
        <f ca="1">OFFSET(GW38,0,-1) * OFFSET(GW38,11 - ROW(GW38),0)</f>
        <v>0</v>
      </c>
      <c r="GX38" s="5">
        <v>0</v>
      </c>
      <c r="GY38" s="5">
        <f ca="1">OFFSET(GY38,0,-1) * OFFSET(GY38,11 - ROW(GY38),0)</f>
        <v>0</v>
      </c>
      <c r="GZ38" s="5">
        <v>0</v>
      </c>
      <c r="HA38" s="5">
        <f ca="1">OFFSET(HA38,0,-1) * OFFSET(HA38,11 - ROW(HA38),0)</f>
        <v>0</v>
      </c>
      <c r="HB38" s="5">
        <v>0</v>
      </c>
      <c r="HC38" s="5">
        <f ca="1">OFFSET(HC38,0,-1) * OFFSET(HC38,11 - ROW(HC38),0)</f>
        <v>0</v>
      </c>
      <c r="HD38" s="5">
        <v>0</v>
      </c>
      <c r="HE38" s="5">
        <v>0</v>
      </c>
      <c r="HF38" s="5">
        <v>0</v>
      </c>
      <c r="HG38" s="5">
        <f ca="1">OFFSET(HG38,0,-1) * OFFSET(HG38,11 - ROW(HG38),0)</f>
        <v>0</v>
      </c>
      <c r="HH38" s="5">
        <f t="shared" ca="1" si="25"/>
        <v>0</v>
      </c>
      <c r="HI38" s="5">
        <v>0</v>
      </c>
      <c r="HJ38" s="5">
        <f ca="1">OFFSET(HJ38,0,-1) * OFFSET(HJ38,11 - ROW(HJ38),0)</f>
        <v>0</v>
      </c>
      <c r="HK38" s="5">
        <v>0</v>
      </c>
      <c r="HL38" s="5">
        <f ca="1">OFFSET(HL38,0,-1) * OFFSET(HL38,11 - ROW(HL38),0)</f>
        <v>0</v>
      </c>
      <c r="HM38" s="5">
        <v>0</v>
      </c>
      <c r="HN38" s="5">
        <f ca="1">OFFSET(HN38,0,-1) * OFFSET(HN38,11 - ROW(HN38),0)</f>
        <v>0</v>
      </c>
      <c r="HO38" s="5">
        <v>0</v>
      </c>
      <c r="HP38" s="5">
        <f ca="1">OFFSET(HP38,0,-1) * OFFSET(HP38,11 - ROW(HP38),0)</f>
        <v>0</v>
      </c>
      <c r="HQ38" s="5"/>
      <c r="HR38" s="5">
        <f ca="1">OFFSET(HR38,0,-1) * OFFSET(HR38,11 - ROW(HR38),0)</f>
        <v>0</v>
      </c>
      <c r="HS38" s="5"/>
      <c r="HT38" s="5">
        <f ca="1">OFFSET(HT38,0,-1) * OFFSET(HT38,11 - ROW(HT38),0)</f>
        <v>0</v>
      </c>
      <c r="HU38" s="5">
        <f t="shared" ca="1" si="26"/>
        <v>0</v>
      </c>
      <c r="HV38" s="5"/>
      <c r="HW38" s="5">
        <f ca="1">OFFSET(HW38,0,-1) * OFFSET(HW38,11 - ROW(HW38),0)</f>
        <v>0</v>
      </c>
      <c r="HX38" s="5"/>
      <c r="HY38" s="5">
        <f ca="1">OFFSET(HY38,0,-1) * OFFSET(HY38,11 - ROW(HY38),0)</f>
        <v>0</v>
      </c>
      <c r="HZ38" s="5"/>
      <c r="IA38" s="5">
        <f ca="1">OFFSET(IA38,0,-1) * OFFSET(IA38,11 - ROW(IA38),0)</f>
        <v>0</v>
      </c>
      <c r="IB38" s="5"/>
      <c r="IC38" s="5">
        <f ca="1">OFFSET(IC38,0,-1) * OFFSET(IC38,11 - ROW(IC38),0)</f>
        <v>0</v>
      </c>
      <c r="ID38" s="5">
        <f t="shared" ca="1" si="27"/>
        <v>0</v>
      </c>
      <c r="IE38" s="5">
        <f t="shared" ca="1" si="148"/>
        <v>0</v>
      </c>
      <c r="IF38" s="5">
        <v>0</v>
      </c>
      <c r="IG38" s="5">
        <f ca="1">OFFSET(IG38,0,-1) * OFFSET(IG38,11 - ROW(IG38),0)</f>
        <v>0</v>
      </c>
      <c r="IH38" s="5">
        <v>0</v>
      </c>
      <c r="II38" s="5">
        <f ca="1">OFFSET(II38,0,-1) * OFFSET(II38,11 - ROW(II38),0)</f>
        <v>0</v>
      </c>
      <c r="IJ38" s="5">
        <f t="shared" ca="1" si="28"/>
        <v>0</v>
      </c>
      <c r="IK38" s="5">
        <v>0</v>
      </c>
      <c r="IL38" s="5">
        <f ca="1">OFFSET(IL38,0,-1) * OFFSET(IL38,11 - ROW(IL38),0)</f>
        <v>0</v>
      </c>
      <c r="IM38" s="5">
        <v>0</v>
      </c>
      <c r="IN38" s="5">
        <f ca="1">OFFSET(IN38,0,-1) * OFFSET(IN38,11 - ROW(IN38),0)</f>
        <v>0</v>
      </c>
      <c r="IO38" s="5">
        <v>0</v>
      </c>
      <c r="IP38" s="5">
        <f ca="1">OFFSET(IP38,0,-1) * OFFSET(IP38,11 - ROW(IP38),0)</f>
        <v>0</v>
      </c>
      <c r="IQ38" s="5">
        <v>0</v>
      </c>
      <c r="IR38" s="5">
        <f ca="1">OFFSET(IR38,0,-1) * OFFSET(IR38,11 - ROW(IR38),0)</f>
        <v>0</v>
      </c>
      <c r="IS38" s="5">
        <f t="shared" ca="1" si="29"/>
        <v>0</v>
      </c>
      <c r="IT38" s="5">
        <v>0</v>
      </c>
      <c r="IU38" s="5">
        <f ca="1">OFFSET(IU38,0,-1) * OFFSET(IU38,11 - ROW(IU38),0)</f>
        <v>0</v>
      </c>
      <c r="IV38" s="5">
        <f t="shared" ca="1" si="30"/>
        <v>0</v>
      </c>
      <c r="IW38" s="5">
        <v>0</v>
      </c>
      <c r="IX38" s="5">
        <f ca="1">OFFSET(IX38,0,-1) * OFFSET(IX38,11 - ROW(IX38),0)</f>
        <v>0</v>
      </c>
      <c r="IY38" s="5">
        <v>0</v>
      </c>
      <c r="IZ38" s="5">
        <f ca="1">OFFSET(IZ38,0,-1) * OFFSET(IZ38,11 - ROW(IZ38),0)</f>
        <v>0</v>
      </c>
      <c r="JA38" s="5">
        <v>0</v>
      </c>
      <c r="JB38" s="5">
        <f ca="1">OFFSET(JB38,0,-1) * OFFSET(JB38,11 - ROW(JB38),0)</f>
        <v>0</v>
      </c>
      <c r="JC38" s="5">
        <v>0</v>
      </c>
      <c r="JD38" s="5">
        <f ca="1">OFFSET(JD38,0,-1) * OFFSET(JD38,11 - ROW(JD38),0)</f>
        <v>0</v>
      </c>
      <c r="JE38" s="5">
        <f t="shared" ca="1" si="31"/>
        <v>0</v>
      </c>
      <c r="JF38" s="5">
        <v>0</v>
      </c>
      <c r="JG38" s="5">
        <f ca="1">OFFSET(JG38,0,-1) * OFFSET(JG38,11 - ROW(JG38),0)</f>
        <v>0</v>
      </c>
      <c r="JH38" s="5">
        <v>0</v>
      </c>
      <c r="JI38" s="5">
        <f ca="1">OFFSET(JI38,0,-1) * OFFSET(JI38,11 - ROW(JI38),0)</f>
        <v>0</v>
      </c>
      <c r="JJ38" s="5">
        <v>0</v>
      </c>
      <c r="JK38" s="5">
        <f ca="1">OFFSET(JK38,0,-1) * OFFSET(JK38,11 - ROW(JK38),0)</f>
        <v>0</v>
      </c>
      <c r="JL38" s="5">
        <v>0</v>
      </c>
      <c r="JM38" s="5">
        <f ca="1">OFFSET(JM38,0,-1) * OFFSET(JM38,11 - ROW(JM38),0)</f>
        <v>0</v>
      </c>
      <c r="JN38" s="5">
        <v>0</v>
      </c>
      <c r="JO38" s="5">
        <f ca="1">OFFSET(JO38,0,-1) * OFFSET(JO38,11 - ROW(JO38),0)</f>
        <v>0</v>
      </c>
      <c r="JP38" s="5">
        <f t="shared" ca="1" si="54"/>
        <v>0</v>
      </c>
      <c r="JQ38" s="5">
        <v>1058</v>
      </c>
      <c r="JR38" s="5">
        <f ca="1">OFFSET(JR38,0,-1) * OFFSET(JR38,11 - ROW(JR38),0)</f>
        <v>249684826</v>
      </c>
      <c r="JS38" s="5">
        <v>0</v>
      </c>
      <c r="JT38" s="5">
        <f ca="1">OFFSET(JT38,0,-1) * OFFSET(JT38,11 - ROW(JT38),0)</f>
        <v>0</v>
      </c>
      <c r="JU38" s="5">
        <v>1058</v>
      </c>
      <c r="JV38" s="5">
        <f ca="1">OFFSET(JV38,0,-1) * OFFSET(JV38,11 - ROW(JV38),0)</f>
        <v>24968800</v>
      </c>
      <c r="JW38" s="5">
        <v>0</v>
      </c>
      <c r="JX38" s="5">
        <f ca="1">OFFSET(JX38,0,-1) * OFFSET(JX38,11 - ROW(JX38),0)</f>
        <v>0</v>
      </c>
      <c r="JY38" s="5">
        <v>0</v>
      </c>
      <c r="JZ38" s="5">
        <f ca="1">OFFSET(JZ38,0,-1) * OFFSET(JZ38,11 - ROW(JZ38),0)</f>
        <v>0</v>
      </c>
      <c r="KA38" s="5">
        <f t="shared" ca="1" si="32"/>
        <v>274653626</v>
      </c>
      <c r="KB38" s="5">
        <v>0</v>
      </c>
      <c r="KC38" s="5">
        <f ca="1">OFFSET(KC38,0,-1) * OFFSET(KC38,11 - ROW(KC38),0)</f>
        <v>0</v>
      </c>
      <c r="KD38" s="5">
        <v>0</v>
      </c>
      <c r="KE38" s="5">
        <f ca="1">OFFSET(KE38,0,-1) * OFFSET(KE38,11 - ROW(KE38),0)</f>
        <v>0</v>
      </c>
      <c r="KF38" s="5">
        <v>0</v>
      </c>
      <c r="KG38" s="5">
        <f ca="1">OFFSET(KG38,0,-1) * OFFSET(KG38,11 - ROW(KG38),0)</f>
        <v>0</v>
      </c>
      <c r="KH38" s="5">
        <v>0</v>
      </c>
      <c r="KI38" s="5">
        <f ca="1">OFFSET(KI38,0,-1) * OFFSET(KI38,11 - ROW(KI38),0)</f>
        <v>0</v>
      </c>
      <c r="KJ38" s="5">
        <f t="shared" ca="1" si="33"/>
        <v>0</v>
      </c>
      <c r="KK38" s="5">
        <v>0</v>
      </c>
      <c r="KL38" s="5">
        <f ca="1">OFFSET(KL38,0,-1) * OFFSET(KL38,11 - ROW(KL38),0)</f>
        <v>0</v>
      </c>
      <c r="KM38" s="5"/>
      <c r="KN38" s="5">
        <f ca="1">OFFSET(KN38,0,-1) * OFFSET(KN38,11 - ROW(KN38),0)</f>
        <v>0</v>
      </c>
      <c r="KO38" s="5">
        <f t="shared" ca="1" si="34"/>
        <v>0</v>
      </c>
      <c r="KP38" s="5">
        <f t="shared" ca="1" si="176"/>
        <v>274653626</v>
      </c>
      <c r="KQ38" s="5">
        <v>0</v>
      </c>
      <c r="KR38" s="5">
        <f ca="1">OFFSET(KR38,0,-1) * OFFSET(KR38,11 - ROW(KR38),0)</f>
        <v>0</v>
      </c>
      <c r="KS38" s="5">
        <v>0</v>
      </c>
      <c r="KT38" s="5">
        <f ca="1">OFFSET(KT38,0,-1) * OFFSET(KT38,11 - ROW(KT38),0)</f>
        <v>0</v>
      </c>
      <c r="KU38" s="5">
        <v>0</v>
      </c>
      <c r="KV38" s="5">
        <f ca="1">OFFSET(KV38,0,-1) * OFFSET(KV38,11 - ROW(KV38),0)</f>
        <v>0</v>
      </c>
      <c r="KW38" s="5"/>
      <c r="KX38" s="5">
        <f ca="1">OFFSET(KX38,0,-1) * OFFSET(KX38,11 - ROW(KX38),0)</f>
        <v>0</v>
      </c>
      <c r="KY38" s="5">
        <f t="shared" ca="1" si="35"/>
        <v>0</v>
      </c>
      <c r="KZ38" s="5">
        <v>0</v>
      </c>
      <c r="LA38" s="5">
        <f ca="1">OFFSET(LA38,0,-1) * OFFSET(LA38,11 - ROW(LA38),0)</f>
        <v>0</v>
      </c>
      <c r="LB38" s="5">
        <v>0</v>
      </c>
      <c r="LC38" s="5">
        <f ca="1">OFFSET(LC38,0,-1) * OFFSET(LC38,11 - ROW(LC38),0)</f>
        <v>0</v>
      </c>
      <c r="LD38" s="5"/>
      <c r="LE38" s="5">
        <f ca="1">OFFSET(LE38,0,-1) * OFFSET(LE38,11 - ROW(LE38),0)</f>
        <v>0</v>
      </c>
      <c r="LF38" s="5">
        <f t="shared" ca="1" si="36"/>
        <v>0</v>
      </c>
      <c r="LG38" s="5">
        <v>0</v>
      </c>
      <c r="LH38" s="5">
        <f ca="1">OFFSET(LH38,0,-1) * OFFSET(LH38,11 - ROW(LH38),0)</f>
        <v>0</v>
      </c>
      <c r="LI38" s="5">
        <v>0</v>
      </c>
      <c r="LJ38" s="5">
        <f ca="1">OFFSET(LJ38,0,-1) * OFFSET(LJ38,11 - ROW(LJ38),0)</f>
        <v>0</v>
      </c>
      <c r="LK38" s="5">
        <v>0</v>
      </c>
      <c r="LL38" s="5">
        <f ca="1">OFFSET(LL38,0,-1) * OFFSET(LL38,11 - ROW(LL38),0)</f>
        <v>0</v>
      </c>
      <c r="LM38" s="5">
        <v>0</v>
      </c>
      <c r="LN38" s="5">
        <f ca="1">OFFSET(LN38,0,-1) * OFFSET(LN38,11 - ROW(LN38),0)</f>
        <v>0</v>
      </c>
      <c r="LO38" s="5">
        <f t="shared" ca="1" si="37"/>
        <v>0</v>
      </c>
      <c r="LP38" s="5">
        <v>0</v>
      </c>
      <c r="LQ38" s="5">
        <f ca="1">OFFSET(LQ38,0,-1) * OFFSET(LQ38,11 - ROW(LQ38),0)</f>
        <v>0</v>
      </c>
      <c r="LR38" s="5">
        <v>0</v>
      </c>
      <c r="LS38" s="5">
        <f ca="1">OFFSET(LS38,0,-1) * OFFSET(LS38,11 - ROW(LS38),0)</f>
        <v>0</v>
      </c>
      <c r="LT38" s="5">
        <v>0</v>
      </c>
      <c r="LU38" s="5">
        <f ca="1">OFFSET(LU38,0,-1) * OFFSET(LU38,11 - ROW(LU38),0)</f>
        <v>0</v>
      </c>
      <c r="LV38" s="5">
        <v>0</v>
      </c>
      <c r="LW38" s="5">
        <f ca="1">OFFSET(LW38,0,-1) * OFFSET(LW38,11 - ROW(LW38),0)</f>
        <v>0</v>
      </c>
      <c r="LX38" s="5">
        <v>0</v>
      </c>
      <c r="LY38" s="5">
        <f ca="1">OFFSET(LY38,0,-1) * OFFSET(LY38,11 - ROW(LY38),0)</f>
        <v>0</v>
      </c>
      <c r="LZ38" s="5">
        <v>0</v>
      </c>
      <c r="MA38" s="5">
        <f ca="1">OFFSET(MA38,0,-1) * OFFSET(MA38,11 - ROW(MA38),0)</f>
        <v>0</v>
      </c>
      <c r="MB38" s="5">
        <f t="shared" ca="1" si="38"/>
        <v>0</v>
      </c>
      <c r="MC38" s="5">
        <v>15</v>
      </c>
      <c r="MD38" s="5">
        <f ca="1">OFFSET(MD38,0,-1) * OFFSET(MD38,11 - ROW(MD38),0)</f>
        <v>7088955</v>
      </c>
      <c r="ME38" s="5">
        <v>0</v>
      </c>
      <c r="MF38" s="5">
        <f ca="1">OFFSET(MF38,0,-1) * OFFSET(MF38,11 - ROW(MF38),0)</f>
        <v>0</v>
      </c>
      <c r="MG38" s="5">
        <v>15</v>
      </c>
      <c r="MH38" s="5">
        <f ca="1">OFFSET(MH38,0,-1) * OFFSET(MH38,11 - ROW(MH38),0)</f>
        <v>708900</v>
      </c>
      <c r="MI38" s="5">
        <v>0</v>
      </c>
      <c r="MJ38" s="5">
        <f ca="1">OFFSET(MJ38,0,-1) * OFFSET(MJ38,11 - ROW(MJ38),0)</f>
        <v>0</v>
      </c>
      <c r="MK38" s="5"/>
      <c r="ML38" s="5">
        <f ca="1">OFFSET(ML38,0,-1) * OFFSET(ML38,11 - ROW(ML38),0)</f>
        <v>0</v>
      </c>
      <c r="MM38" s="5">
        <f t="shared" ca="1" si="39"/>
        <v>7797855</v>
      </c>
      <c r="MN38" s="5">
        <v>0</v>
      </c>
      <c r="MO38" s="5">
        <f ca="1">OFFSET(MO38,0,-1) * OFFSET(MO38,11 - ROW(MO38),0)</f>
        <v>0</v>
      </c>
      <c r="MP38" s="5"/>
      <c r="MQ38" s="5">
        <f ca="1">OFFSET(MQ38,0,-1) * OFFSET(MQ38,11 - ROW(MQ38),0)</f>
        <v>0</v>
      </c>
      <c r="MR38" s="5"/>
      <c r="MS38" s="5">
        <f ca="1">OFFSET(MS38,0,-1) * OFFSET(MS38,11 - ROW(MS38),0)</f>
        <v>0</v>
      </c>
      <c r="MT38" s="5"/>
      <c r="MU38" s="5">
        <f ca="1">OFFSET(MU38,0,-1) * OFFSET(MU38,11 - ROW(MU38),0)</f>
        <v>0</v>
      </c>
      <c r="MV38" s="5">
        <f t="shared" ca="1" si="40"/>
        <v>0</v>
      </c>
      <c r="MW38" s="5">
        <v>0</v>
      </c>
      <c r="MX38" s="5">
        <f ca="1">OFFSET(MX38,0,-1) * OFFSET(MX38,11 - ROW(MX38),0)</f>
        <v>0</v>
      </c>
      <c r="MY38" s="5"/>
      <c r="MZ38" s="5">
        <f ca="1">OFFSET(MZ38,0,-1) * OFFSET(MZ38,11 - ROW(MZ38),0)</f>
        <v>0</v>
      </c>
      <c r="NA38" s="5">
        <f t="shared" ca="1" si="41"/>
        <v>0</v>
      </c>
      <c r="NB38" s="5">
        <f t="shared" ca="1" si="202"/>
        <v>7797855</v>
      </c>
      <c r="NC38" s="5">
        <v>0</v>
      </c>
      <c r="ND38" s="5">
        <f ca="1">OFFSET(ND38,0,-1) * OFFSET(ND38,11 - ROW(ND38),0)</f>
        <v>0</v>
      </c>
      <c r="NE38" s="5">
        <v>0</v>
      </c>
      <c r="NF38" s="5">
        <f ca="1">OFFSET(NF38,0,-1) * OFFSET(NF38,11 - ROW(NF38),0)</f>
        <v>0</v>
      </c>
      <c r="NG38" s="5">
        <v>0</v>
      </c>
      <c r="NH38" s="5">
        <f ca="1">OFFSET(NH38,0,-1) * OFFSET(NH38,11 - ROW(NH38),0)</f>
        <v>0</v>
      </c>
      <c r="NI38" s="5">
        <v>0</v>
      </c>
      <c r="NJ38" s="5">
        <f ca="1">OFFSET(NJ38,0,-1) * OFFSET(NJ38,11 - ROW(NJ38),0)</f>
        <v>0</v>
      </c>
      <c r="NK38" s="5">
        <f t="shared" ca="1" si="42"/>
        <v>0</v>
      </c>
      <c r="NL38" s="5">
        <v>0</v>
      </c>
      <c r="NM38" s="5">
        <f ca="1">OFFSET(NM38,0,-1) * OFFSET(NM38,11 - ROW(NM38),0)</f>
        <v>0</v>
      </c>
      <c r="NN38" s="5">
        <v>0</v>
      </c>
      <c r="NO38" s="5">
        <f ca="1">OFFSET(NO38,0,-1) * OFFSET(NO38,11 - ROW(NO38),0)</f>
        <v>0</v>
      </c>
      <c r="NP38" s="5">
        <v>0</v>
      </c>
      <c r="NQ38" s="5">
        <v>0</v>
      </c>
      <c r="NR38" s="5">
        <v>0</v>
      </c>
      <c r="NS38" s="5">
        <f ca="1">OFFSET(NS38,0,-1) * OFFSET(NS38,11 - ROW(NS38),0)</f>
        <v>0</v>
      </c>
      <c r="NT38" s="5"/>
      <c r="NU38" s="5">
        <f ca="1">OFFSET(NU38,0,-1) * OFFSET(NU38,11 - ROW(NU38),0)</f>
        <v>0</v>
      </c>
      <c r="NV38" s="5">
        <f t="shared" ca="1" si="43"/>
        <v>0</v>
      </c>
      <c r="NW38" s="5"/>
      <c r="NX38" s="5">
        <f ca="1">OFFSET(NX38,0,-1) * OFFSET(NX38,11 - ROW(NX38),0)</f>
        <v>0</v>
      </c>
      <c r="NY38" s="5"/>
      <c r="NZ38" s="5">
        <f ca="1">OFFSET(NZ38,0,-1) * OFFSET(NZ38,11 - ROW(NZ38),0)</f>
        <v>0</v>
      </c>
      <c r="OA38" s="5"/>
      <c r="OB38" s="5">
        <f ca="1">OFFSET(OB38,0,-1) * OFFSET(OB38,11 - ROW(OB38),0)</f>
        <v>0</v>
      </c>
      <c r="OC38" s="5"/>
      <c r="OD38" s="5">
        <f ca="1">OFFSET(OD38,0,-1) * OFFSET(OD38,11 - ROW(OD38),0)</f>
        <v>0</v>
      </c>
      <c r="OE38" s="5">
        <f t="shared" ca="1" si="44"/>
        <v>0</v>
      </c>
      <c r="OF38" s="5">
        <v>0</v>
      </c>
      <c r="OG38" s="5">
        <f ca="1">OFFSET(OG38,0,-1) * OFFSET(OG38,11 - ROW(OG38),0)</f>
        <v>0</v>
      </c>
      <c r="OH38" s="5">
        <v>0</v>
      </c>
      <c r="OI38" s="5">
        <f ca="1">OFFSET(OI38,0,-1) * OFFSET(OI38,11 - ROW(OI38),0)</f>
        <v>0</v>
      </c>
      <c r="OJ38" s="5">
        <v>0</v>
      </c>
      <c r="OK38" s="5">
        <v>0</v>
      </c>
      <c r="OL38" s="5">
        <v>0</v>
      </c>
      <c r="OM38" s="5">
        <f ca="1">OFFSET(OM38,0,-1) * OFFSET(OM38,11 - ROW(OM38),0)</f>
        <v>0</v>
      </c>
      <c r="ON38" s="5">
        <f t="shared" ca="1" si="45"/>
        <v>0</v>
      </c>
      <c r="OO38" s="5">
        <v>0</v>
      </c>
      <c r="OP38" s="5">
        <f ca="1">OFFSET(OP38,0,-1) * OFFSET(OP38,11 - ROW(OP38),0)</f>
        <v>0</v>
      </c>
      <c r="OQ38" s="5">
        <v>0</v>
      </c>
      <c r="OR38" s="5">
        <f ca="1">OFFSET(OR38,0,-1) * OFFSET(OR38,11 - ROW(OR38),0)</f>
        <v>0</v>
      </c>
      <c r="OS38" s="5">
        <v>0</v>
      </c>
      <c r="OT38" s="5">
        <f ca="1">OFFSET(OT38,0,-1) * OFFSET(OT38,11 - ROW(OT38),0)</f>
        <v>0</v>
      </c>
      <c r="OU38" s="5">
        <v>0</v>
      </c>
      <c r="OV38" s="5">
        <f ca="1">OFFSET(OV38,0,-1) * OFFSET(OV38,11 - ROW(OV38),0)</f>
        <v>0</v>
      </c>
      <c r="OW38" s="5">
        <v>0</v>
      </c>
      <c r="OX38" s="5">
        <v>0</v>
      </c>
      <c r="OY38" s="5">
        <v>0</v>
      </c>
      <c r="OZ38" s="5">
        <f ca="1">OFFSET(OZ38,0,-1) * OFFSET(OZ38,11 - ROW(OZ38),0)</f>
        <v>0</v>
      </c>
      <c r="PA38" s="5">
        <f t="shared" ca="1" si="46"/>
        <v>0</v>
      </c>
      <c r="PB38" s="5">
        <v>0</v>
      </c>
      <c r="PC38" s="5">
        <f ca="1">OFFSET(PC38,0,-1) * OFFSET(PC38,11 - ROW(PC38),0)</f>
        <v>0</v>
      </c>
      <c r="PD38" s="5">
        <v>0</v>
      </c>
      <c r="PE38" s="5">
        <f ca="1">OFFSET(PE38,0,-1) * OFFSET(PE38,11 - ROW(PE38),0)</f>
        <v>0</v>
      </c>
      <c r="PF38" s="5">
        <v>0</v>
      </c>
      <c r="PG38" s="5">
        <f ca="1">OFFSET(PG38,0,-1) * OFFSET(PG38,11 - ROW(PG38),0)</f>
        <v>0</v>
      </c>
      <c r="PH38" s="5">
        <v>0</v>
      </c>
      <c r="PI38" s="5">
        <f ca="1">OFFSET(PI38,0,-1) * OFFSET(PI38,11 - ROW(PI38),0)</f>
        <v>0</v>
      </c>
      <c r="PJ38" s="5"/>
      <c r="PK38" s="5">
        <f ca="1">OFFSET(PK38,0,-1) * OFFSET(PK38,11 - ROW(PK38),0)</f>
        <v>0</v>
      </c>
      <c r="PL38" s="5"/>
      <c r="PM38" s="5">
        <f ca="1">OFFSET(PM38,0,-1) * OFFSET(PM38,11 - ROW(PM38),0)</f>
        <v>0</v>
      </c>
      <c r="PN38" s="5">
        <f t="shared" ca="1" si="47"/>
        <v>0</v>
      </c>
      <c r="PO38" s="5">
        <v>0</v>
      </c>
      <c r="PP38" s="5">
        <f ca="1">OFFSET(PP38,0,-1) * OFFSET(PP38,11 - ROW(PP38),0)</f>
        <v>0</v>
      </c>
      <c r="PQ38" s="5">
        <v>0</v>
      </c>
      <c r="PR38" s="5">
        <f ca="1">OFFSET(PR38,0,-1) * OFFSET(PR38,11 - ROW(PR38),0)</f>
        <v>0</v>
      </c>
      <c r="PS38" s="5">
        <v>0</v>
      </c>
      <c r="PT38" s="5">
        <f ca="1">OFFSET(PT38,0,-1) * OFFSET(PT38,11 - ROW(PT38),0)</f>
        <v>0</v>
      </c>
      <c r="PU38" s="5"/>
      <c r="PV38" s="5">
        <f ca="1">OFFSET(PV38,0,-1) * OFFSET(PV38,11 - ROW(PV38),0)</f>
        <v>0</v>
      </c>
      <c r="PW38" s="5">
        <f t="shared" ca="1" si="48"/>
        <v>0</v>
      </c>
      <c r="PX38" s="5">
        <f t="shared" ca="1" si="232"/>
        <v>0</v>
      </c>
      <c r="PY38" s="5"/>
      <c r="PZ38" s="5">
        <f t="shared" ca="1" si="49"/>
        <v>1398770443</v>
      </c>
      <c r="QA38" s="5">
        <f t="shared" si="241"/>
        <v>12698</v>
      </c>
      <c r="QB38" s="5">
        <f ca="1">OFFSET(QB38,0,-1) * OFFSET(QB38,11 - ROW(QB38),0)</f>
        <v>9840950</v>
      </c>
      <c r="QC38" s="5">
        <f t="shared" si="234"/>
        <v>3</v>
      </c>
      <c r="QD38" s="5">
        <f ca="1">OFFSET(QD38,0,-1) * OFFSET(QD38,11 - ROW(QD38),0)</f>
        <v>41856</v>
      </c>
      <c r="QE38" s="5">
        <f t="shared" ca="1" si="50"/>
        <v>9882806</v>
      </c>
      <c r="QF38" s="5">
        <f t="shared" si="236"/>
        <v>12698</v>
      </c>
      <c r="QG38" s="5">
        <f ca="1">OFFSET(QG38,0,-1) * OFFSET(QG38,11 - ROW(QG38),0)</f>
        <v>901558</v>
      </c>
      <c r="QH38" s="5">
        <f t="shared" si="238"/>
        <v>3</v>
      </c>
      <c r="QI38" s="5">
        <f ca="1">OFFSET(QI38,0,-1) * OFFSET(QI38,11 - ROW(QI38),0)</f>
        <v>3855</v>
      </c>
      <c r="QJ38" s="5">
        <f t="shared" ca="1" si="51"/>
        <v>905413</v>
      </c>
      <c r="QK38" s="5">
        <f t="shared" ca="1" si="52"/>
        <v>1409558662</v>
      </c>
      <c r="QL38" s="5"/>
      <c r="QM38" s="54">
        <f t="shared" ca="1" si="242"/>
        <v>1409558662</v>
      </c>
      <c r="QO38" s="75"/>
      <c r="QQ38" s="75"/>
    </row>
    <row r="39" spans="1:459">
      <c r="A39" s="1" t="s">
        <v>570</v>
      </c>
      <c r="B39" s="5" t="s">
        <v>571</v>
      </c>
      <c r="C39" s="5" t="s">
        <v>567</v>
      </c>
      <c r="D39" s="5" t="s">
        <v>527</v>
      </c>
      <c r="E39" s="5">
        <v>0</v>
      </c>
      <c r="F39" s="5">
        <f ca="1">OFFSET(F39,0,-1) * OFFSET(F39,10 - ROW(F39),0)</f>
        <v>0</v>
      </c>
      <c r="G39" s="5"/>
      <c r="H39" s="5">
        <f ca="1">OFFSET(H39,0,-1) * OFFSET(H39,10 - ROW(H39),0)</f>
        <v>0</v>
      </c>
      <c r="I39" s="5"/>
      <c r="J39" s="5">
        <f ca="1">OFFSET(J39,0,-1) * OFFSET(J39,10 - ROW(J39),0)</f>
        <v>0</v>
      </c>
      <c r="K39" s="5"/>
      <c r="L39" s="5">
        <f ca="1">OFFSET(L39,0,-1) * OFFSET(L39,10 - ROW(L39),0)</f>
        <v>0</v>
      </c>
      <c r="M39" s="5"/>
      <c r="N39" s="5">
        <f ca="1">OFFSET(N39,0,-1) * OFFSET(N39,10 - ROW(N39),0)</f>
        <v>0</v>
      </c>
      <c r="O39" s="5">
        <v>0</v>
      </c>
      <c r="P39" s="5">
        <f ca="1">OFFSET(P39,0,-1) * OFFSET(P39,10 - ROW(P39),0)</f>
        <v>0</v>
      </c>
      <c r="Q39" s="5">
        <v>0</v>
      </c>
      <c r="R39" s="5">
        <f ca="1">OFFSET(R39,0,-1) * OFFSET(R39,10 - ROW(R39),0)</f>
        <v>0</v>
      </c>
      <c r="S39" s="5">
        <f t="shared" ca="1" si="14"/>
        <v>0</v>
      </c>
      <c r="T39" s="5">
        <v>0</v>
      </c>
      <c r="U39" s="5">
        <f ca="1">OFFSET(U39,0,-1) * OFFSET(U39,10 - ROW(U39),0)</f>
        <v>0</v>
      </c>
      <c r="V39" s="5">
        <v>0</v>
      </c>
      <c r="W39" s="5">
        <f ca="1">OFFSET(W39,0,-1) * OFFSET(W39,10 - ROW(W39),0)</f>
        <v>0</v>
      </c>
      <c r="X39" s="5">
        <v>0</v>
      </c>
      <c r="Y39" s="5">
        <v>0</v>
      </c>
      <c r="Z39" s="5">
        <v>0</v>
      </c>
      <c r="AA39" s="5">
        <f ca="1">OFFSET(AA39,0,-1) * OFFSET(AA39,10 - ROW(AA39),0)</f>
        <v>0</v>
      </c>
      <c r="AB39" s="5">
        <v>0</v>
      </c>
      <c r="AC39" s="5">
        <v>0</v>
      </c>
      <c r="AD39" s="5">
        <v>0</v>
      </c>
      <c r="AE39" s="5">
        <f ca="1">OFFSET(AE39,0,-1) * OFFSET(AE39,10 - ROW(AE39),0)</f>
        <v>0</v>
      </c>
      <c r="AF39" s="5">
        <v>0</v>
      </c>
      <c r="AG39" s="5">
        <v>0</v>
      </c>
      <c r="AH39" s="5">
        <v>0</v>
      </c>
      <c r="AI39" s="5">
        <f ca="1">OFFSET(AI39,0,-1) * OFFSET(AI39,10 - ROW(AI39),0)</f>
        <v>0</v>
      </c>
      <c r="AJ39" s="5">
        <v>0</v>
      </c>
      <c r="AK39" s="5">
        <f ca="1">OFFSET(AK39,0,-1) * OFFSET(AK39,10 - ROW(AK39),0)</f>
        <v>0</v>
      </c>
      <c r="AL39" s="5">
        <v>0</v>
      </c>
      <c r="AM39" s="5">
        <f ca="1">OFFSET(AM39,0,-1) * OFFSET(AM39,10 - ROW(AM39),0)</f>
        <v>0</v>
      </c>
      <c r="AN39" s="5"/>
      <c r="AO39" s="5">
        <f ca="1">OFFSET(AO39,0,-1) * OFFSET(AO39,10 - ROW(AO39),0)</f>
        <v>0</v>
      </c>
      <c r="AP39" s="54">
        <f t="shared" ca="1" si="243"/>
        <v>0</v>
      </c>
      <c r="AQ39" s="5"/>
      <c r="AR39" s="5">
        <f ca="1">OFFSET(AR39,0,-1) * OFFSET(AR39,10 - ROW(AR39),0)</f>
        <v>0</v>
      </c>
      <c r="AS39" s="5"/>
      <c r="AT39" s="5">
        <f ca="1">OFFSET(AT39,0,-1) * OFFSET(AT39,10 - ROW(AT39),0)</f>
        <v>0</v>
      </c>
      <c r="AU39" s="5"/>
      <c r="AV39" s="5">
        <f ca="1">OFFSET(AV39,0,-1) * OFFSET(AV39,10 - ROW(AV39),0)</f>
        <v>0</v>
      </c>
      <c r="AW39" s="5"/>
      <c r="AX39" s="5">
        <f ca="1">OFFSET(AX39,0,-1) * OFFSET(AX39,10 - ROW(AX39),0)</f>
        <v>0</v>
      </c>
      <c r="AY39" s="5"/>
      <c r="AZ39" s="5">
        <f ca="1">OFFSET(AZ39,0,-1) * OFFSET(AZ39,10 - ROW(AZ39),0)</f>
        <v>0</v>
      </c>
      <c r="BA39" s="5"/>
      <c r="BB39" s="5">
        <f ca="1">OFFSET(BB39,0,-1) * OFFSET(BB39,10 - ROW(BB39),0)</f>
        <v>0</v>
      </c>
      <c r="BC39" s="5"/>
      <c r="BD39" s="5">
        <f ca="1">OFFSET(BD39,0,-1) * OFFSET(BD39,10 - ROW(BD39),0)</f>
        <v>0</v>
      </c>
      <c r="BE39" s="5"/>
      <c r="BF39" s="5">
        <f ca="1">OFFSET(BF39,0,-1) * OFFSET(BF39,10 - ROW(BF39),0)</f>
        <v>0</v>
      </c>
      <c r="BG39" s="5">
        <v>0</v>
      </c>
      <c r="BH39" s="5">
        <f ca="1">OFFSET(BH39,0,-1) * OFFSET(BH39,10 - ROW(BH39),0)</f>
        <v>0</v>
      </c>
      <c r="BI39" s="5">
        <v>0</v>
      </c>
      <c r="BJ39" s="5">
        <f ca="1">OFFSET(BJ39,0,-1) * OFFSET(BJ39,10 - ROW(BJ39),0)</f>
        <v>0</v>
      </c>
      <c r="BK39" s="5">
        <f t="shared" ca="1" si="15"/>
        <v>0</v>
      </c>
      <c r="BL39" s="5">
        <v>0</v>
      </c>
      <c r="BM39" s="5">
        <f ca="1">OFFSET(BM39,0,-1) * OFFSET(BM39,10 - ROW(BM39),0)</f>
        <v>0</v>
      </c>
      <c r="BN39" s="5">
        <v>0</v>
      </c>
      <c r="BO39" s="5">
        <f ca="1">OFFSET(BO39,0,-1) * OFFSET(BO39,10 - ROW(BO39),0)</f>
        <v>0</v>
      </c>
      <c r="BP39" s="5">
        <v>0</v>
      </c>
      <c r="BQ39" s="5">
        <f ca="1">OFFSET(BQ39,0,-1) * OFFSET(BQ39,10 - ROW(BQ39),0)</f>
        <v>0</v>
      </c>
      <c r="BR39" s="5">
        <v>0</v>
      </c>
      <c r="BS39" s="5">
        <f ca="1">OFFSET(BS39,0,-1) * OFFSET(BS39,10 - ROW(BS39),0)</f>
        <v>0</v>
      </c>
      <c r="BT39" s="5">
        <v>0</v>
      </c>
      <c r="BU39" s="5">
        <v>0</v>
      </c>
      <c r="BV39" s="5">
        <v>0</v>
      </c>
      <c r="BW39" s="5">
        <f ca="1">OFFSET(BW39,0,-1) * OFFSET(BW39,10 - ROW(BW39),0)</f>
        <v>0</v>
      </c>
      <c r="BX39" s="5">
        <v>0</v>
      </c>
      <c r="BY39" s="5">
        <v>0</v>
      </c>
      <c r="BZ39" s="5">
        <v>0</v>
      </c>
      <c r="CA39" s="5">
        <f ca="1">OFFSET(CA39,0,-1) * OFFSET(CA39,10 - ROW(CA39),0)</f>
        <v>0</v>
      </c>
      <c r="CB39" s="5">
        <v>0</v>
      </c>
      <c r="CC39" s="5">
        <f ca="1">OFFSET(CC39,0,-1) * OFFSET(CC39,10 - ROW(CC39),0)</f>
        <v>0</v>
      </c>
      <c r="CD39" s="5">
        <v>0</v>
      </c>
      <c r="CE39" s="5">
        <f ca="1">OFFSET(CE39,0,-1) * OFFSET(CE39,10 - ROW(CE39),0)</f>
        <v>0</v>
      </c>
      <c r="CF39" s="5">
        <f t="shared" ca="1" si="16"/>
        <v>0</v>
      </c>
      <c r="CG39" s="5">
        <v>0</v>
      </c>
      <c r="CH39" s="5">
        <f ca="1">OFFSET(CH39,0,-1) * OFFSET(CH39,10 - ROW(CH39),0)</f>
        <v>0</v>
      </c>
      <c r="CI39" s="5">
        <v>0</v>
      </c>
      <c r="CJ39" s="5">
        <f ca="1">OFFSET(CJ39,0,-1) * OFFSET(CJ39,10 - ROW(CJ39),0)</f>
        <v>0</v>
      </c>
      <c r="CK39" s="5">
        <v>0</v>
      </c>
      <c r="CL39" s="5">
        <f ca="1">OFFSET(CL39,0,-1) * OFFSET(CL39,10 - ROW(CL39),0)</f>
        <v>0</v>
      </c>
      <c r="CM39" s="5">
        <v>0</v>
      </c>
      <c r="CN39" s="5">
        <f ca="1">OFFSET(CN39,0,-1) * OFFSET(CN39,10 - ROW(CN39),0)</f>
        <v>0</v>
      </c>
      <c r="CO39" s="5">
        <v>0</v>
      </c>
      <c r="CP39" s="5">
        <f ca="1">OFFSET(CP39,0,-1) * OFFSET(CP39,10 - ROW(CP39),0)</f>
        <v>0</v>
      </c>
      <c r="CQ39" s="5">
        <v>0</v>
      </c>
      <c r="CR39" s="5">
        <f ca="1">OFFSET(CR39,0,-1) * OFFSET(CR39,10 - ROW(CR39),0)</f>
        <v>0</v>
      </c>
      <c r="CS39" s="5">
        <v>0</v>
      </c>
      <c r="CT39" s="5">
        <f ca="1">OFFSET(CT39,0,-1) * OFFSET(CT39,10 - ROW(CT39),0)</f>
        <v>0</v>
      </c>
      <c r="CU39" s="5">
        <v>0</v>
      </c>
      <c r="CV39" s="5">
        <f ca="1">OFFSET(CV39,0,-1) * OFFSET(CV39,10 - ROW(CV39),0)</f>
        <v>0</v>
      </c>
      <c r="CW39" s="5"/>
      <c r="CX39" s="5">
        <v>0</v>
      </c>
      <c r="CY39" s="5"/>
      <c r="CZ39" s="5">
        <v>0</v>
      </c>
      <c r="DA39" s="5"/>
      <c r="DB39" s="5">
        <v>0</v>
      </c>
      <c r="DC39" s="5"/>
      <c r="DD39" s="5">
        <v>0</v>
      </c>
      <c r="DE39" s="5">
        <v>0</v>
      </c>
      <c r="DF39" s="5">
        <f ca="1">OFFSET(DF39,0,-1) * OFFSET(DF39,10 - ROW(DF39),0)</f>
        <v>0</v>
      </c>
      <c r="DG39" s="5">
        <v>0</v>
      </c>
      <c r="DH39" s="5">
        <f ca="1">OFFSET(DH39,0,-1) * OFFSET(DH39,10 - ROW(DH39),0)</f>
        <v>0</v>
      </c>
      <c r="DI39" s="5"/>
      <c r="DJ39" s="5">
        <f ca="1">OFFSET(DJ39,0,-1) * OFFSET(DJ39,10 - ROW(DJ39),0)</f>
        <v>0</v>
      </c>
      <c r="DK39" s="5">
        <f t="shared" ca="1" si="17"/>
        <v>0</v>
      </c>
      <c r="DL39" s="5">
        <v>1284</v>
      </c>
      <c r="DM39" s="5">
        <f ca="1">OFFSET(DM39,0,-1) * OFFSET(DM39,10 - ROW(DM39),0)</f>
        <v>96870096</v>
      </c>
      <c r="DN39" s="5">
        <v>0</v>
      </c>
      <c r="DO39" s="5">
        <f ca="1">OFFSET(DO39,0,-1) * OFFSET(DO39,10 - ROW(DO39),0)</f>
        <v>0</v>
      </c>
      <c r="DP39" s="5">
        <v>3865</v>
      </c>
      <c r="DQ39" s="5">
        <f ca="1">OFFSET(DQ39,0,-1) * OFFSET(DQ39,10 - ROW(DQ39),0)</f>
        <v>248005455</v>
      </c>
      <c r="DR39" s="5">
        <v>0</v>
      </c>
      <c r="DS39" s="5">
        <f ca="1">OFFSET(DS39,0,-1) * OFFSET(DS39,10 - ROW(DS39),0)</f>
        <v>0</v>
      </c>
      <c r="DT39" s="5">
        <v>1284</v>
      </c>
      <c r="DU39" s="5">
        <f ca="1">OFFSET(DU39,0,-1) * OFFSET(DU39,10 - ROW(DU39),0)</f>
        <v>9686496</v>
      </c>
      <c r="DV39" s="5">
        <v>0</v>
      </c>
      <c r="DW39" s="5">
        <f ca="1">OFFSET(DW39,0,-1) * OFFSET(DW39,10 - ROW(DW39),0)</f>
        <v>0</v>
      </c>
      <c r="DX39" s="5">
        <v>3865</v>
      </c>
      <c r="DY39" s="5">
        <f ca="1">OFFSET(DY39,0,-1) * OFFSET(DY39,10 - ROW(DY39),0)</f>
        <v>24801705</v>
      </c>
      <c r="DZ39" s="5">
        <v>0</v>
      </c>
      <c r="EA39" s="5">
        <f ca="1">OFFSET(EA39,0,-1) * OFFSET(EA39,10 - ROW(EA39),0)</f>
        <v>0</v>
      </c>
      <c r="EB39" s="5"/>
      <c r="EC39" s="5">
        <v>0</v>
      </c>
      <c r="ED39" s="5"/>
      <c r="EE39" s="5">
        <v>0</v>
      </c>
      <c r="EF39" s="5"/>
      <c r="EG39" s="5">
        <v>0</v>
      </c>
      <c r="EH39" s="5"/>
      <c r="EI39" s="5">
        <v>0</v>
      </c>
      <c r="EJ39" s="5">
        <v>0</v>
      </c>
      <c r="EK39" s="5">
        <f ca="1">OFFSET(EK39,0,-1) * OFFSET(EK39,10 - ROW(EK39),0)</f>
        <v>0</v>
      </c>
      <c r="EL39" s="5">
        <v>0</v>
      </c>
      <c r="EM39" s="5">
        <f ca="1">OFFSET(EM39,0,-1) * OFFSET(EM39,10 - ROW(EM39),0)</f>
        <v>0</v>
      </c>
      <c r="EN39" s="5">
        <f t="shared" ca="1" si="18"/>
        <v>379363752</v>
      </c>
      <c r="EO39" s="5">
        <v>0</v>
      </c>
      <c r="EP39" s="5">
        <f ca="1">OFFSET(EP39,0,-1) * OFFSET(EP39,10 - ROW(EP39),0)</f>
        <v>0</v>
      </c>
      <c r="EQ39" s="5">
        <v>0</v>
      </c>
      <c r="ER39" s="5">
        <f ca="1">OFFSET(ER39,0,-1) * OFFSET(ER39,10 - ROW(ER39),0)</f>
        <v>0</v>
      </c>
      <c r="ES39" s="5">
        <v>0</v>
      </c>
      <c r="ET39" s="5">
        <f ca="1">OFFSET(ET39,0,-1) * OFFSET(ET39,10 - ROW(ET39),0)</f>
        <v>0</v>
      </c>
      <c r="EU39" s="5">
        <v>0</v>
      </c>
      <c r="EV39" s="5">
        <f ca="1">OFFSET(EV39,0,-1) * OFFSET(EV39,10 - ROW(EV39),0)</f>
        <v>0</v>
      </c>
      <c r="EW39" s="5"/>
      <c r="EX39" s="5">
        <f ca="1">OFFSET(EX39,0,-1) * OFFSET(EX39,10 - ROW(EX39),0)</f>
        <v>0</v>
      </c>
      <c r="EY39" s="5"/>
      <c r="EZ39" s="5">
        <f ca="1">OFFSET(EZ39,0,-1) * OFFSET(EZ39,10 - ROW(EZ39),0)</f>
        <v>0</v>
      </c>
      <c r="FA39" s="5"/>
      <c r="FB39" s="5">
        <f ca="1">OFFSET(FB39,0,-1) * OFFSET(FB39,10 - ROW(FB39),0)</f>
        <v>0</v>
      </c>
      <c r="FC39" s="5"/>
      <c r="FD39" s="5">
        <f ca="1">OFFSET(FD39,0,-1) * OFFSET(FD39,10 - ROW(FD39),0)</f>
        <v>0</v>
      </c>
      <c r="FE39" s="5">
        <v>30</v>
      </c>
      <c r="FF39" s="5">
        <f ca="1">OFFSET(FF39,0,-1) * OFFSET(FF39,10 - ROW(FF39),0)</f>
        <v>2263320</v>
      </c>
      <c r="FG39" s="5">
        <v>40</v>
      </c>
      <c r="FH39" s="5">
        <f ca="1">OFFSET(FH39,0,-1) * OFFSET(FH39,10 - ROW(FH39),0)</f>
        <v>2566680</v>
      </c>
      <c r="FI39" s="5">
        <v>30</v>
      </c>
      <c r="FJ39" s="5">
        <f ca="1">OFFSET(FJ39,0,-1) * OFFSET(FJ39,10 - ROW(FJ39),0)</f>
        <v>226320</v>
      </c>
      <c r="FK39" s="5">
        <v>40</v>
      </c>
      <c r="FL39" s="5">
        <f ca="1">OFFSET(FL39,0,-1) * OFFSET(FL39,10 - ROW(FL39),0)</f>
        <v>256680</v>
      </c>
      <c r="FM39" s="5">
        <f t="shared" ca="1" si="19"/>
        <v>5313000</v>
      </c>
      <c r="FN39" s="5">
        <f t="shared" ca="1" si="20"/>
        <v>384676752</v>
      </c>
      <c r="FO39" s="5"/>
      <c r="FP39" s="5">
        <f ca="1">OFFSET(FP39,0,-1) * OFFSET(FP39,10 - ROW(FP39),0)</f>
        <v>0</v>
      </c>
      <c r="FQ39" s="5"/>
      <c r="FR39" s="5">
        <f ca="1">OFFSET(FR39,0,-1) * OFFSET(FR39,10 - ROW(FR39),0)</f>
        <v>0</v>
      </c>
      <c r="FS39" s="5"/>
      <c r="FT39" s="5">
        <f ca="1">OFFSET(FT39,0,-1) * OFFSET(FT39,10 - ROW(FT39),0)</f>
        <v>0</v>
      </c>
      <c r="FU39" s="5"/>
      <c r="FV39" s="5">
        <f ca="1">OFFSET(FV39,0,-1) * OFFSET(FV39,10 - ROW(FV39),0)</f>
        <v>0</v>
      </c>
      <c r="FW39" s="5">
        <f t="shared" ca="1" si="21"/>
        <v>0</v>
      </c>
      <c r="FX39" s="5">
        <f t="shared" ca="1" si="124"/>
        <v>384676752</v>
      </c>
      <c r="FY39" s="5">
        <v>0</v>
      </c>
      <c r="FZ39" s="5">
        <f ca="1">OFFSET(FZ39,0,-1) * OFFSET(FZ39,10 - ROW(FZ39),0)</f>
        <v>0</v>
      </c>
      <c r="GA39" s="5">
        <v>0</v>
      </c>
      <c r="GB39" s="5">
        <f ca="1">OFFSET(GB39,0,-1) * OFFSET(GB39,10 - ROW(GB39),0)</f>
        <v>0</v>
      </c>
      <c r="GC39" s="5">
        <v>0</v>
      </c>
      <c r="GD39" s="5">
        <v>0</v>
      </c>
      <c r="GE39" s="5">
        <v>0</v>
      </c>
      <c r="GF39" s="5">
        <f ca="1">OFFSET(GF39,0,-1) * OFFSET(GF39,10 - ROW(GF39),0)</f>
        <v>0</v>
      </c>
      <c r="GG39" s="5">
        <v>0</v>
      </c>
      <c r="GH39" s="5">
        <f ca="1">OFFSET(GH39,0,-1) * OFFSET(GH39,10 - ROW(GH39),0)</f>
        <v>0</v>
      </c>
      <c r="GI39" s="5">
        <f t="shared" ca="1" si="22"/>
        <v>0</v>
      </c>
      <c r="GJ39" s="5">
        <v>0</v>
      </c>
      <c r="GK39" s="5">
        <f ca="1">OFFSET(GK39,0,-1) * OFFSET(GK39,10 - ROW(GK39),0)</f>
        <v>0</v>
      </c>
      <c r="GL39" s="5">
        <f t="shared" ca="1" si="23"/>
        <v>0</v>
      </c>
      <c r="GM39" s="5">
        <v>0</v>
      </c>
      <c r="GN39" s="5">
        <f ca="1">OFFSET(GN39,0,-1) * OFFSET(GN39,10 - ROW(GN39),0)</f>
        <v>0</v>
      </c>
      <c r="GO39" s="5">
        <v>0</v>
      </c>
      <c r="GP39" s="5">
        <f ca="1">OFFSET(GP39,0,-1) * OFFSET(GP39,10 - ROW(GP39),0)</f>
        <v>0</v>
      </c>
      <c r="GQ39" s="5">
        <v>0</v>
      </c>
      <c r="GR39" s="5">
        <v>0</v>
      </c>
      <c r="GS39" s="5">
        <v>0</v>
      </c>
      <c r="GT39" s="5">
        <f ca="1">OFFSET(GT39,0,-1) * OFFSET(GT39,10 - ROW(GT39),0)</f>
        <v>0</v>
      </c>
      <c r="GU39" s="5">
        <f t="shared" ca="1" si="24"/>
        <v>0</v>
      </c>
      <c r="GV39" s="5">
        <v>0</v>
      </c>
      <c r="GW39" s="5">
        <f ca="1">OFFSET(GW39,0,-1) * OFFSET(GW39,10 - ROW(GW39),0)</f>
        <v>0</v>
      </c>
      <c r="GX39" s="5">
        <v>0</v>
      </c>
      <c r="GY39" s="5">
        <f ca="1">OFFSET(GY39,0,-1) * OFFSET(GY39,10 - ROW(GY39),0)</f>
        <v>0</v>
      </c>
      <c r="GZ39" s="5">
        <v>0</v>
      </c>
      <c r="HA39" s="5">
        <f ca="1">OFFSET(HA39,0,-1) * OFFSET(HA39,10 - ROW(HA39),0)</f>
        <v>0</v>
      </c>
      <c r="HB39" s="5">
        <v>0</v>
      </c>
      <c r="HC39" s="5">
        <f ca="1">OFFSET(HC39,0,-1) * OFFSET(HC39,10 - ROW(HC39),0)</f>
        <v>0</v>
      </c>
      <c r="HD39" s="5">
        <v>0</v>
      </c>
      <c r="HE39" s="5">
        <v>0</v>
      </c>
      <c r="HF39" s="5">
        <v>0</v>
      </c>
      <c r="HG39" s="5">
        <f ca="1">OFFSET(HG39,0,-1) * OFFSET(HG39,10 - ROW(HG39),0)</f>
        <v>0</v>
      </c>
      <c r="HH39" s="5">
        <f t="shared" ca="1" si="25"/>
        <v>0</v>
      </c>
      <c r="HI39" s="5">
        <v>0</v>
      </c>
      <c r="HJ39" s="5">
        <f ca="1">OFFSET(HJ39,0,-1) * OFFSET(HJ39,10 - ROW(HJ39),0)</f>
        <v>0</v>
      </c>
      <c r="HK39" s="5">
        <v>0</v>
      </c>
      <c r="HL39" s="5">
        <f ca="1">OFFSET(HL39,0,-1) * OFFSET(HL39,10 - ROW(HL39),0)</f>
        <v>0</v>
      </c>
      <c r="HM39" s="5">
        <v>0</v>
      </c>
      <c r="HN39" s="5">
        <f ca="1">OFFSET(HN39,0,-1) * OFFSET(HN39,10 - ROW(HN39),0)</f>
        <v>0</v>
      </c>
      <c r="HO39" s="5">
        <v>0</v>
      </c>
      <c r="HP39" s="5">
        <f ca="1">OFFSET(HP39,0,-1) * OFFSET(HP39,10 - ROW(HP39),0)</f>
        <v>0</v>
      </c>
      <c r="HQ39" s="5"/>
      <c r="HR39" s="5">
        <f ca="1">OFFSET(HR39,0,-1) * OFFSET(HR39,10 - ROW(HR39),0)</f>
        <v>0</v>
      </c>
      <c r="HS39" s="5"/>
      <c r="HT39" s="5">
        <f ca="1">OFFSET(HT39,0,-1) * OFFSET(HT39,10 - ROW(HT39),0)</f>
        <v>0</v>
      </c>
      <c r="HU39" s="5">
        <f t="shared" ca="1" si="26"/>
        <v>0</v>
      </c>
      <c r="HV39" s="5"/>
      <c r="HW39" s="5">
        <f ca="1">OFFSET(HW39,0,-1) * OFFSET(HW39,10 - ROW(HW39),0)</f>
        <v>0</v>
      </c>
      <c r="HX39" s="5"/>
      <c r="HY39" s="5">
        <f ca="1">OFFSET(HY39,0,-1) * OFFSET(HY39,10 - ROW(HY39),0)</f>
        <v>0</v>
      </c>
      <c r="HZ39" s="5"/>
      <c r="IA39" s="5">
        <f ca="1">OFFSET(IA39,0,-1) * OFFSET(IA39,10 - ROW(IA39),0)</f>
        <v>0</v>
      </c>
      <c r="IB39" s="5"/>
      <c r="IC39" s="5">
        <f ca="1">OFFSET(IC39,0,-1) * OFFSET(IC39,10 - ROW(IC39),0)</f>
        <v>0</v>
      </c>
      <c r="ID39" s="5">
        <f t="shared" ca="1" si="27"/>
        <v>0</v>
      </c>
      <c r="IE39" s="5">
        <f t="shared" ca="1" si="148"/>
        <v>0</v>
      </c>
      <c r="IF39" s="5">
        <v>0</v>
      </c>
      <c r="IG39" s="5">
        <f ca="1">OFFSET(IG39,0,-1) * OFFSET(IG39,10 - ROW(IG39),0)</f>
        <v>0</v>
      </c>
      <c r="IH39" s="5">
        <v>0</v>
      </c>
      <c r="II39" s="5">
        <f ca="1">OFFSET(II39,0,-1) * OFFSET(II39,10 - ROW(II39),0)</f>
        <v>0</v>
      </c>
      <c r="IJ39" s="5">
        <f t="shared" ca="1" si="28"/>
        <v>0</v>
      </c>
      <c r="IK39" s="5">
        <v>0</v>
      </c>
      <c r="IL39" s="5">
        <f ca="1">OFFSET(IL39,0,-1) * OFFSET(IL39,10 - ROW(IL39),0)</f>
        <v>0</v>
      </c>
      <c r="IM39" s="5">
        <v>0</v>
      </c>
      <c r="IN39" s="5">
        <f ca="1">OFFSET(IN39,0,-1) * OFFSET(IN39,10 - ROW(IN39),0)</f>
        <v>0</v>
      </c>
      <c r="IO39" s="5">
        <v>0</v>
      </c>
      <c r="IP39" s="5">
        <f ca="1">OFFSET(IP39,0,-1) * OFFSET(IP39,10 - ROW(IP39),0)</f>
        <v>0</v>
      </c>
      <c r="IQ39" s="5">
        <v>0</v>
      </c>
      <c r="IR39" s="5">
        <f ca="1">OFFSET(IR39,0,-1) * OFFSET(IR39,10 - ROW(IR39),0)</f>
        <v>0</v>
      </c>
      <c r="IS39" s="5">
        <f t="shared" ca="1" si="29"/>
        <v>0</v>
      </c>
      <c r="IT39" s="5">
        <v>0</v>
      </c>
      <c r="IU39" s="5">
        <f ca="1">OFFSET(IU39,0,-1) * OFFSET(IU39,10 - ROW(IU39),0)</f>
        <v>0</v>
      </c>
      <c r="IV39" s="5">
        <f t="shared" ca="1" si="30"/>
        <v>0</v>
      </c>
      <c r="IW39" s="5">
        <v>0</v>
      </c>
      <c r="IX39" s="5">
        <f ca="1">OFFSET(IX39,0,-1) * OFFSET(IX39,10 - ROW(IX39),0)</f>
        <v>0</v>
      </c>
      <c r="IY39" s="5">
        <v>0</v>
      </c>
      <c r="IZ39" s="5">
        <f ca="1">OFFSET(IZ39,0,-1) * OFFSET(IZ39,10 - ROW(IZ39),0)</f>
        <v>0</v>
      </c>
      <c r="JA39" s="5">
        <v>0</v>
      </c>
      <c r="JB39" s="5">
        <f ca="1">OFFSET(JB39,0,-1) * OFFSET(JB39,10 - ROW(JB39),0)</f>
        <v>0</v>
      </c>
      <c r="JC39" s="5">
        <v>0</v>
      </c>
      <c r="JD39" s="5">
        <f ca="1">OFFSET(JD39,0,-1) * OFFSET(JD39,10 - ROW(JD39),0)</f>
        <v>0</v>
      </c>
      <c r="JE39" s="5">
        <f t="shared" ca="1" si="31"/>
        <v>0</v>
      </c>
      <c r="JF39" s="5">
        <v>0</v>
      </c>
      <c r="JG39" s="5">
        <f ca="1">OFFSET(JG39,0,-1) * OFFSET(JG39,10 - ROW(JG39),0)</f>
        <v>0</v>
      </c>
      <c r="JH39" s="5">
        <v>0</v>
      </c>
      <c r="JI39" s="5">
        <f ca="1">OFFSET(JI39,0,-1) * OFFSET(JI39,10 - ROW(JI39),0)</f>
        <v>0</v>
      </c>
      <c r="JJ39" s="5">
        <v>0</v>
      </c>
      <c r="JK39" s="5">
        <f ca="1">OFFSET(JK39,0,-1) * OFFSET(JK39,10 - ROW(JK39),0)</f>
        <v>0</v>
      </c>
      <c r="JL39" s="5">
        <v>0</v>
      </c>
      <c r="JM39" s="5">
        <f ca="1">OFFSET(JM39,0,-1) * OFFSET(JM39,10 - ROW(JM39),0)</f>
        <v>0</v>
      </c>
      <c r="JN39" s="5">
        <v>0</v>
      </c>
      <c r="JO39" s="5">
        <f ca="1">OFFSET(JO39,0,-1) * OFFSET(JO39,10 - ROW(JO39),0)</f>
        <v>0</v>
      </c>
      <c r="JP39" s="5">
        <f t="shared" ca="1" si="54"/>
        <v>0</v>
      </c>
      <c r="JQ39" s="5">
        <v>182</v>
      </c>
      <c r="JR39" s="5">
        <f ca="1">OFFSET(JR39,0,-1) * OFFSET(JR39,10 - ROW(JR39),0)</f>
        <v>33189702</v>
      </c>
      <c r="JS39" s="5">
        <v>0</v>
      </c>
      <c r="JT39" s="5">
        <f ca="1">OFFSET(JT39,0,-1) * OFFSET(JT39,10 - ROW(JT39),0)</f>
        <v>0</v>
      </c>
      <c r="JU39" s="5">
        <v>182</v>
      </c>
      <c r="JV39" s="5">
        <f ca="1">OFFSET(JV39,0,-1) * OFFSET(JV39,10 - ROW(JV39),0)</f>
        <v>3318952</v>
      </c>
      <c r="JW39" s="5">
        <v>0</v>
      </c>
      <c r="JX39" s="5">
        <f ca="1">OFFSET(JX39,0,-1) * OFFSET(JX39,10 - ROW(JX39),0)</f>
        <v>0</v>
      </c>
      <c r="JY39" s="5">
        <v>0</v>
      </c>
      <c r="JZ39" s="5">
        <f ca="1">OFFSET(JZ39,0,-1) * OFFSET(JZ39,10 - ROW(JZ39),0)</f>
        <v>0</v>
      </c>
      <c r="KA39" s="5">
        <f t="shared" ca="1" si="32"/>
        <v>36508654</v>
      </c>
      <c r="KB39" s="5">
        <v>0</v>
      </c>
      <c r="KC39" s="5">
        <f ca="1">OFFSET(KC39,0,-1) * OFFSET(KC39,10 - ROW(KC39),0)</f>
        <v>0</v>
      </c>
      <c r="KD39" s="5">
        <v>0</v>
      </c>
      <c r="KE39" s="5">
        <f ca="1">OFFSET(KE39,0,-1) * OFFSET(KE39,10 - ROW(KE39),0)</f>
        <v>0</v>
      </c>
      <c r="KF39" s="5">
        <v>0</v>
      </c>
      <c r="KG39" s="5">
        <f ca="1">OFFSET(KG39,0,-1) * OFFSET(KG39,10 - ROW(KG39),0)</f>
        <v>0</v>
      </c>
      <c r="KH39" s="5">
        <v>0</v>
      </c>
      <c r="KI39" s="5">
        <f ca="1">OFFSET(KI39,0,-1) * OFFSET(KI39,10 - ROW(KI39),0)</f>
        <v>0</v>
      </c>
      <c r="KJ39" s="5">
        <f t="shared" ca="1" si="33"/>
        <v>0</v>
      </c>
      <c r="KK39" s="5">
        <v>0</v>
      </c>
      <c r="KL39" s="5">
        <f ca="1">OFFSET(KL39,0,-1) * OFFSET(KL39,10 - ROW(KL39),0)</f>
        <v>0</v>
      </c>
      <c r="KM39" s="5"/>
      <c r="KN39" s="5">
        <f ca="1">OFFSET(KN39,0,-1) * OFFSET(KN39,10 - ROW(KN39),0)</f>
        <v>0</v>
      </c>
      <c r="KO39" s="5">
        <f t="shared" ca="1" si="34"/>
        <v>0</v>
      </c>
      <c r="KP39" s="5">
        <f t="shared" ca="1" si="176"/>
        <v>36508654</v>
      </c>
      <c r="KQ39" s="5">
        <v>0</v>
      </c>
      <c r="KR39" s="5">
        <f ca="1">OFFSET(KR39,0,-1) * OFFSET(KR39,10 - ROW(KR39),0)</f>
        <v>0</v>
      </c>
      <c r="KS39" s="5">
        <v>0</v>
      </c>
      <c r="KT39" s="5">
        <f ca="1">OFFSET(KT39,0,-1) * OFFSET(KT39,10 - ROW(KT39),0)</f>
        <v>0</v>
      </c>
      <c r="KU39" s="5">
        <v>0</v>
      </c>
      <c r="KV39" s="5">
        <f ca="1">OFFSET(KV39,0,-1) * OFFSET(KV39,10 - ROW(KV39),0)</f>
        <v>0</v>
      </c>
      <c r="KW39" s="5"/>
      <c r="KX39" s="5">
        <f ca="1">OFFSET(KX39,0,-1) * OFFSET(KX39,10 - ROW(KX39),0)</f>
        <v>0</v>
      </c>
      <c r="KY39" s="5">
        <f t="shared" ca="1" si="35"/>
        <v>0</v>
      </c>
      <c r="KZ39" s="5">
        <v>0</v>
      </c>
      <c r="LA39" s="5">
        <f ca="1">OFFSET(LA39,0,-1) * OFFSET(LA39,10 - ROW(LA39),0)</f>
        <v>0</v>
      </c>
      <c r="LB39" s="5">
        <v>0</v>
      </c>
      <c r="LC39" s="5">
        <f ca="1">OFFSET(LC39,0,-1) * OFFSET(LC39,10 - ROW(LC39),0)</f>
        <v>0</v>
      </c>
      <c r="LD39" s="5"/>
      <c r="LE39" s="5">
        <f ca="1">OFFSET(LE39,0,-1) * OFFSET(LE39,10 - ROW(LE39),0)</f>
        <v>0</v>
      </c>
      <c r="LF39" s="5">
        <f t="shared" ca="1" si="36"/>
        <v>0</v>
      </c>
      <c r="LG39" s="5">
        <v>0</v>
      </c>
      <c r="LH39" s="5">
        <f ca="1">OFFSET(LH39,0,-1) * OFFSET(LH39,10 - ROW(LH39),0)</f>
        <v>0</v>
      </c>
      <c r="LI39" s="5">
        <v>0</v>
      </c>
      <c r="LJ39" s="5">
        <f ca="1">OFFSET(LJ39,0,-1) * OFFSET(LJ39,10 - ROW(LJ39),0)</f>
        <v>0</v>
      </c>
      <c r="LK39" s="5">
        <v>0</v>
      </c>
      <c r="LL39" s="5">
        <f ca="1">OFFSET(LL39,0,-1) * OFFSET(LL39,10 - ROW(LL39),0)</f>
        <v>0</v>
      </c>
      <c r="LM39" s="5">
        <v>0</v>
      </c>
      <c r="LN39" s="5">
        <f ca="1">OFFSET(LN39,0,-1) * OFFSET(LN39,10 - ROW(LN39),0)</f>
        <v>0</v>
      </c>
      <c r="LO39" s="5">
        <f t="shared" ca="1" si="37"/>
        <v>0</v>
      </c>
      <c r="LP39" s="5">
        <v>0</v>
      </c>
      <c r="LQ39" s="5">
        <f ca="1">OFFSET(LQ39,0,-1) * OFFSET(LQ39,10 - ROW(LQ39),0)</f>
        <v>0</v>
      </c>
      <c r="LR39" s="5">
        <v>0</v>
      </c>
      <c r="LS39" s="5">
        <f ca="1">OFFSET(LS39,0,-1) * OFFSET(LS39,10 - ROW(LS39),0)</f>
        <v>0</v>
      </c>
      <c r="LT39" s="5">
        <v>0</v>
      </c>
      <c r="LU39" s="5">
        <f ca="1">OFFSET(LU39,0,-1) * OFFSET(LU39,10 - ROW(LU39),0)</f>
        <v>0</v>
      </c>
      <c r="LV39" s="5">
        <v>0</v>
      </c>
      <c r="LW39" s="5">
        <f ca="1">OFFSET(LW39,0,-1) * OFFSET(LW39,10 - ROW(LW39),0)</f>
        <v>0</v>
      </c>
      <c r="LX39" s="5">
        <v>0</v>
      </c>
      <c r="LY39" s="5">
        <f ca="1">OFFSET(LY39,0,-1) * OFFSET(LY39,10 - ROW(LY39),0)</f>
        <v>0</v>
      </c>
      <c r="LZ39" s="5">
        <v>0</v>
      </c>
      <c r="MA39" s="5">
        <f ca="1">OFFSET(MA39,0,-1) * OFFSET(MA39,10 - ROW(MA39),0)</f>
        <v>0</v>
      </c>
      <c r="MB39" s="5">
        <f t="shared" ca="1" si="38"/>
        <v>0</v>
      </c>
      <c r="MC39" s="5">
        <v>6</v>
      </c>
      <c r="MD39" s="5">
        <f ca="1">OFFSET(MD39,0,-1) * OFFSET(MD39,10 - ROW(MD39),0)</f>
        <v>2191134</v>
      </c>
      <c r="ME39" s="5">
        <v>0</v>
      </c>
      <c r="MF39" s="5">
        <f ca="1">OFFSET(MF39,0,-1) * OFFSET(MF39,10 - ROW(MF39),0)</f>
        <v>0</v>
      </c>
      <c r="MG39" s="5">
        <v>6</v>
      </c>
      <c r="MH39" s="5">
        <f ca="1">OFFSET(MH39,0,-1) * OFFSET(MH39,10 - ROW(MH39),0)</f>
        <v>219114</v>
      </c>
      <c r="MI39" s="5">
        <v>0</v>
      </c>
      <c r="MJ39" s="5">
        <f ca="1">OFFSET(MJ39,0,-1) * OFFSET(MJ39,10 - ROW(MJ39),0)</f>
        <v>0</v>
      </c>
      <c r="MK39" s="5"/>
      <c r="ML39" s="5">
        <f ca="1">OFFSET(ML39,0,-1) * OFFSET(ML39,10 - ROW(ML39),0)</f>
        <v>0</v>
      </c>
      <c r="MM39" s="5">
        <f t="shared" ca="1" si="39"/>
        <v>2410248</v>
      </c>
      <c r="MN39" s="5">
        <v>0</v>
      </c>
      <c r="MO39" s="5">
        <f ca="1">OFFSET(MO39,0,-1) * OFFSET(MO39,10 - ROW(MO39),0)</f>
        <v>0</v>
      </c>
      <c r="MP39" s="5"/>
      <c r="MQ39" s="5">
        <f ca="1">OFFSET(MQ39,0,-1) * OFFSET(MQ39,10 - ROW(MQ39),0)</f>
        <v>0</v>
      </c>
      <c r="MR39" s="5"/>
      <c r="MS39" s="5">
        <f ca="1">OFFSET(MS39,0,-1) * OFFSET(MS39,10 - ROW(MS39),0)</f>
        <v>0</v>
      </c>
      <c r="MT39" s="5"/>
      <c r="MU39" s="5">
        <f ca="1">OFFSET(MU39,0,-1) * OFFSET(MU39,10 - ROW(MU39),0)</f>
        <v>0</v>
      </c>
      <c r="MV39" s="5">
        <f t="shared" ca="1" si="40"/>
        <v>0</v>
      </c>
      <c r="MW39" s="5">
        <v>0</v>
      </c>
      <c r="MX39" s="5">
        <f ca="1">OFFSET(MX39,0,-1) * OFFSET(MX39,10 - ROW(MX39),0)</f>
        <v>0</v>
      </c>
      <c r="MY39" s="5"/>
      <c r="MZ39" s="5">
        <f ca="1">OFFSET(MZ39,0,-1) * OFFSET(MZ39,10 - ROW(MZ39),0)</f>
        <v>0</v>
      </c>
      <c r="NA39" s="5">
        <f t="shared" ca="1" si="41"/>
        <v>0</v>
      </c>
      <c r="NB39" s="5">
        <f t="shared" ca="1" si="202"/>
        <v>2410248</v>
      </c>
      <c r="NC39" s="5">
        <v>0</v>
      </c>
      <c r="ND39" s="5">
        <f ca="1">OFFSET(ND39,0,-1) * OFFSET(ND39,10 - ROW(ND39),0)</f>
        <v>0</v>
      </c>
      <c r="NE39" s="5">
        <v>0</v>
      </c>
      <c r="NF39" s="5">
        <f ca="1">OFFSET(NF39,0,-1) * OFFSET(NF39,10 - ROW(NF39),0)</f>
        <v>0</v>
      </c>
      <c r="NG39" s="5">
        <v>0</v>
      </c>
      <c r="NH39" s="5">
        <f ca="1">OFFSET(NH39,0,-1) * OFFSET(NH39,10 - ROW(NH39),0)</f>
        <v>0</v>
      </c>
      <c r="NI39" s="5">
        <v>0</v>
      </c>
      <c r="NJ39" s="5">
        <f ca="1">OFFSET(NJ39,0,-1) * OFFSET(NJ39,10 - ROW(NJ39),0)</f>
        <v>0</v>
      </c>
      <c r="NK39" s="5">
        <f t="shared" ca="1" si="42"/>
        <v>0</v>
      </c>
      <c r="NL39" s="5">
        <v>0</v>
      </c>
      <c r="NM39" s="5">
        <f ca="1">OFFSET(NM39,0,-1) * OFFSET(NM39,10 - ROW(NM39),0)</f>
        <v>0</v>
      </c>
      <c r="NN39" s="5">
        <v>0</v>
      </c>
      <c r="NO39" s="5">
        <f ca="1">OFFSET(NO39,0,-1) * OFFSET(NO39,10 - ROW(NO39),0)</f>
        <v>0</v>
      </c>
      <c r="NP39" s="5">
        <v>0</v>
      </c>
      <c r="NQ39" s="5">
        <v>0</v>
      </c>
      <c r="NR39" s="5">
        <v>0</v>
      </c>
      <c r="NS39" s="5">
        <f ca="1">OFFSET(NS39,0,-1) * OFFSET(NS39,10 - ROW(NS39),0)</f>
        <v>0</v>
      </c>
      <c r="NT39" s="5"/>
      <c r="NU39" s="5">
        <f ca="1">OFFSET(NU39,0,-1) * OFFSET(NU39,10 - ROW(NU39),0)</f>
        <v>0</v>
      </c>
      <c r="NV39" s="5">
        <f t="shared" ca="1" si="43"/>
        <v>0</v>
      </c>
      <c r="NW39" s="5"/>
      <c r="NX39" s="5">
        <f ca="1">OFFSET(NX39,0,-1) * OFFSET(NX39,10 - ROW(NX39),0)</f>
        <v>0</v>
      </c>
      <c r="NY39" s="5"/>
      <c r="NZ39" s="5">
        <f ca="1">OFFSET(NZ39,0,-1) * OFFSET(NZ39,10 - ROW(NZ39),0)</f>
        <v>0</v>
      </c>
      <c r="OA39" s="5"/>
      <c r="OB39" s="5">
        <f ca="1">OFFSET(OB39,0,-1) * OFFSET(OB39,10 - ROW(OB39),0)</f>
        <v>0</v>
      </c>
      <c r="OC39" s="5"/>
      <c r="OD39" s="5">
        <f ca="1">OFFSET(OD39,0,-1) * OFFSET(OD39,10 - ROW(OD39),0)</f>
        <v>0</v>
      </c>
      <c r="OE39" s="5">
        <f t="shared" ca="1" si="44"/>
        <v>0</v>
      </c>
      <c r="OF39" s="5">
        <v>0</v>
      </c>
      <c r="OG39" s="5">
        <f ca="1">OFFSET(OG39,0,-1) * OFFSET(OG39,10 - ROW(OG39),0)</f>
        <v>0</v>
      </c>
      <c r="OH39" s="5">
        <v>0</v>
      </c>
      <c r="OI39" s="5">
        <f ca="1">OFFSET(OI39,0,-1) * OFFSET(OI39,10 - ROW(OI39),0)</f>
        <v>0</v>
      </c>
      <c r="OJ39" s="5">
        <v>0</v>
      </c>
      <c r="OK39" s="5">
        <v>0</v>
      </c>
      <c r="OL39" s="5">
        <v>0</v>
      </c>
      <c r="OM39" s="5">
        <f ca="1">OFFSET(OM39,0,-1) * OFFSET(OM39,10 - ROW(OM39),0)</f>
        <v>0</v>
      </c>
      <c r="ON39" s="5">
        <f t="shared" ca="1" si="45"/>
        <v>0</v>
      </c>
      <c r="OO39" s="5">
        <v>0</v>
      </c>
      <c r="OP39" s="5">
        <f ca="1">OFFSET(OP39,0,-1) * OFFSET(OP39,10 - ROW(OP39),0)</f>
        <v>0</v>
      </c>
      <c r="OQ39" s="5">
        <v>0</v>
      </c>
      <c r="OR39" s="5">
        <f ca="1">OFFSET(OR39,0,-1) * OFFSET(OR39,10 - ROW(OR39),0)</f>
        <v>0</v>
      </c>
      <c r="OS39" s="5">
        <v>0</v>
      </c>
      <c r="OT39" s="5">
        <f ca="1">OFFSET(OT39,0,-1) * OFFSET(OT39,10 - ROW(OT39),0)</f>
        <v>0</v>
      </c>
      <c r="OU39" s="5">
        <v>0</v>
      </c>
      <c r="OV39" s="5">
        <f ca="1">OFFSET(OV39,0,-1) * OFFSET(OV39,10 - ROW(OV39),0)</f>
        <v>0</v>
      </c>
      <c r="OW39" s="5">
        <v>0</v>
      </c>
      <c r="OX39" s="5">
        <v>0</v>
      </c>
      <c r="OY39" s="5">
        <v>0</v>
      </c>
      <c r="OZ39" s="5">
        <f ca="1">OFFSET(OZ39,0,-1) * OFFSET(OZ39,10 - ROW(OZ39),0)</f>
        <v>0</v>
      </c>
      <c r="PA39" s="5">
        <f t="shared" ca="1" si="46"/>
        <v>0</v>
      </c>
      <c r="PB39" s="5">
        <v>59</v>
      </c>
      <c r="PC39" s="5">
        <f ca="1">OFFSET(PC39,0,-1) * OFFSET(PC39,10 - ROW(PC39),0)</f>
        <v>4451196</v>
      </c>
      <c r="PD39" s="5">
        <v>0</v>
      </c>
      <c r="PE39" s="5">
        <f ca="1">OFFSET(PE39,0,-1) * OFFSET(PE39,10 - ROW(PE39),0)</f>
        <v>0</v>
      </c>
      <c r="PF39" s="5">
        <v>59</v>
      </c>
      <c r="PG39" s="5">
        <f ca="1">OFFSET(PG39,0,-1) * OFFSET(PG39,10 - ROW(PG39),0)</f>
        <v>445096</v>
      </c>
      <c r="PH39" s="5">
        <v>0</v>
      </c>
      <c r="PI39" s="5">
        <f ca="1">OFFSET(PI39,0,-1) * OFFSET(PI39,10 - ROW(PI39),0)</f>
        <v>0</v>
      </c>
      <c r="PJ39" s="5"/>
      <c r="PK39" s="5">
        <f ca="1">OFFSET(PK39,0,-1) * OFFSET(PK39,10 - ROW(PK39),0)</f>
        <v>0</v>
      </c>
      <c r="PL39" s="5"/>
      <c r="PM39" s="5">
        <f ca="1">OFFSET(PM39,0,-1) * OFFSET(PM39,10 - ROW(PM39),0)</f>
        <v>0</v>
      </c>
      <c r="PN39" s="5">
        <f t="shared" ca="1" si="47"/>
        <v>4896292</v>
      </c>
      <c r="PO39" s="5">
        <v>0</v>
      </c>
      <c r="PP39" s="5">
        <f ca="1">OFFSET(PP39,0,-1) * OFFSET(PP39,10 - ROW(PP39),0)</f>
        <v>0</v>
      </c>
      <c r="PQ39" s="5">
        <v>0</v>
      </c>
      <c r="PR39" s="5">
        <f ca="1">OFFSET(PR39,0,-1) * OFFSET(PR39,10 - ROW(PR39),0)</f>
        <v>0</v>
      </c>
      <c r="PS39" s="5">
        <v>0</v>
      </c>
      <c r="PT39" s="5">
        <f ca="1">OFFSET(PT39,0,-1) * OFFSET(PT39,10 - ROW(PT39),0)</f>
        <v>0</v>
      </c>
      <c r="PU39" s="5"/>
      <c r="PV39" s="5">
        <f ca="1">OFFSET(PV39,0,-1) * OFFSET(PV39,10 - ROW(PV39),0)</f>
        <v>0</v>
      </c>
      <c r="PW39" s="5">
        <f t="shared" ca="1" si="48"/>
        <v>0</v>
      </c>
      <c r="PX39" s="5">
        <f t="shared" ca="1" si="232"/>
        <v>4896292</v>
      </c>
      <c r="PY39" s="5"/>
      <c r="PZ39" s="5">
        <f t="shared" ca="1" si="49"/>
        <v>428491946</v>
      </c>
      <c r="QA39" s="5">
        <f t="shared" si="241"/>
        <v>5466</v>
      </c>
      <c r="QB39" s="5">
        <f ca="1">OFFSET(QB39,0,-1) * OFFSET(QB39,10 - ROW(QB39),0)</f>
        <v>4236150</v>
      </c>
      <c r="QC39" s="5">
        <f t="shared" si="234"/>
        <v>0</v>
      </c>
      <c r="QD39" s="5">
        <f ca="1">OFFSET(QD39,0,-1) * OFFSET(QD39,10 - ROW(QD39),0)</f>
        <v>0</v>
      </c>
      <c r="QE39" s="5">
        <f t="shared" ca="1" si="50"/>
        <v>4236150</v>
      </c>
      <c r="QF39" s="5">
        <f t="shared" si="236"/>
        <v>5466</v>
      </c>
      <c r="QG39" s="5">
        <f ca="1">OFFSET(QG39,0,-1) * OFFSET(QG39,10 - ROW(QG39),0)</f>
        <v>388086</v>
      </c>
      <c r="QH39" s="5">
        <f t="shared" si="238"/>
        <v>0</v>
      </c>
      <c r="QI39" s="5">
        <f ca="1">OFFSET(QI39,0,-1) * OFFSET(QI39,10 - ROW(QI39),0)</f>
        <v>0</v>
      </c>
      <c r="QJ39" s="5">
        <f t="shared" ca="1" si="51"/>
        <v>388086</v>
      </c>
      <c r="QK39" s="5">
        <f t="shared" ca="1" si="52"/>
        <v>433116182</v>
      </c>
      <c r="QL39" s="5"/>
      <c r="QM39" s="54">
        <f t="shared" ca="1" si="242"/>
        <v>433116182</v>
      </c>
      <c r="QO39" s="75"/>
      <c r="QQ39" s="75"/>
    </row>
    <row r="40" spans="1:459">
      <c r="A40" s="1" t="s">
        <v>572</v>
      </c>
      <c r="B40" s="5" t="s">
        <v>573</v>
      </c>
      <c r="C40" s="5" t="s">
        <v>567</v>
      </c>
      <c r="D40" s="5" t="s">
        <v>527</v>
      </c>
      <c r="E40" s="5">
        <v>0</v>
      </c>
      <c r="F40" s="5">
        <f ca="1">OFFSET(F40,0,-1) * OFFSET(F40,10 - ROW(F40),0)</f>
        <v>0</v>
      </c>
      <c r="G40" s="5"/>
      <c r="H40" s="5">
        <f ca="1">OFFSET(H40,0,-1) * OFFSET(H40,10 - ROW(H40),0)</f>
        <v>0</v>
      </c>
      <c r="I40" s="5"/>
      <c r="J40" s="5">
        <f ca="1">OFFSET(J40,0,-1) * OFFSET(J40,10 - ROW(J40),0)</f>
        <v>0</v>
      </c>
      <c r="K40" s="5"/>
      <c r="L40" s="5">
        <f ca="1">OFFSET(L40,0,-1) * OFFSET(L40,10 - ROW(L40),0)</f>
        <v>0</v>
      </c>
      <c r="M40" s="5"/>
      <c r="N40" s="5">
        <f ca="1">OFFSET(N40,0,-1) * OFFSET(N40,10 - ROW(N40),0)</f>
        <v>0</v>
      </c>
      <c r="O40" s="5">
        <v>0</v>
      </c>
      <c r="P40" s="5">
        <f ca="1">OFFSET(P40,0,-1) * OFFSET(P40,10 - ROW(P40),0)</f>
        <v>0</v>
      </c>
      <c r="Q40" s="5">
        <v>0</v>
      </c>
      <c r="R40" s="5">
        <f ca="1">OFFSET(R40,0,-1) * OFFSET(R40,10 - ROW(R40),0)</f>
        <v>0</v>
      </c>
      <c r="S40" s="5">
        <f t="shared" ca="1" si="14"/>
        <v>0</v>
      </c>
      <c r="T40" s="5">
        <v>0</v>
      </c>
      <c r="U40" s="5">
        <f ca="1">OFFSET(U40,0,-1) * OFFSET(U40,10 - ROW(U40),0)</f>
        <v>0</v>
      </c>
      <c r="V40" s="5">
        <v>0</v>
      </c>
      <c r="W40" s="5">
        <f ca="1">OFFSET(W40,0,-1) * OFFSET(W40,10 - ROW(W40),0)</f>
        <v>0</v>
      </c>
      <c r="X40" s="5">
        <v>0</v>
      </c>
      <c r="Y40" s="5">
        <v>0</v>
      </c>
      <c r="Z40" s="5">
        <v>0</v>
      </c>
      <c r="AA40" s="5">
        <f ca="1">OFFSET(AA40,0,-1) * OFFSET(AA40,10 - ROW(AA40),0)</f>
        <v>0</v>
      </c>
      <c r="AB40" s="5">
        <v>0</v>
      </c>
      <c r="AC40" s="5">
        <v>0</v>
      </c>
      <c r="AD40" s="5">
        <v>0</v>
      </c>
      <c r="AE40" s="5">
        <f ca="1">OFFSET(AE40,0,-1) * OFFSET(AE40,10 - ROW(AE40),0)</f>
        <v>0</v>
      </c>
      <c r="AF40" s="5">
        <v>0</v>
      </c>
      <c r="AG40" s="5">
        <v>0</v>
      </c>
      <c r="AH40" s="5">
        <v>0</v>
      </c>
      <c r="AI40" s="5">
        <f ca="1">OFFSET(AI40,0,-1) * OFFSET(AI40,10 - ROW(AI40),0)</f>
        <v>0</v>
      </c>
      <c r="AJ40" s="5">
        <v>0</v>
      </c>
      <c r="AK40" s="5">
        <f ca="1">OFFSET(AK40,0,-1) * OFFSET(AK40,10 - ROW(AK40),0)</f>
        <v>0</v>
      </c>
      <c r="AL40" s="5">
        <v>0</v>
      </c>
      <c r="AM40" s="5">
        <f ca="1">OFFSET(AM40,0,-1) * OFFSET(AM40,10 - ROW(AM40),0)</f>
        <v>0</v>
      </c>
      <c r="AN40" s="5"/>
      <c r="AO40" s="5">
        <f ca="1">OFFSET(AO40,0,-1) * OFFSET(AO40,10 - ROW(AO40),0)</f>
        <v>0</v>
      </c>
      <c r="AP40" s="54">
        <f t="shared" ca="1" si="243"/>
        <v>0</v>
      </c>
      <c r="AQ40" s="5"/>
      <c r="AR40" s="5">
        <f ca="1">OFFSET(AR40,0,-1) * OFFSET(AR40,10 - ROW(AR40),0)</f>
        <v>0</v>
      </c>
      <c r="AS40" s="5"/>
      <c r="AT40" s="5">
        <f ca="1">OFFSET(AT40,0,-1) * OFFSET(AT40,10 - ROW(AT40),0)</f>
        <v>0</v>
      </c>
      <c r="AU40" s="5"/>
      <c r="AV40" s="5">
        <f ca="1">OFFSET(AV40,0,-1) * OFFSET(AV40,10 - ROW(AV40),0)</f>
        <v>0</v>
      </c>
      <c r="AW40" s="5"/>
      <c r="AX40" s="5">
        <f ca="1">OFFSET(AX40,0,-1) * OFFSET(AX40,10 - ROW(AX40),0)</f>
        <v>0</v>
      </c>
      <c r="AY40" s="5"/>
      <c r="AZ40" s="5">
        <f ca="1">OFFSET(AZ40,0,-1) * OFFSET(AZ40,10 - ROW(AZ40),0)</f>
        <v>0</v>
      </c>
      <c r="BA40" s="5"/>
      <c r="BB40" s="5">
        <f ca="1">OFFSET(BB40,0,-1) * OFFSET(BB40,10 - ROW(BB40),0)</f>
        <v>0</v>
      </c>
      <c r="BC40" s="5"/>
      <c r="BD40" s="5">
        <f ca="1">OFFSET(BD40,0,-1) * OFFSET(BD40,10 - ROW(BD40),0)</f>
        <v>0</v>
      </c>
      <c r="BE40" s="5"/>
      <c r="BF40" s="5">
        <f ca="1">OFFSET(BF40,0,-1) * OFFSET(BF40,10 - ROW(BF40),0)</f>
        <v>0</v>
      </c>
      <c r="BG40" s="5">
        <v>0</v>
      </c>
      <c r="BH40" s="5">
        <f ca="1">OFFSET(BH40,0,-1) * OFFSET(BH40,10 - ROW(BH40),0)</f>
        <v>0</v>
      </c>
      <c r="BI40" s="5">
        <v>0</v>
      </c>
      <c r="BJ40" s="5">
        <f ca="1">OFFSET(BJ40,0,-1) * OFFSET(BJ40,10 - ROW(BJ40),0)</f>
        <v>0</v>
      </c>
      <c r="BK40" s="5">
        <f t="shared" ca="1" si="15"/>
        <v>0</v>
      </c>
      <c r="BL40" s="5">
        <v>0</v>
      </c>
      <c r="BM40" s="5">
        <f ca="1">OFFSET(BM40,0,-1) * OFFSET(BM40,10 - ROW(BM40),0)</f>
        <v>0</v>
      </c>
      <c r="BN40" s="5">
        <v>0</v>
      </c>
      <c r="BO40" s="5">
        <f ca="1">OFFSET(BO40,0,-1) * OFFSET(BO40,10 - ROW(BO40),0)</f>
        <v>0</v>
      </c>
      <c r="BP40" s="5">
        <v>0</v>
      </c>
      <c r="BQ40" s="5">
        <f ca="1">OFFSET(BQ40,0,-1) * OFFSET(BQ40,10 - ROW(BQ40),0)</f>
        <v>0</v>
      </c>
      <c r="BR40" s="5">
        <v>0</v>
      </c>
      <c r="BS40" s="5">
        <f ca="1">OFFSET(BS40,0,-1) * OFFSET(BS40,10 - ROW(BS40),0)</f>
        <v>0</v>
      </c>
      <c r="BT40" s="5">
        <v>0</v>
      </c>
      <c r="BU40" s="5">
        <v>0</v>
      </c>
      <c r="BV40" s="5">
        <v>0</v>
      </c>
      <c r="BW40" s="5">
        <f ca="1">OFFSET(BW40,0,-1) * OFFSET(BW40,10 - ROW(BW40),0)</f>
        <v>0</v>
      </c>
      <c r="BX40" s="5">
        <v>0</v>
      </c>
      <c r="BY40" s="5">
        <v>0</v>
      </c>
      <c r="BZ40" s="5">
        <v>0</v>
      </c>
      <c r="CA40" s="5">
        <f ca="1">OFFSET(CA40,0,-1) * OFFSET(CA40,10 - ROW(CA40),0)</f>
        <v>0</v>
      </c>
      <c r="CB40" s="5">
        <v>0</v>
      </c>
      <c r="CC40" s="5">
        <f ca="1">OFFSET(CC40,0,-1) * OFFSET(CC40,10 - ROW(CC40),0)</f>
        <v>0</v>
      </c>
      <c r="CD40" s="5">
        <v>0</v>
      </c>
      <c r="CE40" s="5">
        <f ca="1">OFFSET(CE40,0,-1) * OFFSET(CE40,10 - ROW(CE40),0)</f>
        <v>0</v>
      </c>
      <c r="CF40" s="5">
        <f t="shared" ca="1" si="16"/>
        <v>0</v>
      </c>
      <c r="CG40" s="5">
        <v>0</v>
      </c>
      <c r="CH40" s="5">
        <f ca="1">OFFSET(CH40,0,-1) * OFFSET(CH40,10 - ROW(CH40),0)</f>
        <v>0</v>
      </c>
      <c r="CI40" s="5">
        <v>0</v>
      </c>
      <c r="CJ40" s="5">
        <f ca="1">OFFSET(CJ40,0,-1) * OFFSET(CJ40,10 - ROW(CJ40),0)</f>
        <v>0</v>
      </c>
      <c r="CK40" s="5">
        <v>0</v>
      </c>
      <c r="CL40" s="5">
        <f ca="1">OFFSET(CL40,0,-1) * OFFSET(CL40,10 - ROW(CL40),0)</f>
        <v>0</v>
      </c>
      <c r="CM40" s="5">
        <v>0</v>
      </c>
      <c r="CN40" s="5">
        <f ca="1">OFFSET(CN40,0,-1) * OFFSET(CN40,10 - ROW(CN40),0)</f>
        <v>0</v>
      </c>
      <c r="CO40" s="5">
        <v>0</v>
      </c>
      <c r="CP40" s="5">
        <f ca="1">OFFSET(CP40,0,-1) * OFFSET(CP40,10 - ROW(CP40),0)</f>
        <v>0</v>
      </c>
      <c r="CQ40" s="5">
        <v>0</v>
      </c>
      <c r="CR40" s="5">
        <f ca="1">OFFSET(CR40,0,-1) * OFFSET(CR40,10 - ROW(CR40),0)</f>
        <v>0</v>
      </c>
      <c r="CS40" s="5">
        <v>0</v>
      </c>
      <c r="CT40" s="5">
        <f ca="1">OFFSET(CT40,0,-1) * OFFSET(CT40,10 - ROW(CT40),0)</f>
        <v>0</v>
      </c>
      <c r="CU40" s="5">
        <v>0</v>
      </c>
      <c r="CV40" s="5">
        <f ca="1">OFFSET(CV40,0,-1) * OFFSET(CV40,10 - ROW(CV40),0)</f>
        <v>0</v>
      </c>
      <c r="CW40" s="5"/>
      <c r="CX40" s="5">
        <v>0</v>
      </c>
      <c r="CY40" s="5"/>
      <c r="CZ40" s="5">
        <v>0</v>
      </c>
      <c r="DA40" s="5"/>
      <c r="DB40" s="5">
        <v>0</v>
      </c>
      <c r="DC40" s="5"/>
      <c r="DD40" s="5">
        <v>0</v>
      </c>
      <c r="DE40" s="5">
        <v>0</v>
      </c>
      <c r="DF40" s="5">
        <f ca="1">OFFSET(DF40,0,-1) * OFFSET(DF40,10 - ROW(DF40),0)</f>
        <v>0</v>
      </c>
      <c r="DG40" s="5">
        <v>0</v>
      </c>
      <c r="DH40" s="5">
        <f ca="1">OFFSET(DH40,0,-1) * OFFSET(DH40,10 - ROW(DH40),0)</f>
        <v>0</v>
      </c>
      <c r="DI40" s="5"/>
      <c r="DJ40" s="5">
        <f ca="1">OFFSET(DJ40,0,-1) * OFFSET(DJ40,10 - ROW(DJ40),0)</f>
        <v>0</v>
      </c>
      <c r="DK40" s="5">
        <f t="shared" ca="1" si="17"/>
        <v>0</v>
      </c>
      <c r="DL40" s="5">
        <v>600</v>
      </c>
      <c r="DM40" s="5">
        <f ca="1">OFFSET(DM40,0,-1) * OFFSET(DM40,10 - ROW(DM40),0)</f>
        <v>45266400</v>
      </c>
      <c r="DN40" s="5">
        <v>0</v>
      </c>
      <c r="DO40" s="5">
        <f ca="1">OFFSET(DO40,0,-1) * OFFSET(DO40,10 - ROW(DO40),0)</f>
        <v>0</v>
      </c>
      <c r="DP40" s="5">
        <v>1591</v>
      </c>
      <c r="DQ40" s="5">
        <f ca="1">OFFSET(DQ40,0,-1) * OFFSET(DQ40,10 - ROW(DQ40),0)</f>
        <v>102089697</v>
      </c>
      <c r="DR40" s="5">
        <v>0</v>
      </c>
      <c r="DS40" s="5">
        <f ca="1">OFFSET(DS40,0,-1) * OFFSET(DS40,10 - ROW(DS40),0)</f>
        <v>0</v>
      </c>
      <c r="DT40" s="5">
        <v>600</v>
      </c>
      <c r="DU40" s="5">
        <f ca="1">OFFSET(DU40,0,-1) * OFFSET(DU40,10 - ROW(DU40),0)</f>
        <v>4526400</v>
      </c>
      <c r="DV40" s="5">
        <v>0</v>
      </c>
      <c r="DW40" s="5">
        <f ca="1">OFFSET(DW40,0,-1) * OFFSET(DW40,10 - ROW(DW40),0)</f>
        <v>0</v>
      </c>
      <c r="DX40" s="5">
        <v>1591</v>
      </c>
      <c r="DY40" s="5">
        <f ca="1">OFFSET(DY40,0,-1) * OFFSET(DY40,10 - ROW(DY40),0)</f>
        <v>10209447</v>
      </c>
      <c r="DZ40" s="5">
        <v>0</v>
      </c>
      <c r="EA40" s="5">
        <f ca="1">OFFSET(EA40,0,-1) * OFFSET(EA40,10 - ROW(EA40),0)</f>
        <v>0</v>
      </c>
      <c r="EB40" s="5"/>
      <c r="EC40" s="5">
        <v>0</v>
      </c>
      <c r="ED40" s="5"/>
      <c r="EE40" s="5">
        <v>0</v>
      </c>
      <c r="EF40" s="5"/>
      <c r="EG40" s="5">
        <v>0</v>
      </c>
      <c r="EH40" s="5"/>
      <c r="EI40" s="5">
        <v>0</v>
      </c>
      <c r="EJ40" s="5">
        <v>0</v>
      </c>
      <c r="EK40" s="5">
        <f ca="1">OFFSET(EK40,0,-1) * OFFSET(EK40,10 - ROW(EK40),0)</f>
        <v>0</v>
      </c>
      <c r="EL40" s="5">
        <v>0</v>
      </c>
      <c r="EM40" s="5">
        <f ca="1">OFFSET(EM40,0,-1) * OFFSET(EM40,10 - ROW(EM40),0)</f>
        <v>0</v>
      </c>
      <c r="EN40" s="5">
        <f t="shared" ca="1" si="18"/>
        <v>162091944</v>
      </c>
      <c r="EO40" s="5">
        <v>0</v>
      </c>
      <c r="EP40" s="5">
        <f ca="1">OFFSET(EP40,0,-1) * OFFSET(EP40,10 - ROW(EP40),0)</f>
        <v>0</v>
      </c>
      <c r="EQ40" s="5">
        <v>0</v>
      </c>
      <c r="ER40" s="5">
        <f ca="1">OFFSET(ER40,0,-1) * OFFSET(ER40,10 - ROW(ER40),0)</f>
        <v>0</v>
      </c>
      <c r="ES40" s="5">
        <v>0</v>
      </c>
      <c r="ET40" s="5">
        <f ca="1">OFFSET(ET40,0,-1) * OFFSET(ET40,10 - ROW(ET40),0)</f>
        <v>0</v>
      </c>
      <c r="EU40" s="5">
        <v>0</v>
      </c>
      <c r="EV40" s="5">
        <f ca="1">OFFSET(EV40,0,-1) * OFFSET(EV40,10 - ROW(EV40),0)</f>
        <v>0</v>
      </c>
      <c r="EW40" s="5"/>
      <c r="EX40" s="5">
        <f ca="1">OFFSET(EX40,0,-1) * OFFSET(EX40,10 - ROW(EX40),0)</f>
        <v>0</v>
      </c>
      <c r="EY40" s="5"/>
      <c r="EZ40" s="5">
        <f ca="1">OFFSET(EZ40,0,-1) * OFFSET(EZ40,10 - ROW(EZ40),0)</f>
        <v>0</v>
      </c>
      <c r="FA40" s="5"/>
      <c r="FB40" s="5">
        <f ca="1">OFFSET(FB40,0,-1) * OFFSET(FB40,10 - ROW(FB40),0)</f>
        <v>0</v>
      </c>
      <c r="FC40" s="5"/>
      <c r="FD40" s="5">
        <f ca="1">OFFSET(FD40,0,-1) * OFFSET(FD40,10 - ROW(FD40),0)</f>
        <v>0</v>
      </c>
      <c r="FE40" s="5">
        <v>0</v>
      </c>
      <c r="FF40" s="5">
        <f ca="1">OFFSET(FF40,0,-1) * OFFSET(FF40,10 - ROW(FF40),0)</f>
        <v>0</v>
      </c>
      <c r="FG40" s="5">
        <v>0</v>
      </c>
      <c r="FH40" s="5">
        <f ca="1">OFFSET(FH40,0,-1) * OFFSET(FH40,10 - ROW(FH40),0)</f>
        <v>0</v>
      </c>
      <c r="FI40" s="5">
        <v>0</v>
      </c>
      <c r="FJ40" s="5">
        <f ca="1">OFFSET(FJ40,0,-1) * OFFSET(FJ40,10 - ROW(FJ40),0)</f>
        <v>0</v>
      </c>
      <c r="FK40" s="5">
        <v>0</v>
      </c>
      <c r="FL40" s="5">
        <f ca="1">OFFSET(FL40,0,-1) * OFFSET(FL40,10 - ROW(FL40),0)</f>
        <v>0</v>
      </c>
      <c r="FM40" s="5">
        <f t="shared" ca="1" si="19"/>
        <v>0</v>
      </c>
      <c r="FN40" s="5">
        <f t="shared" ca="1" si="20"/>
        <v>162091944</v>
      </c>
      <c r="FO40" s="5"/>
      <c r="FP40" s="5">
        <f ca="1">OFFSET(FP40,0,-1) * OFFSET(FP40,10 - ROW(FP40),0)</f>
        <v>0</v>
      </c>
      <c r="FQ40" s="5"/>
      <c r="FR40" s="5">
        <f ca="1">OFFSET(FR40,0,-1) * OFFSET(FR40,10 - ROW(FR40),0)</f>
        <v>0</v>
      </c>
      <c r="FS40" s="5"/>
      <c r="FT40" s="5">
        <f ca="1">OFFSET(FT40,0,-1) * OFFSET(FT40,10 - ROW(FT40),0)</f>
        <v>0</v>
      </c>
      <c r="FU40" s="5"/>
      <c r="FV40" s="5">
        <f ca="1">OFFSET(FV40,0,-1) * OFFSET(FV40,10 - ROW(FV40),0)</f>
        <v>0</v>
      </c>
      <c r="FW40" s="5">
        <f t="shared" ca="1" si="21"/>
        <v>0</v>
      </c>
      <c r="FX40" s="5">
        <f t="shared" ca="1" si="124"/>
        <v>162091944</v>
      </c>
      <c r="FY40" s="5">
        <v>0</v>
      </c>
      <c r="FZ40" s="5">
        <f ca="1">OFFSET(FZ40,0,-1) * OFFSET(FZ40,10 - ROW(FZ40),0)</f>
        <v>0</v>
      </c>
      <c r="GA40" s="5">
        <v>0</v>
      </c>
      <c r="GB40" s="5">
        <f ca="1">OFFSET(GB40,0,-1) * OFFSET(GB40,10 - ROW(GB40),0)</f>
        <v>0</v>
      </c>
      <c r="GC40" s="5">
        <v>0</v>
      </c>
      <c r="GD40" s="5">
        <v>0</v>
      </c>
      <c r="GE40" s="5">
        <v>0</v>
      </c>
      <c r="GF40" s="5">
        <f ca="1">OFFSET(GF40,0,-1) * OFFSET(GF40,10 - ROW(GF40),0)</f>
        <v>0</v>
      </c>
      <c r="GG40" s="5">
        <v>0</v>
      </c>
      <c r="GH40" s="5">
        <f ca="1">OFFSET(GH40,0,-1) * OFFSET(GH40,10 - ROW(GH40),0)</f>
        <v>0</v>
      </c>
      <c r="GI40" s="5">
        <f t="shared" ca="1" si="22"/>
        <v>0</v>
      </c>
      <c r="GJ40" s="5">
        <v>0</v>
      </c>
      <c r="GK40" s="5">
        <f ca="1">OFFSET(GK40,0,-1) * OFFSET(GK40,10 - ROW(GK40),0)</f>
        <v>0</v>
      </c>
      <c r="GL40" s="5">
        <f t="shared" ca="1" si="23"/>
        <v>0</v>
      </c>
      <c r="GM40" s="5">
        <v>0</v>
      </c>
      <c r="GN40" s="5">
        <f ca="1">OFFSET(GN40,0,-1) * OFFSET(GN40,10 - ROW(GN40),0)</f>
        <v>0</v>
      </c>
      <c r="GO40" s="5">
        <v>0</v>
      </c>
      <c r="GP40" s="5">
        <f ca="1">OFFSET(GP40,0,-1) * OFFSET(GP40,10 - ROW(GP40),0)</f>
        <v>0</v>
      </c>
      <c r="GQ40" s="5">
        <v>0</v>
      </c>
      <c r="GR40" s="5">
        <v>0</v>
      </c>
      <c r="GS40" s="5">
        <v>0</v>
      </c>
      <c r="GT40" s="5">
        <f ca="1">OFFSET(GT40,0,-1) * OFFSET(GT40,10 - ROW(GT40),0)</f>
        <v>0</v>
      </c>
      <c r="GU40" s="5">
        <f t="shared" ca="1" si="24"/>
        <v>0</v>
      </c>
      <c r="GV40" s="5">
        <v>0</v>
      </c>
      <c r="GW40" s="5">
        <f ca="1">OFFSET(GW40,0,-1) * OFFSET(GW40,10 - ROW(GW40),0)</f>
        <v>0</v>
      </c>
      <c r="GX40" s="5">
        <v>0</v>
      </c>
      <c r="GY40" s="5">
        <f ca="1">OFFSET(GY40,0,-1) * OFFSET(GY40,10 - ROW(GY40),0)</f>
        <v>0</v>
      </c>
      <c r="GZ40" s="5">
        <v>0</v>
      </c>
      <c r="HA40" s="5">
        <f ca="1">OFFSET(HA40,0,-1) * OFFSET(HA40,10 - ROW(HA40),0)</f>
        <v>0</v>
      </c>
      <c r="HB40" s="5">
        <v>0</v>
      </c>
      <c r="HC40" s="5">
        <f ca="1">OFFSET(HC40,0,-1) * OFFSET(HC40,10 - ROW(HC40),0)</f>
        <v>0</v>
      </c>
      <c r="HD40" s="5">
        <v>0</v>
      </c>
      <c r="HE40" s="5">
        <v>0</v>
      </c>
      <c r="HF40" s="5">
        <v>0</v>
      </c>
      <c r="HG40" s="5">
        <f ca="1">OFFSET(HG40,0,-1) * OFFSET(HG40,10 - ROW(HG40),0)</f>
        <v>0</v>
      </c>
      <c r="HH40" s="5">
        <f t="shared" ca="1" si="25"/>
        <v>0</v>
      </c>
      <c r="HI40" s="5">
        <v>222</v>
      </c>
      <c r="HJ40" s="5">
        <f ca="1">OFFSET(HJ40,0,-1) * OFFSET(HJ40,10 - ROW(HJ40),0)</f>
        <v>33779742</v>
      </c>
      <c r="HK40" s="5">
        <v>0</v>
      </c>
      <c r="HL40" s="5">
        <f ca="1">OFFSET(HL40,0,-1) * OFFSET(HL40,10 - ROW(HL40),0)</f>
        <v>0</v>
      </c>
      <c r="HM40" s="5">
        <v>222</v>
      </c>
      <c r="HN40" s="5">
        <f ca="1">OFFSET(HN40,0,-1) * OFFSET(HN40,10 - ROW(HN40),0)</f>
        <v>3377952</v>
      </c>
      <c r="HO40" s="5">
        <v>0</v>
      </c>
      <c r="HP40" s="5">
        <f ca="1">OFFSET(HP40,0,-1) * OFFSET(HP40,10 - ROW(HP40),0)</f>
        <v>0</v>
      </c>
      <c r="HQ40" s="5"/>
      <c r="HR40" s="5">
        <f ca="1">OFFSET(HR40,0,-1) * OFFSET(HR40,10 - ROW(HR40),0)</f>
        <v>0</v>
      </c>
      <c r="HS40" s="5"/>
      <c r="HT40" s="5">
        <f ca="1">OFFSET(HT40,0,-1) * OFFSET(HT40,10 - ROW(HT40),0)</f>
        <v>0</v>
      </c>
      <c r="HU40" s="5">
        <f t="shared" ca="1" si="26"/>
        <v>37157694</v>
      </c>
      <c r="HV40" s="5"/>
      <c r="HW40" s="5">
        <f ca="1">OFFSET(HW40,0,-1) * OFFSET(HW40,10 - ROW(HW40),0)</f>
        <v>0</v>
      </c>
      <c r="HX40" s="5"/>
      <c r="HY40" s="5">
        <f ca="1">OFFSET(HY40,0,-1) * OFFSET(HY40,10 - ROW(HY40),0)</f>
        <v>0</v>
      </c>
      <c r="HZ40" s="5"/>
      <c r="IA40" s="5">
        <f ca="1">OFFSET(IA40,0,-1) * OFFSET(IA40,10 - ROW(IA40),0)</f>
        <v>0</v>
      </c>
      <c r="IB40" s="5"/>
      <c r="IC40" s="5">
        <f ca="1">OFFSET(IC40,0,-1) * OFFSET(IC40,10 - ROW(IC40),0)</f>
        <v>0</v>
      </c>
      <c r="ID40" s="5">
        <f t="shared" ca="1" si="27"/>
        <v>0</v>
      </c>
      <c r="IE40" s="5">
        <f t="shared" ca="1" si="148"/>
        <v>37157694</v>
      </c>
      <c r="IF40" s="5">
        <v>0</v>
      </c>
      <c r="IG40" s="5">
        <f ca="1">OFFSET(IG40,0,-1) * OFFSET(IG40,10 - ROW(IG40),0)</f>
        <v>0</v>
      </c>
      <c r="IH40" s="5">
        <v>0</v>
      </c>
      <c r="II40" s="5">
        <f ca="1">OFFSET(II40,0,-1) * OFFSET(II40,10 - ROW(II40),0)</f>
        <v>0</v>
      </c>
      <c r="IJ40" s="5">
        <f t="shared" ca="1" si="28"/>
        <v>0</v>
      </c>
      <c r="IK40" s="5">
        <v>0</v>
      </c>
      <c r="IL40" s="5">
        <f ca="1">OFFSET(IL40,0,-1) * OFFSET(IL40,10 - ROW(IL40),0)</f>
        <v>0</v>
      </c>
      <c r="IM40" s="5">
        <v>0</v>
      </c>
      <c r="IN40" s="5">
        <f ca="1">OFFSET(IN40,0,-1) * OFFSET(IN40,10 - ROW(IN40),0)</f>
        <v>0</v>
      </c>
      <c r="IO40" s="5">
        <v>0</v>
      </c>
      <c r="IP40" s="5">
        <f ca="1">OFFSET(IP40,0,-1) * OFFSET(IP40,10 - ROW(IP40),0)</f>
        <v>0</v>
      </c>
      <c r="IQ40" s="5">
        <v>0</v>
      </c>
      <c r="IR40" s="5">
        <f ca="1">OFFSET(IR40,0,-1) * OFFSET(IR40,10 - ROW(IR40),0)</f>
        <v>0</v>
      </c>
      <c r="IS40" s="5">
        <f t="shared" ca="1" si="29"/>
        <v>0</v>
      </c>
      <c r="IT40" s="5">
        <v>0</v>
      </c>
      <c r="IU40" s="5">
        <f ca="1">OFFSET(IU40,0,-1) * OFFSET(IU40,10 - ROW(IU40),0)</f>
        <v>0</v>
      </c>
      <c r="IV40" s="5">
        <f t="shared" ca="1" si="30"/>
        <v>0</v>
      </c>
      <c r="IW40" s="5">
        <v>0</v>
      </c>
      <c r="IX40" s="5">
        <f ca="1">OFFSET(IX40,0,-1) * OFFSET(IX40,10 - ROW(IX40),0)</f>
        <v>0</v>
      </c>
      <c r="IY40" s="5">
        <v>0</v>
      </c>
      <c r="IZ40" s="5">
        <f ca="1">OFFSET(IZ40,0,-1) * OFFSET(IZ40,10 - ROW(IZ40),0)</f>
        <v>0</v>
      </c>
      <c r="JA40" s="5">
        <v>0</v>
      </c>
      <c r="JB40" s="5">
        <f ca="1">OFFSET(JB40,0,-1) * OFFSET(JB40,10 - ROW(JB40),0)</f>
        <v>0</v>
      </c>
      <c r="JC40" s="5">
        <v>0</v>
      </c>
      <c r="JD40" s="5">
        <f ca="1">OFFSET(JD40,0,-1) * OFFSET(JD40,10 - ROW(JD40),0)</f>
        <v>0</v>
      </c>
      <c r="JE40" s="5">
        <f t="shared" ca="1" si="31"/>
        <v>0</v>
      </c>
      <c r="JF40" s="5">
        <v>0</v>
      </c>
      <c r="JG40" s="5">
        <f ca="1">OFFSET(JG40,0,-1) * OFFSET(JG40,10 - ROW(JG40),0)</f>
        <v>0</v>
      </c>
      <c r="JH40" s="5">
        <v>0</v>
      </c>
      <c r="JI40" s="5">
        <f ca="1">OFFSET(JI40,0,-1) * OFFSET(JI40,10 - ROW(JI40),0)</f>
        <v>0</v>
      </c>
      <c r="JJ40" s="5">
        <v>0</v>
      </c>
      <c r="JK40" s="5">
        <f ca="1">OFFSET(JK40,0,-1) * OFFSET(JK40,10 - ROW(JK40),0)</f>
        <v>0</v>
      </c>
      <c r="JL40" s="5">
        <v>0</v>
      </c>
      <c r="JM40" s="5">
        <f ca="1">OFFSET(JM40,0,-1) * OFFSET(JM40,10 - ROW(JM40),0)</f>
        <v>0</v>
      </c>
      <c r="JN40" s="5">
        <v>0</v>
      </c>
      <c r="JO40" s="5">
        <f ca="1">OFFSET(JO40,0,-1) * OFFSET(JO40,10 - ROW(JO40),0)</f>
        <v>0</v>
      </c>
      <c r="JP40" s="5">
        <f t="shared" ca="1" si="54"/>
        <v>0</v>
      </c>
      <c r="JQ40" s="5">
        <v>146</v>
      </c>
      <c r="JR40" s="5">
        <f ca="1">OFFSET(JR40,0,-1) * OFFSET(JR40,10 - ROW(JR40),0)</f>
        <v>26624706</v>
      </c>
      <c r="JS40" s="5">
        <v>0</v>
      </c>
      <c r="JT40" s="5">
        <f ca="1">OFFSET(JT40,0,-1) * OFFSET(JT40,10 - ROW(JT40),0)</f>
        <v>0</v>
      </c>
      <c r="JU40" s="5">
        <v>146</v>
      </c>
      <c r="JV40" s="5">
        <f ca="1">OFFSET(JV40,0,-1) * OFFSET(JV40,10 - ROW(JV40),0)</f>
        <v>2662456</v>
      </c>
      <c r="JW40" s="5">
        <v>0</v>
      </c>
      <c r="JX40" s="5">
        <f ca="1">OFFSET(JX40,0,-1) * OFFSET(JX40,10 - ROW(JX40),0)</f>
        <v>0</v>
      </c>
      <c r="JY40" s="5">
        <v>0</v>
      </c>
      <c r="JZ40" s="5">
        <f ca="1">OFFSET(JZ40,0,-1) * OFFSET(JZ40,10 - ROW(JZ40),0)</f>
        <v>0</v>
      </c>
      <c r="KA40" s="5">
        <f t="shared" ca="1" si="32"/>
        <v>29287162</v>
      </c>
      <c r="KB40" s="5">
        <v>0</v>
      </c>
      <c r="KC40" s="5">
        <f ca="1">OFFSET(KC40,0,-1) * OFFSET(KC40,10 - ROW(KC40),0)</f>
        <v>0</v>
      </c>
      <c r="KD40" s="5">
        <v>0</v>
      </c>
      <c r="KE40" s="5">
        <f ca="1">OFFSET(KE40,0,-1) * OFFSET(KE40,10 - ROW(KE40),0)</f>
        <v>0</v>
      </c>
      <c r="KF40" s="5">
        <v>0</v>
      </c>
      <c r="KG40" s="5">
        <f ca="1">OFFSET(KG40,0,-1) * OFFSET(KG40,10 - ROW(KG40),0)</f>
        <v>0</v>
      </c>
      <c r="KH40" s="5">
        <v>0</v>
      </c>
      <c r="KI40" s="5">
        <f ca="1">OFFSET(KI40,0,-1) * OFFSET(KI40,10 - ROW(KI40),0)</f>
        <v>0</v>
      </c>
      <c r="KJ40" s="5">
        <f t="shared" ca="1" si="33"/>
        <v>0</v>
      </c>
      <c r="KK40" s="5">
        <v>0</v>
      </c>
      <c r="KL40" s="5">
        <f ca="1">OFFSET(KL40,0,-1) * OFFSET(KL40,10 - ROW(KL40),0)</f>
        <v>0</v>
      </c>
      <c r="KM40" s="5"/>
      <c r="KN40" s="5">
        <f ca="1">OFFSET(KN40,0,-1) * OFFSET(KN40,10 - ROW(KN40),0)</f>
        <v>0</v>
      </c>
      <c r="KO40" s="5">
        <f t="shared" ca="1" si="34"/>
        <v>0</v>
      </c>
      <c r="KP40" s="5">
        <f t="shared" ca="1" si="176"/>
        <v>29287162</v>
      </c>
      <c r="KQ40" s="5">
        <v>0</v>
      </c>
      <c r="KR40" s="5">
        <f ca="1">OFFSET(KR40,0,-1) * OFFSET(KR40,10 - ROW(KR40),0)</f>
        <v>0</v>
      </c>
      <c r="KS40" s="5">
        <v>0</v>
      </c>
      <c r="KT40" s="5">
        <f ca="1">OFFSET(KT40,0,-1) * OFFSET(KT40,10 - ROW(KT40),0)</f>
        <v>0</v>
      </c>
      <c r="KU40" s="5">
        <v>0</v>
      </c>
      <c r="KV40" s="5">
        <f ca="1">OFFSET(KV40,0,-1) * OFFSET(KV40,10 - ROW(KV40),0)</f>
        <v>0</v>
      </c>
      <c r="KW40" s="5"/>
      <c r="KX40" s="5">
        <f ca="1">OFFSET(KX40,0,-1) * OFFSET(KX40,10 - ROW(KX40),0)</f>
        <v>0</v>
      </c>
      <c r="KY40" s="5">
        <f t="shared" ca="1" si="35"/>
        <v>0</v>
      </c>
      <c r="KZ40" s="5">
        <v>0</v>
      </c>
      <c r="LA40" s="5">
        <f ca="1">OFFSET(LA40,0,-1) * OFFSET(LA40,10 - ROW(LA40),0)</f>
        <v>0</v>
      </c>
      <c r="LB40" s="5">
        <v>0</v>
      </c>
      <c r="LC40" s="5">
        <f ca="1">OFFSET(LC40,0,-1) * OFFSET(LC40,10 - ROW(LC40),0)</f>
        <v>0</v>
      </c>
      <c r="LD40" s="5"/>
      <c r="LE40" s="5">
        <f ca="1">OFFSET(LE40,0,-1) * OFFSET(LE40,10 - ROW(LE40),0)</f>
        <v>0</v>
      </c>
      <c r="LF40" s="5">
        <f t="shared" ca="1" si="36"/>
        <v>0</v>
      </c>
      <c r="LG40" s="5">
        <v>0</v>
      </c>
      <c r="LH40" s="5">
        <f ca="1">OFFSET(LH40,0,-1) * OFFSET(LH40,10 - ROW(LH40),0)</f>
        <v>0</v>
      </c>
      <c r="LI40" s="5">
        <v>0</v>
      </c>
      <c r="LJ40" s="5">
        <f ca="1">OFFSET(LJ40,0,-1) * OFFSET(LJ40,10 - ROW(LJ40),0)</f>
        <v>0</v>
      </c>
      <c r="LK40" s="5">
        <v>0</v>
      </c>
      <c r="LL40" s="5">
        <f ca="1">OFFSET(LL40,0,-1) * OFFSET(LL40,10 - ROW(LL40),0)</f>
        <v>0</v>
      </c>
      <c r="LM40" s="5">
        <v>0</v>
      </c>
      <c r="LN40" s="5">
        <f ca="1">OFFSET(LN40,0,-1) * OFFSET(LN40,10 - ROW(LN40),0)</f>
        <v>0</v>
      </c>
      <c r="LO40" s="5">
        <f t="shared" ca="1" si="37"/>
        <v>0</v>
      </c>
      <c r="LP40" s="5">
        <v>0</v>
      </c>
      <c r="LQ40" s="5">
        <f ca="1">OFFSET(LQ40,0,-1) * OFFSET(LQ40,10 - ROW(LQ40),0)</f>
        <v>0</v>
      </c>
      <c r="LR40" s="5">
        <v>0</v>
      </c>
      <c r="LS40" s="5">
        <f ca="1">OFFSET(LS40,0,-1) * OFFSET(LS40,10 - ROW(LS40),0)</f>
        <v>0</v>
      </c>
      <c r="LT40" s="5">
        <v>0</v>
      </c>
      <c r="LU40" s="5">
        <f ca="1">OFFSET(LU40,0,-1) * OFFSET(LU40,10 - ROW(LU40),0)</f>
        <v>0</v>
      </c>
      <c r="LV40" s="5">
        <v>0</v>
      </c>
      <c r="LW40" s="5">
        <f ca="1">OFFSET(LW40,0,-1) * OFFSET(LW40,10 - ROW(LW40),0)</f>
        <v>0</v>
      </c>
      <c r="LX40" s="5">
        <v>0</v>
      </c>
      <c r="LY40" s="5">
        <f ca="1">OFFSET(LY40,0,-1) * OFFSET(LY40,10 - ROW(LY40),0)</f>
        <v>0</v>
      </c>
      <c r="LZ40" s="5">
        <v>0</v>
      </c>
      <c r="MA40" s="5">
        <f ca="1">OFFSET(MA40,0,-1) * OFFSET(MA40,10 - ROW(MA40),0)</f>
        <v>0</v>
      </c>
      <c r="MB40" s="5">
        <f t="shared" ca="1" si="38"/>
        <v>0</v>
      </c>
      <c r="MC40" s="5">
        <v>0</v>
      </c>
      <c r="MD40" s="5">
        <f ca="1">OFFSET(MD40,0,-1) * OFFSET(MD40,10 - ROW(MD40),0)</f>
        <v>0</v>
      </c>
      <c r="ME40" s="5">
        <v>0</v>
      </c>
      <c r="MF40" s="5">
        <f ca="1">OFFSET(MF40,0,-1) * OFFSET(MF40,10 - ROW(MF40),0)</f>
        <v>0</v>
      </c>
      <c r="MG40" s="5">
        <v>0</v>
      </c>
      <c r="MH40" s="5">
        <f ca="1">OFFSET(MH40,0,-1) * OFFSET(MH40,10 - ROW(MH40),0)</f>
        <v>0</v>
      </c>
      <c r="MI40" s="5">
        <v>0</v>
      </c>
      <c r="MJ40" s="5">
        <f ca="1">OFFSET(MJ40,0,-1) * OFFSET(MJ40,10 - ROW(MJ40),0)</f>
        <v>0</v>
      </c>
      <c r="MK40" s="5"/>
      <c r="ML40" s="5">
        <f ca="1">OFFSET(ML40,0,-1) * OFFSET(ML40,10 - ROW(ML40),0)</f>
        <v>0</v>
      </c>
      <c r="MM40" s="5">
        <f t="shared" ca="1" si="39"/>
        <v>0</v>
      </c>
      <c r="MN40" s="5">
        <v>0</v>
      </c>
      <c r="MO40" s="5">
        <f ca="1">OFFSET(MO40,0,-1) * OFFSET(MO40,10 - ROW(MO40),0)</f>
        <v>0</v>
      </c>
      <c r="MP40" s="5"/>
      <c r="MQ40" s="5">
        <f ca="1">OFFSET(MQ40,0,-1) * OFFSET(MQ40,10 - ROW(MQ40),0)</f>
        <v>0</v>
      </c>
      <c r="MR40" s="5"/>
      <c r="MS40" s="5">
        <f ca="1">OFFSET(MS40,0,-1) * OFFSET(MS40,10 - ROW(MS40),0)</f>
        <v>0</v>
      </c>
      <c r="MT40" s="5"/>
      <c r="MU40" s="5">
        <f ca="1">OFFSET(MU40,0,-1) * OFFSET(MU40,10 - ROW(MU40),0)</f>
        <v>0</v>
      </c>
      <c r="MV40" s="5">
        <f t="shared" ca="1" si="40"/>
        <v>0</v>
      </c>
      <c r="MW40" s="5">
        <v>0</v>
      </c>
      <c r="MX40" s="5">
        <f ca="1">OFFSET(MX40,0,-1) * OFFSET(MX40,10 - ROW(MX40),0)</f>
        <v>0</v>
      </c>
      <c r="MY40" s="5"/>
      <c r="MZ40" s="5">
        <f ca="1">OFFSET(MZ40,0,-1) * OFFSET(MZ40,10 - ROW(MZ40),0)</f>
        <v>0</v>
      </c>
      <c r="NA40" s="5">
        <f t="shared" ca="1" si="41"/>
        <v>0</v>
      </c>
      <c r="NB40" s="5">
        <f t="shared" ca="1" si="202"/>
        <v>0</v>
      </c>
      <c r="NC40" s="5">
        <v>0</v>
      </c>
      <c r="ND40" s="5">
        <f ca="1">OFFSET(ND40,0,-1) * OFFSET(ND40,10 - ROW(ND40),0)</f>
        <v>0</v>
      </c>
      <c r="NE40" s="5">
        <v>0</v>
      </c>
      <c r="NF40" s="5">
        <f ca="1">OFFSET(NF40,0,-1) * OFFSET(NF40,10 - ROW(NF40),0)</f>
        <v>0</v>
      </c>
      <c r="NG40" s="5">
        <v>0</v>
      </c>
      <c r="NH40" s="5">
        <f ca="1">OFFSET(NH40,0,-1) * OFFSET(NH40,10 - ROW(NH40),0)</f>
        <v>0</v>
      </c>
      <c r="NI40" s="5">
        <v>0</v>
      </c>
      <c r="NJ40" s="5">
        <f ca="1">OFFSET(NJ40,0,-1) * OFFSET(NJ40,10 - ROW(NJ40),0)</f>
        <v>0</v>
      </c>
      <c r="NK40" s="5">
        <f t="shared" ca="1" si="42"/>
        <v>0</v>
      </c>
      <c r="NL40" s="5">
        <v>0</v>
      </c>
      <c r="NM40" s="5">
        <f ca="1">OFFSET(NM40,0,-1) * OFFSET(NM40,10 - ROW(NM40),0)</f>
        <v>0</v>
      </c>
      <c r="NN40" s="5">
        <v>0</v>
      </c>
      <c r="NO40" s="5">
        <f ca="1">OFFSET(NO40,0,-1) * OFFSET(NO40,10 - ROW(NO40),0)</f>
        <v>0</v>
      </c>
      <c r="NP40" s="5">
        <v>0</v>
      </c>
      <c r="NQ40" s="5">
        <v>0</v>
      </c>
      <c r="NR40" s="5">
        <v>0</v>
      </c>
      <c r="NS40" s="5">
        <f ca="1">OFFSET(NS40,0,-1) * OFFSET(NS40,10 - ROW(NS40),0)</f>
        <v>0</v>
      </c>
      <c r="NT40" s="5"/>
      <c r="NU40" s="5">
        <f ca="1">OFFSET(NU40,0,-1) * OFFSET(NU40,10 - ROW(NU40),0)</f>
        <v>0</v>
      </c>
      <c r="NV40" s="5">
        <f t="shared" ca="1" si="43"/>
        <v>0</v>
      </c>
      <c r="NW40" s="5"/>
      <c r="NX40" s="5">
        <f ca="1">OFFSET(NX40,0,-1) * OFFSET(NX40,10 - ROW(NX40),0)</f>
        <v>0</v>
      </c>
      <c r="NY40" s="5"/>
      <c r="NZ40" s="5">
        <f ca="1">OFFSET(NZ40,0,-1) * OFFSET(NZ40,10 - ROW(NZ40),0)</f>
        <v>0</v>
      </c>
      <c r="OA40" s="5"/>
      <c r="OB40" s="5">
        <f ca="1">OFFSET(OB40,0,-1) * OFFSET(OB40,10 - ROW(OB40),0)</f>
        <v>0</v>
      </c>
      <c r="OC40" s="5"/>
      <c r="OD40" s="5">
        <f ca="1">OFFSET(OD40,0,-1) * OFFSET(OD40,10 - ROW(OD40),0)</f>
        <v>0</v>
      </c>
      <c r="OE40" s="5">
        <f t="shared" ca="1" si="44"/>
        <v>0</v>
      </c>
      <c r="OF40" s="5">
        <v>0</v>
      </c>
      <c r="OG40" s="5">
        <f ca="1">OFFSET(OG40,0,-1) * OFFSET(OG40,10 - ROW(OG40),0)</f>
        <v>0</v>
      </c>
      <c r="OH40" s="5">
        <v>0</v>
      </c>
      <c r="OI40" s="5">
        <f ca="1">OFFSET(OI40,0,-1) * OFFSET(OI40,10 - ROW(OI40),0)</f>
        <v>0</v>
      </c>
      <c r="OJ40" s="5">
        <v>0</v>
      </c>
      <c r="OK40" s="5">
        <v>0</v>
      </c>
      <c r="OL40" s="5">
        <v>0</v>
      </c>
      <c r="OM40" s="5">
        <f ca="1">OFFSET(OM40,0,-1) * OFFSET(OM40,10 - ROW(OM40),0)</f>
        <v>0</v>
      </c>
      <c r="ON40" s="5">
        <f t="shared" ca="1" si="45"/>
        <v>0</v>
      </c>
      <c r="OO40" s="5">
        <v>0</v>
      </c>
      <c r="OP40" s="5">
        <f ca="1">OFFSET(OP40,0,-1) * OFFSET(OP40,10 - ROW(OP40),0)</f>
        <v>0</v>
      </c>
      <c r="OQ40" s="5">
        <v>0</v>
      </c>
      <c r="OR40" s="5">
        <f ca="1">OFFSET(OR40,0,-1) * OFFSET(OR40,10 - ROW(OR40),0)</f>
        <v>0</v>
      </c>
      <c r="OS40" s="5">
        <v>0</v>
      </c>
      <c r="OT40" s="5">
        <f ca="1">OFFSET(OT40,0,-1) * OFFSET(OT40,10 - ROW(OT40),0)</f>
        <v>0</v>
      </c>
      <c r="OU40" s="5">
        <v>0</v>
      </c>
      <c r="OV40" s="5">
        <f ca="1">OFFSET(OV40,0,-1) * OFFSET(OV40,10 - ROW(OV40),0)</f>
        <v>0</v>
      </c>
      <c r="OW40" s="5">
        <v>0</v>
      </c>
      <c r="OX40" s="5">
        <v>0</v>
      </c>
      <c r="OY40" s="5">
        <v>0</v>
      </c>
      <c r="OZ40" s="5">
        <f ca="1">OFFSET(OZ40,0,-1) * OFFSET(OZ40,10 - ROW(OZ40),0)</f>
        <v>0</v>
      </c>
      <c r="PA40" s="5">
        <f t="shared" ca="1" si="46"/>
        <v>0</v>
      </c>
      <c r="PB40" s="5">
        <v>21</v>
      </c>
      <c r="PC40" s="5">
        <f ca="1">OFFSET(PC40,0,-1) * OFFSET(PC40,10 - ROW(PC40),0)</f>
        <v>1584324</v>
      </c>
      <c r="PD40" s="5">
        <v>0</v>
      </c>
      <c r="PE40" s="5">
        <f ca="1">OFFSET(PE40,0,-1) * OFFSET(PE40,10 - ROW(PE40),0)</f>
        <v>0</v>
      </c>
      <c r="PF40" s="5">
        <v>21</v>
      </c>
      <c r="PG40" s="5">
        <f ca="1">OFFSET(PG40,0,-1) * OFFSET(PG40,10 - ROW(PG40),0)</f>
        <v>158424</v>
      </c>
      <c r="PH40" s="5">
        <v>0</v>
      </c>
      <c r="PI40" s="5">
        <f ca="1">OFFSET(PI40,0,-1) * OFFSET(PI40,10 - ROW(PI40),0)</f>
        <v>0</v>
      </c>
      <c r="PJ40" s="5"/>
      <c r="PK40" s="5">
        <f ca="1">OFFSET(PK40,0,-1) * OFFSET(PK40,10 - ROW(PK40),0)</f>
        <v>0</v>
      </c>
      <c r="PL40" s="5"/>
      <c r="PM40" s="5">
        <f ca="1">OFFSET(PM40,0,-1) * OFFSET(PM40,10 - ROW(PM40),0)</f>
        <v>0</v>
      </c>
      <c r="PN40" s="5">
        <f t="shared" ca="1" si="47"/>
        <v>1742748</v>
      </c>
      <c r="PO40" s="5">
        <v>0</v>
      </c>
      <c r="PP40" s="5">
        <f ca="1">OFFSET(PP40,0,-1) * OFFSET(PP40,10 - ROW(PP40),0)</f>
        <v>0</v>
      </c>
      <c r="PQ40" s="5">
        <v>0</v>
      </c>
      <c r="PR40" s="5">
        <f ca="1">OFFSET(PR40,0,-1) * OFFSET(PR40,10 - ROW(PR40),0)</f>
        <v>0</v>
      </c>
      <c r="PS40" s="5">
        <v>0</v>
      </c>
      <c r="PT40" s="5">
        <f ca="1">OFFSET(PT40,0,-1) * OFFSET(PT40,10 - ROW(PT40),0)</f>
        <v>0</v>
      </c>
      <c r="PU40" s="5"/>
      <c r="PV40" s="5">
        <f ca="1">OFFSET(PV40,0,-1) * OFFSET(PV40,10 - ROW(PV40),0)</f>
        <v>0</v>
      </c>
      <c r="PW40" s="5">
        <f t="shared" ca="1" si="48"/>
        <v>0</v>
      </c>
      <c r="PX40" s="5">
        <f t="shared" ca="1" si="232"/>
        <v>1742748</v>
      </c>
      <c r="PY40" s="5"/>
      <c r="PZ40" s="5">
        <f t="shared" ca="1" si="49"/>
        <v>230279548</v>
      </c>
      <c r="QA40" s="5">
        <f t="shared" si="241"/>
        <v>2580</v>
      </c>
      <c r="QB40" s="5">
        <f ca="1">OFFSET(QB40,0,-1) * OFFSET(QB40,10 - ROW(QB40),0)</f>
        <v>1999500</v>
      </c>
      <c r="QC40" s="5">
        <f t="shared" si="234"/>
        <v>0</v>
      </c>
      <c r="QD40" s="5">
        <f ca="1">OFFSET(QD40,0,-1) * OFFSET(QD40,10 - ROW(QD40),0)</f>
        <v>0</v>
      </c>
      <c r="QE40" s="5">
        <f t="shared" ca="1" si="50"/>
        <v>1999500</v>
      </c>
      <c r="QF40" s="5">
        <f t="shared" si="236"/>
        <v>2580</v>
      </c>
      <c r="QG40" s="5">
        <f ca="1">OFFSET(QG40,0,-1) * OFFSET(QG40,10 - ROW(QG40),0)</f>
        <v>183180</v>
      </c>
      <c r="QH40" s="5">
        <f t="shared" si="238"/>
        <v>0</v>
      </c>
      <c r="QI40" s="5">
        <f ca="1">OFFSET(QI40,0,-1) * OFFSET(QI40,10 - ROW(QI40),0)</f>
        <v>0</v>
      </c>
      <c r="QJ40" s="5">
        <f t="shared" ca="1" si="51"/>
        <v>183180</v>
      </c>
      <c r="QK40" s="5">
        <f t="shared" ca="1" si="52"/>
        <v>232462228</v>
      </c>
      <c r="QL40" s="5"/>
      <c r="QM40" s="54">
        <f t="shared" ca="1" si="242"/>
        <v>232462228</v>
      </c>
      <c r="QO40" s="75"/>
      <c r="QQ40" s="75"/>
    </row>
    <row r="41" spans="1:459">
      <c r="A41" s="1" t="s">
        <v>574</v>
      </c>
      <c r="B41" s="5" t="s">
        <v>575</v>
      </c>
      <c r="C41" s="5" t="s">
        <v>567</v>
      </c>
      <c r="D41" s="5" t="s">
        <v>527</v>
      </c>
      <c r="E41" s="5"/>
      <c r="F41" s="5">
        <f ca="1">OFFSET(F41,0,-1) * OFFSET(F41,10 - ROW(F41),0)</f>
        <v>0</v>
      </c>
      <c r="G41" s="5"/>
      <c r="H41" s="5">
        <f ca="1">OFFSET(H41,0,-1) * OFFSET(H41,10 - ROW(H41),0)</f>
        <v>0</v>
      </c>
      <c r="I41" s="5"/>
      <c r="J41" s="5">
        <f ca="1">OFFSET(J41,0,-1) * OFFSET(J41,10 - ROW(J41),0)</f>
        <v>0</v>
      </c>
      <c r="K41" s="5"/>
      <c r="L41" s="5">
        <f ca="1">OFFSET(L41,0,-1) * OFFSET(L41,10 - ROW(L41),0)</f>
        <v>0</v>
      </c>
      <c r="M41" s="5"/>
      <c r="N41" s="5">
        <f ca="1">OFFSET(N41,0,-1) * OFFSET(N41,10 - ROW(N41),0)</f>
        <v>0</v>
      </c>
      <c r="O41" s="5">
        <v>0</v>
      </c>
      <c r="P41" s="5">
        <f ca="1">OFFSET(P41,0,-1) * OFFSET(P41,10 - ROW(P41),0)</f>
        <v>0</v>
      </c>
      <c r="Q41" s="5">
        <v>0</v>
      </c>
      <c r="R41" s="5">
        <f ca="1">OFFSET(R41,0,-1) * OFFSET(R41,10 - ROW(R41),0)</f>
        <v>0</v>
      </c>
      <c r="S41" s="5">
        <f t="shared" ca="1" si="14"/>
        <v>0</v>
      </c>
      <c r="T41" s="5">
        <v>0</v>
      </c>
      <c r="U41" s="5">
        <f ca="1">OFFSET(U41,0,-1) * OFFSET(U41,10 - ROW(U41),0)</f>
        <v>0</v>
      </c>
      <c r="V41" s="5">
        <v>0</v>
      </c>
      <c r="W41" s="5">
        <f ca="1">OFFSET(W41,0,-1) * OFFSET(W41,10 - ROW(W41),0)</f>
        <v>0</v>
      </c>
      <c r="X41" s="5">
        <v>0</v>
      </c>
      <c r="Y41" s="5">
        <v>0</v>
      </c>
      <c r="Z41" s="5">
        <v>0</v>
      </c>
      <c r="AA41" s="5">
        <f ca="1">OFFSET(AA41,0,-1) * OFFSET(AA41,10 - ROW(AA41),0)</f>
        <v>0</v>
      </c>
      <c r="AB41" s="5">
        <v>0</v>
      </c>
      <c r="AC41" s="5">
        <v>0</v>
      </c>
      <c r="AD41" s="5">
        <v>0</v>
      </c>
      <c r="AE41" s="5">
        <f ca="1">OFFSET(AE41,0,-1) * OFFSET(AE41,10 - ROW(AE41),0)</f>
        <v>0</v>
      </c>
      <c r="AF41" s="5">
        <v>0</v>
      </c>
      <c r="AG41" s="5">
        <v>0</v>
      </c>
      <c r="AH41" s="5">
        <v>0</v>
      </c>
      <c r="AI41" s="5">
        <f ca="1">OFFSET(AI41,0,-1) * OFFSET(AI41,10 - ROW(AI41),0)</f>
        <v>0</v>
      </c>
      <c r="AJ41" s="5">
        <v>0</v>
      </c>
      <c r="AK41" s="5">
        <f ca="1">OFFSET(AK41,0,-1) * OFFSET(AK41,10 - ROW(AK41),0)</f>
        <v>0</v>
      </c>
      <c r="AL41" s="5">
        <v>0</v>
      </c>
      <c r="AM41" s="5">
        <f ca="1">OFFSET(AM41,0,-1) * OFFSET(AM41,10 - ROW(AM41),0)</f>
        <v>0</v>
      </c>
      <c r="AN41" s="5"/>
      <c r="AO41" s="5">
        <f ca="1">OFFSET(AO41,0,-1) * OFFSET(AO41,10 - ROW(AO41),0)</f>
        <v>0</v>
      </c>
      <c r="AP41" s="54">
        <f t="shared" ca="1" si="243"/>
        <v>0</v>
      </c>
      <c r="AQ41" s="5"/>
      <c r="AR41" s="5">
        <f ca="1">OFFSET(AR41,0,-1) * OFFSET(AR41,10 - ROW(AR41),0)</f>
        <v>0</v>
      </c>
      <c r="AS41" s="5"/>
      <c r="AT41" s="5">
        <f ca="1">OFFSET(AT41,0,-1) * OFFSET(AT41,10 - ROW(AT41),0)</f>
        <v>0</v>
      </c>
      <c r="AU41" s="5"/>
      <c r="AV41" s="5">
        <f ca="1">OFFSET(AV41,0,-1) * OFFSET(AV41,10 - ROW(AV41),0)</f>
        <v>0</v>
      </c>
      <c r="AW41" s="5"/>
      <c r="AX41" s="5">
        <f ca="1">OFFSET(AX41,0,-1) * OFFSET(AX41,10 - ROW(AX41),0)</f>
        <v>0</v>
      </c>
      <c r="AY41" s="5"/>
      <c r="AZ41" s="5">
        <f ca="1">OFFSET(AZ41,0,-1) * OFFSET(AZ41,10 - ROW(AZ41),0)</f>
        <v>0</v>
      </c>
      <c r="BA41" s="5"/>
      <c r="BB41" s="5">
        <f ca="1">OFFSET(BB41,0,-1) * OFFSET(BB41,10 - ROW(BB41),0)</f>
        <v>0</v>
      </c>
      <c r="BC41" s="5"/>
      <c r="BD41" s="5">
        <f ca="1">OFFSET(BD41,0,-1) * OFFSET(BD41,10 - ROW(BD41),0)</f>
        <v>0</v>
      </c>
      <c r="BE41" s="5"/>
      <c r="BF41" s="5">
        <f ca="1">OFFSET(BF41,0,-1) * OFFSET(BF41,10 - ROW(BF41),0)</f>
        <v>0</v>
      </c>
      <c r="BG41" s="5">
        <v>0</v>
      </c>
      <c r="BH41" s="5">
        <f ca="1">OFFSET(BH41,0,-1) * OFFSET(BH41,10 - ROW(BH41),0)</f>
        <v>0</v>
      </c>
      <c r="BI41" s="5">
        <v>0</v>
      </c>
      <c r="BJ41" s="5">
        <f ca="1">OFFSET(BJ41,0,-1) * OFFSET(BJ41,10 - ROW(BJ41),0)</f>
        <v>0</v>
      </c>
      <c r="BK41" s="5">
        <f t="shared" ca="1" si="15"/>
        <v>0</v>
      </c>
      <c r="BL41" s="5">
        <v>0</v>
      </c>
      <c r="BM41" s="5">
        <f ca="1">OFFSET(BM41,0,-1) * OFFSET(BM41,10 - ROW(BM41),0)</f>
        <v>0</v>
      </c>
      <c r="BN41" s="5">
        <v>0</v>
      </c>
      <c r="BO41" s="5">
        <f ca="1">OFFSET(BO41,0,-1) * OFFSET(BO41,10 - ROW(BO41),0)</f>
        <v>0</v>
      </c>
      <c r="BP41" s="5">
        <v>0</v>
      </c>
      <c r="BQ41" s="5">
        <f ca="1">OFFSET(BQ41,0,-1) * OFFSET(BQ41,10 - ROW(BQ41),0)</f>
        <v>0</v>
      </c>
      <c r="BR41" s="5">
        <v>0</v>
      </c>
      <c r="BS41" s="5">
        <f ca="1">OFFSET(BS41,0,-1) * OFFSET(BS41,10 - ROW(BS41),0)</f>
        <v>0</v>
      </c>
      <c r="BT41" s="5">
        <v>0</v>
      </c>
      <c r="BU41" s="5">
        <v>0</v>
      </c>
      <c r="BV41" s="5">
        <v>0</v>
      </c>
      <c r="BW41" s="5">
        <f ca="1">OFFSET(BW41,0,-1) * OFFSET(BW41,10 - ROW(BW41),0)</f>
        <v>0</v>
      </c>
      <c r="BX41" s="5">
        <v>0</v>
      </c>
      <c r="BY41" s="5">
        <v>0</v>
      </c>
      <c r="BZ41" s="5">
        <v>0</v>
      </c>
      <c r="CA41" s="5">
        <f ca="1">OFFSET(CA41,0,-1) * OFFSET(CA41,10 - ROW(CA41),0)</f>
        <v>0</v>
      </c>
      <c r="CB41" s="5">
        <v>0</v>
      </c>
      <c r="CC41" s="5">
        <f ca="1">OFFSET(CC41,0,-1) * OFFSET(CC41,10 - ROW(CC41),0)</f>
        <v>0</v>
      </c>
      <c r="CD41" s="5">
        <v>0</v>
      </c>
      <c r="CE41" s="5">
        <f ca="1">OFFSET(CE41,0,-1) * OFFSET(CE41,10 - ROW(CE41),0)</f>
        <v>0</v>
      </c>
      <c r="CF41" s="5">
        <f t="shared" ca="1" si="16"/>
        <v>0</v>
      </c>
      <c r="CG41" s="5">
        <v>0</v>
      </c>
      <c r="CH41" s="5">
        <f ca="1">OFFSET(CH41,0,-1) * OFFSET(CH41,10 - ROW(CH41),0)</f>
        <v>0</v>
      </c>
      <c r="CI41" s="5">
        <v>0</v>
      </c>
      <c r="CJ41" s="5">
        <f ca="1">OFFSET(CJ41,0,-1) * OFFSET(CJ41,10 - ROW(CJ41),0)</f>
        <v>0</v>
      </c>
      <c r="CK41" s="5">
        <v>0</v>
      </c>
      <c r="CL41" s="5">
        <f ca="1">OFFSET(CL41,0,-1) * OFFSET(CL41,10 - ROW(CL41),0)</f>
        <v>0</v>
      </c>
      <c r="CM41" s="5">
        <v>0</v>
      </c>
      <c r="CN41" s="5">
        <f ca="1">OFFSET(CN41,0,-1) * OFFSET(CN41,10 - ROW(CN41),0)</f>
        <v>0</v>
      </c>
      <c r="CO41" s="5">
        <v>0</v>
      </c>
      <c r="CP41" s="5">
        <f ca="1">OFFSET(CP41,0,-1) * OFFSET(CP41,10 - ROW(CP41),0)</f>
        <v>0</v>
      </c>
      <c r="CQ41" s="5">
        <v>0</v>
      </c>
      <c r="CR41" s="5">
        <f ca="1">OFFSET(CR41,0,-1) * OFFSET(CR41,10 - ROW(CR41),0)</f>
        <v>0</v>
      </c>
      <c r="CS41" s="5">
        <v>0</v>
      </c>
      <c r="CT41" s="5">
        <f ca="1">OFFSET(CT41,0,-1) * OFFSET(CT41,10 - ROW(CT41),0)</f>
        <v>0</v>
      </c>
      <c r="CU41" s="5">
        <v>0</v>
      </c>
      <c r="CV41" s="5">
        <f ca="1">OFFSET(CV41,0,-1) * OFFSET(CV41,10 - ROW(CV41),0)</f>
        <v>0</v>
      </c>
      <c r="CW41" s="5"/>
      <c r="CX41" s="5">
        <v>0</v>
      </c>
      <c r="CY41" s="5"/>
      <c r="CZ41" s="5">
        <v>0</v>
      </c>
      <c r="DA41" s="5"/>
      <c r="DB41" s="5">
        <v>0</v>
      </c>
      <c r="DC41" s="5"/>
      <c r="DD41" s="5">
        <v>0</v>
      </c>
      <c r="DE41" s="5">
        <v>0</v>
      </c>
      <c r="DF41" s="5">
        <f ca="1">OFFSET(DF41,0,-1) * OFFSET(DF41,10 - ROW(DF41),0)</f>
        <v>0</v>
      </c>
      <c r="DG41" s="5">
        <v>0</v>
      </c>
      <c r="DH41" s="5">
        <f ca="1">OFFSET(DH41,0,-1) * OFFSET(DH41,10 - ROW(DH41),0)</f>
        <v>0</v>
      </c>
      <c r="DI41" s="5"/>
      <c r="DJ41" s="5">
        <f ca="1">OFFSET(DJ41,0,-1) * OFFSET(DJ41,10 - ROW(DJ41),0)</f>
        <v>0</v>
      </c>
      <c r="DK41" s="5">
        <f t="shared" ca="1" si="17"/>
        <v>0</v>
      </c>
      <c r="DL41" s="5">
        <v>626</v>
      </c>
      <c r="DM41" s="5">
        <f ca="1">OFFSET(DM41,0,-1) * OFFSET(DM41,10 - ROW(DM41),0)</f>
        <v>47227944</v>
      </c>
      <c r="DN41" s="5">
        <v>0</v>
      </c>
      <c r="DO41" s="5">
        <f ca="1">OFFSET(DO41,0,-1) * OFFSET(DO41,10 - ROW(DO41),0)</f>
        <v>0</v>
      </c>
      <c r="DP41" s="5">
        <v>1699</v>
      </c>
      <c r="DQ41" s="5">
        <f ca="1">OFFSET(DQ41,0,-1) * OFFSET(DQ41,10 - ROW(DQ41),0)</f>
        <v>109019733</v>
      </c>
      <c r="DR41" s="5">
        <v>0</v>
      </c>
      <c r="DS41" s="5">
        <f ca="1">OFFSET(DS41,0,-1) * OFFSET(DS41,10 - ROW(DS41),0)</f>
        <v>0</v>
      </c>
      <c r="DT41" s="5">
        <v>626</v>
      </c>
      <c r="DU41" s="5">
        <f ca="1">OFFSET(DU41,0,-1) * OFFSET(DU41,10 - ROW(DU41),0)</f>
        <v>4722544</v>
      </c>
      <c r="DV41" s="5">
        <v>0</v>
      </c>
      <c r="DW41" s="5">
        <f ca="1">OFFSET(DW41,0,-1) * OFFSET(DW41,10 - ROW(DW41),0)</f>
        <v>0</v>
      </c>
      <c r="DX41" s="5">
        <v>1699</v>
      </c>
      <c r="DY41" s="5">
        <f ca="1">OFFSET(DY41,0,-1) * OFFSET(DY41,10 - ROW(DY41),0)</f>
        <v>10902483</v>
      </c>
      <c r="DZ41" s="5">
        <v>0</v>
      </c>
      <c r="EA41" s="5">
        <f ca="1">OFFSET(EA41,0,-1) * OFFSET(EA41,10 - ROW(EA41),0)</f>
        <v>0</v>
      </c>
      <c r="EB41" s="5"/>
      <c r="EC41" s="5">
        <v>0</v>
      </c>
      <c r="ED41" s="5"/>
      <c r="EE41" s="5">
        <v>0</v>
      </c>
      <c r="EF41" s="5"/>
      <c r="EG41" s="5">
        <v>0</v>
      </c>
      <c r="EH41" s="5"/>
      <c r="EI41" s="5">
        <v>0</v>
      </c>
      <c r="EJ41" s="5">
        <v>0</v>
      </c>
      <c r="EK41" s="5">
        <f ca="1">OFFSET(EK41,0,-1) * OFFSET(EK41,10 - ROW(EK41),0)</f>
        <v>0</v>
      </c>
      <c r="EL41" s="5">
        <v>0</v>
      </c>
      <c r="EM41" s="5">
        <f ca="1">OFFSET(EM41,0,-1) * OFFSET(EM41,10 - ROW(EM41),0)</f>
        <v>0</v>
      </c>
      <c r="EN41" s="5">
        <f t="shared" ca="1" si="18"/>
        <v>171872704</v>
      </c>
      <c r="EO41" s="5">
        <v>0</v>
      </c>
      <c r="EP41" s="5">
        <f ca="1">OFFSET(EP41,0,-1) * OFFSET(EP41,10 - ROW(EP41),0)</f>
        <v>0</v>
      </c>
      <c r="EQ41" s="5">
        <v>0</v>
      </c>
      <c r="ER41" s="5">
        <f ca="1">OFFSET(ER41,0,-1) * OFFSET(ER41,10 - ROW(ER41),0)</f>
        <v>0</v>
      </c>
      <c r="ES41" s="5">
        <v>0</v>
      </c>
      <c r="ET41" s="5">
        <f ca="1">OFFSET(ET41,0,-1) * OFFSET(ET41,10 - ROW(ET41),0)</f>
        <v>0</v>
      </c>
      <c r="EU41" s="5">
        <v>0</v>
      </c>
      <c r="EV41" s="5">
        <f ca="1">OFFSET(EV41,0,-1) * OFFSET(EV41,10 - ROW(EV41),0)</f>
        <v>0</v>
      </c>
      <c r="EW41" s="5"/>
      <c r="EX41" s="5">
        <f ca="1">OFFSET(EX41,0,-1) * OFFSET(EX41,10 - ROW(EX41),0)</f>
        <v>0</v>
      </c>
      <c r="EY41" s="5"/>
      <c r="EZ41" s="5">
        <f ca="1">OFFSET(EZ41,0,-1) * OFFSET(EZ41,10 - ROW(EZ41),0)</f>
        <v>0</v>
      </c>
      <c r="FA41" s="5"/>
      <c r="FB41" s="5">
        <f ca="1">OFFSET(FB41,0,-1) * OFFSET(FB41,10 - ROW(FB41),0)</f>
        <v>0</v>
      </c>
      <c r="FC41" s="5"/>
      <c r="FD41" s="5">
        <f ca="1">OFFSET(FD41,0,-1) * OFFSET(FD41,10 - ROW(FD41),0)</f>
        <v>0</v>
      </c>
      <c r="FE41" s="5">
        <v>0</v>
      </c>
      <c r="FF41" s="5">
        <f ca="1">OFFSET(FF41,0,-1) * OFFSET(FF41,10 - ROW(FF41),0)</f>
        <v>0</v>
      </c>
      <c r="FG41" s="5">
        <v>0</v>
      </c>
      <c r="FH41" s="5">
        <f ca="1">OFFSET(FH41,0,-1) * OFFSET(FH41,10 - ROW(FH41),0)</f>
        <v>0</v>
      </c>
      <c r="FI41" s="5">
        <v>0</v>
      </c>
      <c r="FJ41" s="5">
        <f ca="1">OFFSET(FJ41,0,-1) * OFFSET(FJ41,10 - ROW(FJ41),0)</f>
        <v>0</v>
      </c>
      <c r="FK41" s="5">
        <v>0</v>
      </c>
      <c r="FL41" s="5">
        <f ca="1">OFFSET(FL41,0,-1) * OFFSET(FL41,10 - ROW(FL41),0)</f>
        <v>0</v>
      </c>
      <c r="FM41" s="5">
        <f t="shared" ca="1" si="19"/>
        <v>0</v>
      </c>
      <c r="FN41" s="5">
        <f t="shared" ca="1" si="20"/>
        <v>171872704</v>
      </c>
      <c r="FO41" s="5"/>
      <c r="FP41" s="5">
        <f ca="1">OFFSET(FP41,0,-1) * OFFSET(FP41,10 - ROW(FP41),0)</f>
        <v>0</v>
      </c>
      <c r="FQ41" s="5"/>
      <c r="FR41" s="5">
        <f ca="1">OFFSET(FR41,0,-1) * OFFSET(FR41,10 - ROW(FR41),0)</f>
        <v>0</v>
      </c>
      <c r="FS41" s="5"/>
      <c r="FT41" s="5">
        <f ca="1">OFFSET(FT41,0,-1) * OFFSET(FT41,10 - ROW(FT41),0)</f>
        <v>0</v>
      </c>
      <c r="FU41" s="5"/>
      <c r="FV41" s="5">
        <f ca="1">OFFSET(FV41,0,-1) * OFFSET(FV41,10 - ROW(FV41),0)</f>
        <v>0</v>
      </c>
      <c r="FW41" s="5">
        <f t="shared" ca="1" si="21"/>
        <v>0</v>
      </c>
      <c r="FX41" s="5">
        <f t="shared" ca="1" si="124"/>
        <v>171872704</v>
      </c>
      <c r="FY41" s="5">
        <v>0</v>
      </c>
      <c r="FZ41" s="5">
        <f ca="1">OFFSET(FZ41,0,-1) * OFFSET(FZ41,10 - ROW(FZ41),0)</f>
        <v>0</v>
      </c>
      <c r="GA41" s="5">
        <v>0</v>
      </c>
      <c r="GB41" s="5">
        <f ca="1">OFFSET(GB41,0,-1) * OFFSET(GB41,10 - ROW(GB41),0)</f>
        <v>0</v>
      </c>
      <c r="GC41" s="5">
        <v>0</v>
      </c>
      <c r="GD41" s="5">
        <v>0</v>
      </c>
      <c r="GE41" s="5">
        <v>0</v>
      </c>
      <c r="GF41" s="5">
        <f ca="1">OFFSET(GF41,0,-1) * OFFSET(GF41,10 - ROW(GF41),0)</f>
        <v>0</v>
      </c>
      <c r="GG41" s="5">
        <v>0</v>
      </c>
      <c r="GH41" s="5">
        <f ca="1">OFFSET(GH41,0,-1) * OFFSET(GH41,10 - ROW(GH41),0)</f>
        <v>0</v>
      </c>
      <c r="GI41" s="5">
        <f t="shared" ca="1" si="22"/>
        <v>0</v>
      </c>
      <c r="GJ41" s="5">
        <v>0</v>
      </c>
      <c r="GK41" s="5">
        <f ca="1">OFFSET(GK41,0,-1) * OFFSET(GK41,10 - ROW(GK41),0)</f>
        <v>0</v>
      </c>
      <c r="GL41" s="5">
        <f t="shared" ca="1" si="23"/>
        <v>0</v>
      </c>
      <c r="GM41" s="5">
        <v>0</v>
      </c>
      <c r="GN41" s="5">
        <f ca="1">OFFSET(GN41,0,-1) * OFFSET(GN41,10 - ROW(GN41),0)</f>
        <v>0</v>
      </c>
      <c r="GO41" s="5">
        <v>0</v>
      </c>
      <c r="GP41" s="5">
        <f ca="1">OFFSET(GP41,0,-1) * OFFSET(GP41,10 - ROW(GP41),0)</f>
        <v>0</v>
      </c>
      <c r="GQ41" s="5">
        <v>0</v>
      </c>
      <c r="GR41" s="5">
        <v>0</v>
      </c>
      <c r="GS41" s="5">
        <v>0</v>
      </c>
      <c r="GT41" s="5">
        <f ca="1">OFFSET(GT41,0,-1) * OFFSET(GT41,10 - ROW(GT41),0)</f>
        <v>0</v>
      </c>
      <c r="GU41" s="5">
        <f t="shared" ca="1" si="24"/>
        <v>0</v>
      </c>
      <c r="GV41" s="5">
        <v>0</v>
      </c>
      <c r="GW41" s="5">
        <f ca="1">OFFSET(GW41,0,-1) * OFFSET(GW41,10 - ROW(GW41),0)</f>
        <v>0</v>
      </c>
      <c r="GX41" s="5">
        <v>0</v>
      </c>
      <c r="GY41" s="5">
        <f ca="1">OFFSET(GY41,0,-1) * OFFSET(GY41,10 - ROW(GY41),0)</f>
        <v>0</v>
      </c>
      <c r="GZ41" s="5">
        <v>0</v>
      </c>
      <c r="HA41" s="5">
        <f ca="1">OFFSET(HA41,0,-1) * OFFSET(HA41,10 - ROW(HA41),0)</f>
        <v>0</v>
      </c>
      <c r="HB41" s="5">
        <v>0</v>
      </c>
      <c r="HC41" s="5">
        <f ca="1">OFFSET(HC41,0,-1) * OFFSET(HC41,10 - ROW(HC41),0)</f>
        <v>0</v>
      </c>
      <c r="HD41" s="5">
        <v>0</v>
      </c>
      <c r="HE41" s="5">
        <v>0</v>
      </c>
      <c r="HF41" s="5">
        <v>0</v>
      </c>
      <c r="HG41" s="5">
        <f ca="1">OFFSET(HG41,0,-1) * OFFSET(HG41,10 - ROW(HG41),0)</f>
        <v>0</v>
      </c>
      <c r="HH41" s="5">
        <f t="shared" ca="1" si="25"/>
        <v>0</v>
      </c>
      <c r="HI41" s="5">
        <v>28</v>
      </c>
      <c r="HJ41" s="5">
        <f ca="1">OFFSET(HJ41,0,-1) * OFFSET(HJ41,10 - ROW(HJ41),0)</f>
        <v>4260508</v>
      </c>
      <c r="HK41" s="5">
        <v>0</v>
      </c>
      <c r="HL41" s="5">
        <f ca="1">OFFSET(HL41,0,-1) * OFFSET(HL41,10 - ROW(HL41),0)</f>
        <v>0</v>
      </c>
      <c r="HM41" s="5">
        <v>28</v>
      </c>
      <c r="HN41" s="5">
        <f ca="1">OFFSET(HN41,0,-1) * OFFSET(HN41,10 - ROW(HN41),0)</f>
        <v>426048</v>
      </c>
      <c r="HO41" s="5">
        <v>0</v>
      </c>
      <c r="HP41" s="5">
        <f ca="1">OFFSET(HP41,0,-1) * OFFSET(HP41,10 - ROW(HP41),0)</f>
        <v>0</v>
      </c>
      <c r="HQ41" s="5"/>
      <c r="HR41" s="5">
        <f ca="1">OFFSET(HR41,0,-1) * OFFSET(HR41,10 - ROW(HR41),0)</f>
        <v>0</v>
      </c>
      <c r="HS41" s="5"/>
      <c r="HT41" s="5">
        <f ca="1">OFFSET(HT41,0,-1) * OFFSET(HT41,10 - ROW(HT41),0)</f>
        <v>0</v>
      </c>
      <c r="HU41" s="5">
        <f t="shared" ca="1" si="26"/>
        <v>4686556</v>
      </c>
      <c r="HV41" s="5"/>
      <c r="HW41" s="5">
        <f ca="1">OFFSET(HW41,0,-1) * OFFSET(HW41,10 - ROW(HW41),0)</f>
        <v>0</v>
      </c>
      <c r="HX41" s="5"/>
      <c r="HY41" s="5">
        <f ca="1">OFFSET(HY41,0,-1) * OFFSET(HY41,10 - ROW(HY41),0)</f>
        <v>0</v>
      </c>
      <c r="HZ41" s="5"/>
      <c r="IA41" s="5">
        <f ca="1">OFFSET(IA41,0,-1) * OFFSET(IA41,10 - ROW(IA41),0)</f>
        <v>0</v>
      </c>
      <c r="IB41" s="5"/>
      <c r="IC41" s="5">
        <f ca="1">OFFSET(IC41,0,-1) * OFFSET(IC41,10 - ROW(IC41),0)</f>
        <v>0</v>
      </c>
      <c r="ID41" s="5">
        <f t="shared" ca="1" si="27"/>
        <v>0</v>
      </c>
      <c r="IE41" s="5">
        <f t="shared" ca="1" si="148"/>
        <v>4686556</v>
      </c>
      <c r="IF41" s="5">
        <v>0</v>
      </c>
      <c r="IG41" s="5">
        <f ca="1">OFFSET(IG41,0,-1) * OFFSET(IG41,10 - ROW(IG41),0)</f>
        <v>0</v>
      </c>
      <c r="IH41" s="5">
        <v>0</v>
      </c>
      <c r="II41" s="5">
        <f ca="1">OFFSET(II41,0,-1) * OFFSET(II41,10 - ROW(II41),0)</f>
        <v>0</v>
      </c>
      <c r="IJ41" s="5">
        <f t="shared" ca="1" si="28"/>
        <v>0</v>
      </c>
      <c r="IK41" s="5">
        <v>0</v>
      </c>
      <c r="IL41" s="5">
        <f ca="1">OFFSET(IL41,0,-1) * OFFSET(IL41,10 - ROW(IL41),0)</f>
        <v>0</v>
      </c>
      <c r="IM41" s="5">
        <v>0</v>
      </c>
      <c r="IN41" s="5">
        <f ca="1">OFFSET(IN41,0,-1) * OFFSET(IN41,10 - ROW(IN41),0)</f>
        <v>0</v>
      </c>
      <c r="IO41" s="5">
        <v>0</v>
      </c>
      <c r="IP41" s="5">
        <f ca="1">OFFSET(IP41,0,-1) * OFFSET(IP41,10 - ROW(IP41),0)</f>
        <v>0</v>
      </c>
      <c r="IQ41" s="5">
        <v>0</v>
      </c>
      <c r="IR41" s="5">
        <f ca="1">OFFSET(IR41,0,-1) * OFFSET(IR41,10 - ROW(IR41),0)</f>
        <v>0</v>
      </c>
      <c r="IS41" s="5">
        <f t="shared" ca="1" si="29"/>
        <v>0</v>
      </c>
      <c r="IT41" s="5">
        <v>0</v>
      </c>
      <c r="IU41" s="5">
        <f ca="1">OFFSET(IU41,0,-1) * OFFSET(IU41,10 - ROW(IU41),0)</f>
        <v>0</v>
      </c>
      <c r="IV41" s="5">
        <f t="shared" ca="1" si="30"/>
        <v>0</v>
      </c>
      <c r="IW41" s="5">
        <v>0</v>
      </c>
      <c r="IX41" s="5">
        <f ca="1">OFFSET(IX41,0,-1) * OFFSET(IX41,10 - ROW(IX41),0)</f>
        <v>0</v>
      </c>
      <c r="IY41" s="5">
        <v>0</v>
      </c>
      <c r="IZ41" s="5">
        <f ca="1">OFFSET(IZ41,0,-1) * OFFSET(IZ41,10 - ROW(IZ41),0)</f>
        <v>0</v>
      </c>
      <c r="JA41" s="5">
        <v>0</v>
      </c>
      <c r="JB41" s="5">
        <f ca="1">OFFSET(JB41,0,-1) * OFFSET(JB41,10 - ROW(JB41),0)</f>
        <v>0</v>
      </c>
      <c r="JC41" s="5">
        <v>0</v>
      </c>
      <c r="JD41" s="5">
        <f ca="1">OFFSET(JD41,0,-1) * OFFSET(JD41,10 - ROW(JD41),0)</f>
        <v>0</v>
      </c>
      <c r="JE41" s="5">
        <f t="shared" ca="1" si="31"/>
        <v>0</v>
      </c>
      <c r="JF41" s="5">
        <v>0</v>
      </c>
      <c r="JG41" s="5">
        <f ca="1">OFFSET(JG41,0,-1) * OFFSET(JG41,10 - ROW(JG41),0)</f>
        <v>0</v>
      </c>
      <c r="JH41" s="5">
        <v>0</v>
      </c>
      <c r="JI41" s="5">
        <f ca="1">OFFSET(JI41,0,-1) * OFFSET(JI41,10 - ROW(JI41),0)</f>
        <v>0</v>
      </c>
      <c r="JJ41" s="5">
        <v>0</v>
      </c>
      <c r="JK41" s="5">
        <f ca="1">OFFSET(JK41,0,-1) * OFFSET(JK41,10 - ROW(JK41),0)</f>
        <v>0</v>
      </c>
      <c r="JL41" s="5">
        <v>0</v>
      </c>
      <c r="JM41" s="5">
        <f ca="1">OFFSET(JM41,0,-1) * OFFSET(JM41,10 - ROW(JM41),0)</f>
        <v>0</v>
      </c>
      <c r="JN41" s="5">
        <v>0</v>
      </c>
      <c r="JO41" s="5">
        <f ca="1">OFFSET(JO41,0,-1) * OFFSET(JO41,10 - ROW(JO41),0)</f>
        <v>0</v>
      </c>
      <c r="JP41" s="5">
        <f t="shared" ca="1" si="54"/>
        <v>0</v>
      </c>
      <c r="JQ41" s="5">
        <v>111</v>
      </c>
      <c r="JR41" s="5">
        <f ca="1">OFFSET(JR41,0,-1) * OFFSET(JR41,10 - ROW(JR41),0)</f>
        <v>20242071</v>
      </c>
      <c r="JS41" s="5">
        <v>0</v>
      </c>
      <c r="JT41" s="5">
        <f ca="1">OFFSET(JT41,0,-1) * OFFSET(JT41,10 - ROW(JT41),0)</f>
        <v>0</v>
      </c>
      <c r="JU41" s="5">
        <v>111</v>
      </c>
      <c r="JV41" s="5">
        <f ca="1">OFFSET(JV41,0,-1) * OFFSET(JV41,10 - ROW(JV41),0)</f>
        <v>2024196</v>
      </c>
      <c r="JW41" s="5">
        <v>0</v>
      </c>
      <c r="JX41" s="5">
        <f ca="1">OFFSET(JX41,0,-1) * OFFSET(JX41,10 - ROW(JX41),0)</f>
        <v>0</v>
      </c>
      <c r="JY41" s="5">
        <v>0</v>
      </c>
      <c r="JZ41" s="5">
        <f ca="1">OFFSET(JZ41,0,-1) * OFFSET(JZ41,10 - ROW(JZ41),0)</f>
        <v>0</v>
      </c>
      <c r="KA41" s="5">
        <f t="shared" ca="1" si="32"/>
        <v>22266267</v>
      </c>
      <c r="KB41" s="5">
        <v>0</v>
      </c>
      <c r="KC41" s="5">
        <f ca="1">OFFSET(KC41,0,-1) * OFFSET(KC41,10 - ROW(KC41),0)</f>
        <v>0</v>
      </c>
      <c r="KD41" s="5">
        <v>0</v>
      </c>
      <c r="KE41" s="5">
        <f ca="1">OFFSET(KE41,0,-1) * OFFSET(KE41,10 - ROW(KE41),0)</f>
        <v>0</v>
      </c>
      <c r="KF41" s="5">
        <v>0</v>
      </c>
      <c r="KG41" s="5">
        <f ca="1">OFFSET(KG41,0,-1) * OFFSET(KG41,10 - ROW(KG41),0)</f>
        <v>0</v>
      </c>
      <c r="KH41" s="5">
        <v>0</v>
      </c>
      <c r="KI41" s="5">
        <f ca="1">OFFSET(KI41,0,-1) * OFFSET(KI41,10 - ROW(KI41),0)</f>
        <v>0</v>
      </c>
      <c r="KJ41" s="5">
        <f t="shared" ca="1" si="33"/>
        <v>0</v>
      </c>
      <c r="KK41" s="5">
        <v>0</v>
      </c>
      <c r="KL41" s="5">
        <f ca="1">OFFSET(KL41,0,-1) * OFFSET(KL41,10 - ROW(KL41),0)</f>
        <v>0</v>
      </c>
      <c r="KM41" s="5"/>
      <c r="KN41" s="5">
        <f ca="1">OFFSET(KN41,0,-1) * OFFSET(KN41,10 - ROW(KN41),0)</f>
        <v>0</v>
      </c>
      <c r="KO41" s="5">
        <f t="shared" ca="1" si="34"/>
        <v>0</v>
      </c>
      <c r="KP41" s="5">
        <f t="shared" ca="1" si="176"/>
        <v>22266267</v>
      </c>
      <c r="KQ41" s="5">
        <v>0</v>
      </c>
      <c r="KR41" s="5">
        <f ca="1">OFFSET(KR41,0,-1) * OFFSET(KR41,10 - ROW(KR41),0)</f>
        <v>0</v>
      </c>
      <c r="KS41" s="5">
        <v>0</v>
      </c>
      <c r="KT41" s="5">
        <f ca="1">OFFSET(KT41,0,-1) * OFFSET(KT41,10 - ROW(KT41),0)</f>
        <v>0</v>
      </c>
      <c r="KU41" s="5">
        <v>0</v>
      </c>
      <c r="KV41" s="5">
        <f ca="1">OFFSET(KV41,0,-1) * OFFSET(KV41,10 - ROW(KV41),0)</f>
        <v>0</v>
      </c>
      <c r="KW41" s="5"/>
      <c r="KX41" s="5">
        <f ca="1">OFFSET(KX41,0,-1) * OFFSET(KX41,10 - ROW(KX41),0)</f>
        <v>0</v>
      </c>
      <c r="KY41" s="5">
        <f t="shared" ca="1" si="35"/>
        <v>0</v>
      </c>
      <c r="KZ41" s="5">
        <v>0</v>
      </c>
      <c r="LA41" s="5">
        <f ca="1">OFFSET(LA41,0,-1) * OFFSET(LA41,10 - ROW(LA41),0)</f>
        <v>0</v>
      </c>
      <c r="LB41" s="5">
        <v>0</v>
      </c>
      <c r="LC41" s="5">
        <f ca="1">OFFSET(LC41,0,-1) * OFFSET(LC41,10 - ROW(LC41),0)</f>
        <v>0</v>
      </c>
      <c r="LD41" s="5"/>
      <c r="LE41" s="5">
        <f ca="1">OFFSET(LE41,0,-1) * OFFSET(LE41,10 - ROW(LE41),0)</f>
        <v>0</v>
      </c>
      <c r="LF41" s="5">
        <f t="shared" ca="1" si="36"/>
        <v>0</v>
      </c>
      <c r="LG41" s="5">
        <v>0</v>
      </c>
      <c r="LH41" s="5">
        <f ca="1">OFFSET(LH41,0,-1) * OFFSET(LH41,10 - ROW(LH41),0)</f>
        <v>0</v>
      </c>
      <c r="LI41" s="5">
        <v>0</v>
      </c>
      <c r="LJ41" s="5">
        <f ca="1">OFFSET(LJ41,0,-1) * OFFSET(LJ41,10 - ROW(LJ41),0)</f>
        <v>0</v>
      </c>
      <c r="LK41" s="5">
        <v>0</v>
      </c>
      <c r="LL41" s="5">
        <f ca="1">OFFSET(LL41,0,-1) * OFFSET(LL41,10 - ROW(LL41),0)</f>
        <v>0</v>
      </c>
      <c r="LM41" s="5">
        <v>0</v>
      </c>
      <c r="LN41" s="5">
        <f ca="1">OFFSET(LN41,0,-1) * OFFSET(LN41,10 - ROW(LN41),0)</f>
        <v>0</v>
      </c>
      <c r="LO41" s="5">
        <f t="shared" ca="1" si="37"/>
        <v>0</v>
      </c>
      <c r="LP41" s="5">
        <v>0</v>
      </c>
      <c r="LQ41" s="5">
        <f ca="1">OFFSET(LQ41,0,-1) * OFFSET(LQ41,10 - ROW(LQ41),0)</f>
        <v>0</v>
      </c>
      <c r="LR41" s="5">
        <v>0</v>
      </c>
      <c r="LS41" s="5">
        <f ca="1">OFFSET(LS41,0,-1) * OFFSET(LS41,10 - ROW(LS41),0)</f>
        <v>0</v>
      </c>
      <c r="LT41" s="5">
        <v>0</v>
      </c>
      <c r="LU41" s="5">
        <f ca="1">OFFSET(LU41,0,-1) * OFFSET(LU41,10 - ROW(LU41),0)</f>
        <v>0</v>
      </c>
      <c r="LV41" s="5">
        <v>0</v>
      </c>
      <c r="LW41" s="5">
        <f ca="1">OFFSET(LW41,0,-1) * OFFSET(LW41,10 - ROW(LW41),0)</f>
        <v>0</v>
      </c>
      <c r="LX41" s="5">
        <v>0</v>
      </c>
      <c r="LY41" s="5">
        <f ca="1">OFFSET(LY41,0,-1) * OFFSET(LY41,10 - ROW(LY41),0)</f>
        <v>0</v>
      </c>
      <c r="LZ41" s="5">
        <v>0</v>
      </c>
      <c r="MA41" s="5">
        <f ca="1">OFFSET(MA41,0,-1) * OFFSET(MA41,10 - ROW(MA41),0)</f>
        <v>0</v>
      </c>
      <c r="MB41" s="5">
        <f t="shared" ca="1" si="38"/>
        <v>0</v>
      </c>
      <c r="MC41" s="5">
        <v>16</v>
      </c>
      <c r="MD41" s="5">
        <f ca="1">OFFSET(MD41,0,-1) * OFFSET(MD41,10 - ROW(MD41),0)</f>
        <v>5843024</v>
      </c>
      <c r="ME41" s="5">
        <v>0</v>
      </c>
      <c r="MF41" s="5">
        <f ca="1">OFFSET(MF41,0,-1) * OFFSET(MF41,10 - ROW(MF41),0)</f>
        <v>0</v>
      </c>
      <c r="MG41" s="5">
        <v>16</v>
      </c>
      <c r="MH41" s="5">
        <f ca="1">OFFSET(MH41,0,-1) * OFFSET(MH41,10 - ROW(MH41),0)</f>
        <v>584304</v>
      </c>
      <c r="MI41" s="5">
        <v>0</v>
      </c>
      <c r="MJ41" s="5">
        <f ca="1">OFFSET(MJ41,0,-1) * OFFSET(MJ41,10 - ROW(MJ41),0)</f>
        <v>0</v>
      </c>
      <c r="MK41" s="5"/>
      <c r="ML41" s="5">
        <f ca="1">OFFSET(ML41,0,-1) * OFFSET(ML41,10 - ROW(ML41),0)</f>
        <v>0</v>
      </c>
      <c r="MM41" s="5">
        <f t="shared" ca="1" si="39"/>
        <v>6427328</v>
      </c>
      <c r="MN41" s="5">
        <v>0</v>
      </c>
      <c r="MO41" s="5">
        <f ca="1">OFFSET(MO41,0,-1) * OFFSET(MO41,10 - ROW(MO41),0)</f>
        <v>0</v>
      </c>
      <c r="MP41" s="5"/>
      <c r="MQ41" s="5">
        <f ca="1">OFFSET(MQ41,0,-1) * OFFSET(MQ41,10 - ROW(MQ41),0)</f>
        <v>0</v>
      </c>
      <c r="MR41" s="5"/>
      <c r="MS41" s="5">
        <f ca="1">OFFSET(MS41,0,-1) * OFFSET(MS41,10 - ROW(MS41),0)</f>
        <v>0</v>
      </c>
      <c r="MT41" s="5"/>
      <c r="MU41" s="5">
        <f ca="1">OFFSET(MU41,0,-1) * OFFSET(MU41,10 - ROW(MU41),0)</f>
        <v>0</v>
      </c>
      <c r="MV41" s="5">
        <f t="shared" ca="1" si="40"/>
        <v>0</v>
      </c>
      <c r="MW41" s="5">
        <v>0</v>
      </c>
      <c r="MX41" s="5">
        <f ca="1">OFFSET(MX41,0,-1) * OFFSET(MX41,10 - ROW(MX41),0)</f>
        <v>0</v>
      </c>
      <c r="MY41" s="5"/>
      <c r="MZ41" s="5">
        <f ca="1">OFFSET(MZ41,0,-1) * OFFSET(MZ41,10 - ROW(MZ41),0)</f>
        <v>0</v>
      </c>
      <c r="NA41" s="5">
        <f t="shared" ca="1" si="41"/>
        <v>0</v>
      </c>
      <c r="NB41" s="5">
        <f t="shared" ca="1" si="202"/>
        <v>6427328</v>
      </c>
      <c r="NC41" s="5"/>
      <c r="ND41" s="5">
        <f ca="1">OFFSET(ND41,0,-1) * OFFSET(ND41,10 - ROW(ND41),0)</f>
        <v>0</v>
      </c>
      <c r="NE41" s="5"/>
      <c r="NF41" s="5">
        <f ca="1">OFFSET(NF41,0,-1) * OFFSET(NF41,10 - ROW(NF41),0)</f>
        <v>0</v>
      </c>
      <c r="NG41" s="5"/>
      <c r="NH41" s="5">
        <f ca="1">OFFSET(NH41,0,-1) * OFFSET(NH41,10 - ROW(NH41),0)</f>
        <v>0</v>
      </c>
      <c r="NI41" s="5"/>
      <c r="NJ41" s="5">
        <f ca="1">OFFSET(NJ41,0,-1) * OFFSET(NJ41,10 - ROW(NJ41),0)</f>
        <v>0</v>
      </c>
      <c r="NK41" s="5">
        <f t="shared" ca="1" si="42"/>
        <v>0</v>
      </c>
      <c r="NL41" s="5">
        <v>0</v>
      </c>
      <c r="NM41" s="5">
        <f ca="1">OFFSET(NM41,0,-1) * OFFSET(NM41,10 - ROW(NM41),0)</f>
        <v>0</v>
      </c>
      <c r="NN41" s="5">
        <v>0</v>
      </c>
      <c r="NO41" s="5">
        <f ca="1">OFFSET(NO41,0,-1) * OFFSET(NO41,10 - ROW(NO41),0)</f>
        <v>0</v>
      </c>
      <c r="NP41" s="5">
        <v>0</v>
      </c>
      <c r="NQ41" s="5">
        <v>0</v>
      </c>
      <c r="NR41" s="5">
        <v>0</v>
      </c>
      <c r="NS41" s="5">
        <f ca="1">OFFSET(NS41,0,-1) * OFFSET(NS41,10 - ROW(NS41),0)</f>
        <v>0</v>
      </c>
      <c r="NT41" s="5"/>
      <c r="NU41" s="5">
        <f ca="1">OFFSET(NU41,0,-1) * OFFSET(NU41,10 - ROW(NU41),0)</f>
        <v>0</v>
      </c>
      <c r="NV41" s="5">
        <f t="shared" ca="1" si="43"/>
        <v>0</v>
      </c>
      <c r="NW41" s="5"/>
      <c r="NX41" s="5">
        <f ca="1">OFFSET(NX41,0,-1) * OFFSET(NX41,10 - ROW(NX41),0)</f>
        <v>0</v>
      </c>
      <c r="NY41" s="5"/>
      <c r="NZ41" s="5">
        <f ca="1">OFFSET(NZ41,0,-1) * OFFSET(NZ41,10 - ROW(NZ41),0)</f>
        <v>0</v>
      </c>
      <c r="OA41" s="5"/>
      <c r="OB41" s="5">
        <f ca="1">OFFSET(OB41,0,-1) * OFFSET(OB41,10 - ROW(OB41),0)</f>
        <v>0</v>
      </c>
      <c r="OC41" s="5"/>
      <c r="OD41" s="5">
        <f ca="1">OFFSET(OD41,0,-1) * OFFSET(OD41,10 - ROW(OD41),0)</f>
        <v>0</v>
      </c>
      <c r="OE41" s="5">
        <f t="shared" ca="1" si="44"/>
        <v>0</v>
      </c>
      <c r="OF41" s="5">
        <v>0</v>
      </c>
      <c r="OG41" s="5">
        <f ca="1">OFFSET(OG41,0,-1) * OFFSET(OG41,10 - ROW(OG41),0)</f>
        <v>0</v>
      </c>
      <c r="OH41" s="5">
        <v>0</v>
      </c>
      <c r="OI41" s="5">
        <f ca="1">OFFSET(OI41,0,-1) * OFFSET(OI41,10 - ROW(OI41),0)</f>
        <v>0</v>
      </c>
      <c r="OJ41" s="5">
        <v>0</v>
      </c>
      <c r="OK41" s="5">
        <v>0</v>
      </c>
      <c r="OL41" s="5">
        <v>0</v>
      </c>
      <c r="OM41" s="5">
        <f ca="1">OFFSET(OM41,0,-1) * OFFSET(OM41,10 - ROW(OM41),0)</f>
        <v>0</v>
      </c>
      <c r="ON41" s="5">
        <f t="shared" ca="1" si="45"/>
        <v>0</v>
      </c>
      <c r="OO41" s="5">
        <v>0</v>
      </c>
      <c r="OP41" s="5">
        <f ca="1">OFFSET(OP41,0,-1) * OFFSET(OP41,10 - ROW(OP41),0)</f>
        <v>0</v>
      </c>
      <c r="OQ41" s="5">
        <v>0</v>
      </c>
      <c r="OR41" s="5">
        <f ca="1">OFFSET(OR41,0,-1) * OFFSET(OR41,10 - ROW(OR41),0)</f>
        <v>0</v>
      </c>
      <c r="OS41" s="5">
        <v>0</v>
      </c>
      <c r="OT41" s="5">
        <f ca="1">OFFSET(OT41,0,-1) * OFFSET(OT41,10 - ROW(OT41),0)</f>
        <v>0</v>
      </c>
      <c r="OU41" s="5">
        <v>0</v>
      </c>
      <c r="OV41" s="5">
        <f ca="1">OFFSET(OV41,0,-1) * OFFSET(OV41,10 - ROW(OV41),0)</f>
        <v>0</v>
      </c>
      <c r="OW41" s="5">
        <v>0</v>
      </c>
      <c r="OX41" s="5">
        <v>0</v>
      </c>
      <c r="OY41" s="5">
        <v>0</v>
      </c>
      <c r="OZ41" s="5">
        <f ca="1">OFFSET(OZ41,0,-1) * OFFSET(OZ41,10 - ROW(OZ41),0)</f>
        <v>0</v>
      </c>
      <c r="PA41" s="5">
        <f t="shared" ca="1" si="46"/>
        <v>0</v>
      </c>
      <c r="PB41" s="5">
        <v>0</v>
      </c>
      <c r="PC41" s="5">
        <f ca="1">OFFSET(PC41,0,-1) * OFFSET(PC41,10 - ROW(PC41),0)</f>
        <v>0</v>
      </c>
      <c r="PD41" s="5">
        <v>0</v>
      </c>
      <c r="PE41" s="5">
        <f ca="1">OFFSET(PE41,0,-1) * OFFSET(PE41,10 - ROW(PE41),0)</f>
        <v>0</v>
      </c>
      <c r="PF41" s="5">
        <v>0</v>
      </c>
      <c r="PG41" s="5">
        <f ca="1">OFFSET(PG41,0,-1) * OFFSET(PG41,10 - ROW(PG41),0)</f>
        <v>0</v>
      </c>
      <c r="PH41" s="5">
        <v>0</v>
      </c>
      <c r="PI41" s="5">
        <f ca="1">OFFSET(PI41,0,-1) * OFFSET(PI41,10 - ROW(PI41),0)</f>
        <v>0</v>
      </c>
      <c r="PJ41" s="5"/>
      <c r="PK41" s="5">
        <f ca="1">OFFSET(PK41,0,-1) * OFFSET(PK41,10 - ROW(PK41),0)</f>
        <v>0</v>
      </c>
      <c r="PL41" s="5"/>
      <c r="PM41" s="5">
        <f ca="1">OFFSET(PM41,0,-1) * OFFSET(PM41,10 - ROW(PM41),0)</f>
        <v>0</v>
      </c>
      <c r="PN41" s="5">
        <f t="shared" ca="1" si="47"/>
        <v>0</v>
      </c>
      <c r="PO41" s="5">
        <v>18</v>
      </c>
      <c r="PP41" s="5">
        <f ca="1">OFFSET(PP41,0,-1) * OFFSET(PP41,10 - ROW(PP41),0)</f>
        <v>2706138</v>
      </c>
      <c r="PQ41" s="5">
        <v>0</v>
      </c>
      <c r="PR41" s="5">
        <f ca="1">OFFSET(PR41,0,-1) * OFFSET(PR41,10 - ROW(PR41),0)</f>
        <v>0</v>
      </c>
      <c r="PS41" s="5">
        <v>18</v>
      </c>
      <c r="PT41" s="5">
        <f ca="1">OFFSET(PT41,0,-1) * OFFSET(PT41,10 - ROW(PT41),0)</f>
        <v>270612</v>
      </c>
      <c r="PU41" s="5"/>
      <c r="PV41" s="5">
        <f ca="1">OFFSET(PV41,0,-1) * OFFSET(PV41,10 - ROW(PV41),0)</f>
        <v>0</v>
      </c>
      <c r="PW41" s="5">
        <f t="shared" ca="1" si="48"/>
        <v>2976750</v>
      </c>
      <c r="PX41" s="5">
        <f t="shared" ca="1" si="232"/>
        <v>2976750</v>
      </c>
      <c r="PY41" s="5"/>
      <c r="PZ41" s="5">
        <f t="shared" ca="1" si="49"/>
        <v>208229605</v>
      </c>
      <c r="QA41" s="5">
        <f>SUM(E41,G41,I41,T41,V41,X41,Z41,AQ41,AS41,AU41,AW41,BL41,BN41,BP41,BR41,CG41,CI41,CK41,CM41,DL41,DN41,DP41,DR41,EO41,EQ41,EW41,EY41,FE41,FG41,FO41,FQ41,FY41,GA41,GJ41,GM41,GO41,GV41,GX41,HI41,HK41,HV41,HX41,IF41,IH41,IK41,IM41,IT41,IW41,IY41,JF41,JH41,JQ41,JS41,KB41,KD41,KK41,KQ41,KS41,KZ41,LG41,LI41,LP41,LR41,MC41,ME41,MN41,MP41,MW41,NC41,NE41,NL41,NN41,NW41,NY41,OF41,OH41,OO41,OQ41,PB41,PD41,PQ41)</f>
        <v>2480</v>
      </c>
      <c r="QB41" s="5">
        <f ca="1">OFFSET(QB41,0,-1) * OFFSET(QB41,10 - ROW(QB41),0)</f>
        <v>1922000</v>
      </c>
      <c r="QC41" s="5">
        <f t="shared" si="234"/>
        <v>0</v>
      </c>
      <c r="QD41" s="5">
        <f ca="1">OFFSET(QD41,0,-1) * OFFSET(QD41,10 - ROW(QD41),0)</f>
        <v>0</v>
      </c>
      <c r="QE41" s="5">
        <f t="shared" ca="1" si="50"/>
        <v>1922000</v>
      </c>
      <c r="QF41" s="5">
        <f>SUM(E41,G41,I41,T41,V41,X41,Z41,AQ41,AS41,AU41,AW41,BL41,BN41,BP41,BR41,CG41,CI41,CK41,CM41,DL41,DN41,DP41,DR41,EO41,EQ41,EW41,EY41,FE41,FG41,FO41,FQ41,FY41,GA41,GJ41,GM41,GO41,GV41,GX41,HI41,HK41,HV41,HX41,IF41,IH41,IK41,IM41,IT41,IW41,IY41,JF41,JH41,JQ41,JS41,KB41,KD41,KK41,KQ41,KS41,KZ41,LG41,LI41,LP41,LR41,MC41,ME41,MN41,MP41,MW41,NC41,NE41,NL41,NN41,NW41,NY41,OF41,OH41,OO41,OQ41,PB41,PD41,PQ41)</f>
        <v>2480</v>
      </c>
      <c r="QG41" s="5">
        <f ca="1">OFFSET(QG41,0,-1) * OFFSET(QG41,10 - ROW(QG41),0)</f>
        <v>176080</v>
      </c>
      <c r="QH41" s="5">
        <f t="shared" si="238"/>
        <v>0</v>
      </c>
      <c r="QI41" s="5">
        <f ca="1">OFFSET(QI41,0,-1) * OFFSET(QI41,10 - ROW(QI41),0)</f>
        <v>0</v>
      </c>
      <c r="QJ41" s="5">
        <f t="shared" ca="1" si="51"/>
        <v>176080</v>
      </c>
      <c r="QK41" s="5">
        <f t="shared" ca="1" si="52"/>
        <v>210327685</v>
      </c>
      <c r="QL41" s="5"/>
      <c r="QM41" s="54">
        <f t="shared" ca="1" si="242"/>
        <v>210327685</v>
      </c>
      <c r="QO41" s="75"/>
      <c r="QQ41" s="75"/>
    </row>
    <row r="42" spans="1:459">
      <c r="A42" s="1" t="s">
        <v>576</v>
      </c>
      <c r="B42" s="5" t="s">
        <v>577</v>
      </c>
      <c r="C42" s="5" t="s">
        <v>567</v>
      </c>
      <c r="D42" s="5" t="s">
        <v>527</v>
      </c>
      <c r="E42" s="5"/>
      <c r="F42" s="5">
        <f ca="1">OFFSET(F42,0,-1) * OFFSET(F42,10 - ROW(F42),0)</f>
        <v>0</v>
      </c>
      <c r="G42" s="5"/>
      <c r="H42" s="5">
        <f ca="1">OFFSET(H42,0,-1) * OFFSET(H42,10 - ROW(H42),0)</f>
        <v>0</v>
      </c>
      <c r="I42" s="5"/>
      <c r="J42" s="5">
        <f ca="1">OFFSET(J42,0,-1) * OFFSET(J42,10 - ROW(J42),0)</f>
        <v>0</v>
      </c>
      <c r="K42" s="5"/>
      <c r="L42" s="5">
        <f ca="1">OFFSET(L42,0,-1) * OFFSET(L42,10 - ROW(L42),0)</f>
        <v>0</v>
      </c>
      <c r="M42" s="5"/>
      <c r="N42" s="5">
        <f ca="1">OFFSET(N42,0,-1) * OFFSET(N42,10 - ROW(N42),0)</f>
        <v>0</v>
      </c>
      <c r="O42" s="5">
        <v>0</v>
      </c>
      <c r="P42" s="5">
        <f ca="1">OFFSET(P42,0,-1) * OFFSET(P42,10 - ROW(P42),0)</f>
        <v>0</v>
      </c>
      <c r="Q42" s="5">
        <v>0</v>
      </c>
      <c r="R42" s="5">
        <f ca="1">OFFSET(R42,0,-1) * OFFSET(R42,10 - ROW(R42),0)</f>
        <v>0</v>
      </c>
      <c r="S42" s="5">
        <f t="shared" ca="1" si="14"/>
        <v>0</v>
      </c>
      <c r="T42" s="5">
        <v>0</v>
      </c>
      <c r="U42" s="5">
        <f ca="1">OFFSET(U42,0,-1) * OFFSET(U42,10 - ROW(U42),0)</f>
        <v>0</v>
      </c>
      <c r="V42" s="5">
        <v>0</v>
      </c>
      <c r="W42" s="5">
        <f ca="1">OFFSET(W42,0,-1) * OFFSET(W42,10 - ROW(W42),0)</f>
        <v>0</v>
      </c>
      <c r="X42" s="5">
        <v>0</v>
      </c>
      <c r="Y42" s="5">
        <v>0</v>
      </c>
      <c r="Z42" s="5">
        <v>0</v>
      </c>
      <c r="AA42" s="5">
        <f ca="1">OFFSET(AA42,0,-1) * OFFSET(AA42,10 - ROW(AA42),0)</f>
        <v>0</v>
      </c>
      <c r="AB42" s="5">
        <v>0</v>
      </c>
      <c r="AC42" s="5">
        <v>0</v>
      </c>
      <c r="AD42" s="5">
        <v>0</v>
      </c>
      <c r="AE42" s="5">
        <f ca="1">OFFSET(AE42,0,-1) * OFFSET(AE42,10 - ROW(AE42),0)</f>
        <v>0</v>
      </c>
      <c r="AF42" s="5">
        <v>0</v>
      </c>
      <c r="AG42" s="5">
        <v>0</v>
      </c>
      <c r="AH42" s="5">
        <v>0</v>
      </c>
      <c r="AI42" s="5">
        <f ca="1">OFFSET(AI42,0,-1) * OFFSET(AI42,10 - ROW(AI42),0)</f>
        <v>0</v>
      </c>
      <c r="AJ42" s="5">
        <v>0</v>
      </c>
      <c r="AK42" s="5">
        <f ca="1">OFFSET(AK42,0,-1) * OFFSET(AK42,10 - ROW(AK42),0)</f>
        <v>0</v>
      </c>
      <c r="AL42" s="5">
        <v>0</v>
      </c>
      <c r="AM42" s="5">
        <f ca="1">OFFSET(AM42,0,-1) * OFFSET(AM42,10 - ROW(AM42),0)</f>
        <v>0</v>
      </c>
      <c r="AN42" s="5"/>
      <c r="AO42" s="5">
        <f ca="1">OFFSET(AO42,0,-1) * OFFSET(AO42,10 - ROW(AO42),0)</f>
        <v>0</v>
      </c>
      <c r="AP42" s="54">
        <f t="shared" ca="1" si="243"/>
        <v>0</v>
      </c>
      <c r="AQ42" s="5"/>
      <c r="AR42" s="5">
        <f ca="1">OFFSET(AR42,0,-1) * OFFSET(AR42,10 - ROW(AR42),0)</f>
        <v>0</v>
      </c>
      <c r="AS42" s="5"/>
      <c r="AT42" s="5">
        <f ca="1">OFFSET(AT42,0,-1) * OFFSET(AT42,10 - ROW(AT42),0)</f>
        <v>0</v>
      </c>
      <c r="AU42" s="5"/>
      <c r="AV42" s="5">
        <f ca="1">OFFSET(AV42,0,-1) * OFFSET(AV42,10 - ROW(AV42),0)</f>
        <v>0</v>
      </c>
      <c r="AW42" s="5"/>
      <c r="AX42" s="5">
        <f ca="1">OFFSET(AX42,0,-1) * OFFSET(AX42,10 - ROW(AX42),0)</f>
        <v>0</v>
      </c>
      <c r="AY42" s="5"/>
      <c r="AZ42" s="5">
        <f ca="1">OFFSET(AZ42,0,-1) * OFFSET(AZ42,10 - ROW(AZ42),0)</f>
        <v>0</v>
      </c>
      <c r="BA42" s="5"/>
      <c r="BB42" s="5">
        <f ca="1">OFFSET(BB42,0,-1) * OFFSET(BB42,10 - ROW(BB42),0)</f>
        <v>0</v>
      </c>
      <c r="BC42" s="5"/>
      <c r="BD42" s="5">
        <f ca="1">OFFSET(BD42,0,-1) * OFFSET(BD42,10 - ROW(BD42),0)</f>
        <v>0</v>
      </c>
      <c r="BE42" s="5"/>
      <c r="BF42" s="5">
        <f ca="1">OFFSET(BF42,0,-1) * OFFSET(BF42,10 - ROW(BF42),0)</f>
        <v>0</v>
      </c>
      <c r="BG42" s="5">
        <v>0</v>
      </c>
      <c r="BH42" s="5">
        <f ca="1">OFFSET(BH42,0,-1) * OFFSET(BH42,10 - ROW(BH42),0)</f>
        <v>0</v>
      </c>
      <c r="BI42" s="5">
        <v>0</v>
      </c>
      <c r="BJ42" s="5">
        <f ca="1">OFFSET(BJ42,0,-1) * OFFSET(BJ42,10 - ROW(BJ42),0)</f>
        <v>0</v>
      </c>
      <c r="BK42" s="5">
        <f t="shared" ca="1" si="15"/>
        <v>0</v>
      </c>
      <c r="BL42" s="5">
        <v>0</v>
      </c>
      <c r="BM42" s="5">
        <f ca="1">OFFSET(BM42,0,-1) * OFFSET(BM42,10 - ROW(BM42),0)</f>
        <v>0</v>
      </c>
      <c r="BN42" s="5">
        <v>0</v>
      </c>
      <c r="BO42" s="5">
        <f ca="1">OFFSET(BO42,0,-1) * OFFSET(BO42,10 - ROW(BO42),0)</f>
        <v>0</v>
      </c>
      <c r="BP42" s="5">
        <v>0</v>
      </c>
      <c r="BQ42" s="5">
        <f ca="1">OFFSET(BQ42,0,-1) * OFFSET(BQ42,10 - ROW(BQ42),0)</f>
        <v>0</v>
      </c>
      <c r="BR42" s="5">
        <v>0</v>
      </c>
      <c r="BS42" s="5">
        <f ca="1">OFFSET(BS42,0,-1) * OFFSET(BS42,10 - ROW(BS42),0)</f>
        <v>0</v>
      </c>
      <c r="BT42" s="5">
        <v>0</v>
      </c>
      <c r="BU42" s="5">
        <v>0</v>
      </c>
      <c r="BV42" s="5">
        <v>0</v>
      </c>
      <c r="BW42" s="5">
        <f ca="1">OFFSET(BW42,0,-1) * OFFSET(BW42,10 - ROW(BW42),0)</f>
        <v>0</v>
      </c>
      <c r="BX42" s="5">
        <v>0</v>
      </c>
      <c r="BY42" s="5">
        <v>0</v>
      </c>
      <c r="BZ42" s="5">
        <v>0</v>
      </c>
      <c r="CA42" s="5">
        <f ca="1">OFFSET(CA42,0,-1) * OFFSET(CA42,10 - ROW(CA42),0)</f>
        <v>0</v>
      </c>
      <c r="CB42" s="5">
        <v>0</v>
      </c>
      <c r="CC42" s="5">
        <f ca="1">OFFSET(CC42,0,-1) * OFFSET(CC42,10 - ROW(CC42),0)</f>
        <v>0</v>
      </c>
      <c r="CD42" s="5">
        <v>0</v>
      </c>
      <c r="CE42" s="5">
        <f ca="1">OFFSET(CE42,0,-1) * OFFSET(CE42,10 - ROW(CE42),0)</f>
        <v>0</v>
      </c>
      <c r="CF42" s="5">
        <f t="shared" ca="1" si="16"/>
        <v>0</v>
      </c>
      <c r="CG42" s="5">
        <v>0</v>
      </c>
      <c r="CH42" s="5">
        <f ca="1">OFFSET(CH42,0,-1) * OFFSET(CH42,10 - ROW(CH42),0)</f>
        <v>0</v>
      </c>
      <c r="CI42" s="5">
        <v>0</v>
      </c>
      <c r="CJ42" s="5">
        <f ca="1">OFFSET(CJ42,0,-1) * OFFSET(CJ42,10 - ROW(CJ42),0)</f>
        <v>0</v>
      </c>
      <c r="CK42" s="5">
        <v>0</v>
      </c>
      <c r="CL42" s="5">
        <f ca="1">OFFSET(CL42,0,-1) * OFFSET(CL42,10 - ROW(CL42),0)</f>
        <v>0</v>
      </c>
      <c r="CM42" s="5">
        <v>0</v>
      </c>
      <c r="CN42" s="5">
        <f ca="1">OFFSET(CN42,0,-1) * OFFSET(CN42,10 - ROW(CN42),0)</f>
        <v>0</v>
      </c>
      <c r="CO42" s="5">
        <v>0</v>
      </c>
      <c r="CP42" s="5">
        <f ca="1">OFFSET(CP42,0,-1) * OFFSET(CP42,10 - ROW(CP42),0)</f>
        <v>0</v>
      </c>
      <c r="CQ42" s="5">
        <v>0</v>
      </c>
      <c r="CR42" s="5">
        <f ca="1">OFFSET(CR42,0,-1) * OFFSET(CR42,10 - ROW(CR42),0)</f>
        <v>0</v>
      </c>
      <c r="CS42" s="5">
        <v>0</v>
      </c>
      <c r="CT42" s="5">
        <f ca="1">OFFSET(CT42,0,-1) * OFFSET(CT42,10 - ROW(CT42),0)</f>
        <v>0</v>
      </c>
      <c r="CU42" s="5">
        <v>0</v>
      </c>
      <c r="CV42" s="5">
        <f ca="1">OFFSET(CV42,0,-1) * OFFSET(CV42,10 - ROW(CV42),0)</f>
        <v>0</v>
      </c>
      <c r="CW42" s="5"/>
      <c r="CX42" s="5">
        <v>0</v>
      </c>
      <c r="CY42" s="5"/>
      <c r="CZ42" s="5">
        <v>0</v>
      </c>
      <c r="DA42" s="5"/>
      <c r="DB42" s="5">
        <v>0</v>
      </c>
      <c r="DC42" s="5"/>
      <c r="DD42" s="5">
        <v>0</v>
      </c>
      <c r="DE42" s="5">
        <v>0</v>
      </c>
      <c r="DF42" s="5">
        <f ca="1">OFFSET(DF42,0,-1) * OFFSET(DF42,10 - ROW(DF42),0)</f>
        <v>0</v>
      </c>
      <c r="DG42" s="5">
        <v>0</v>
      </c>
      <c r="DH42" s="5">
        <f ca="1">OFFSET(DH42,0,-1) * OFFSET(DH42,10 - ROW(DH42),0)</f>
        <v>0</v>
      </c>
      <c r="DI42" s="5"/>
      <c r="DJ42" s="5">
        <f ca="1">OFFSET(DJ42,0,-1) * OFFSET(DJ42,10 - ROW(DJ42),0)</f>
        <v>0</v>
      </c>
      <c r="DK42" s="5">
        <f t="shared" ca="1" si="17"/>
        <v>0</v>
      </c>
      <c r="DL42" s="5">
        <v>408</v>
      </c>
      <c r="DM42" s="5">
        <f ca="1">OFFSET(DM42,0,-1) * OFFSET(DM42,10 - ROW(DM42),0)</f>
        <v>30781152</v>
      </c>
      <c r="DN42" s="5">
        <v>0</v>
      </c>
      <c r="DO42" s="5">
        <f ca="1">OFFSET(DO42,0,-1) * OFFSET(DO42,10 - ROW(DO42),0)</f>
        <v>0</v>
      </c>
      <c r="DP42" s="5">
        <v>1629</v>
      </c>
      <c r="DQ42" s="5">
        <f ca="1">OFFSET(DQ42,0,-1) * OFFSET(DQ42,10 - ROW(DQ42),0)</f>
        <v>104528043</v>
      </c>
      <c r="DR42" s="5">
        <v>0</v>
      </c>
      <c r="DS42" s="5">
        <f ca="1">OFFSET(DS42,0,-1) * OFFSET(DS42,10 - ROW(DS42),0)</f>
        <v>0</v>
      </c>
      <c r="DT42" s="5">
        <v>408</v>
      </c>
      <c r="DU42" s="5">
        <f ca="1">OFFSET(DU42,0,-1) * OFFSET(DU42,10 - ROW(DU42),0)</f>
        <v>3077952</v>
      </c>
      <c r="DV42" s="5">
        <v>0</v>
      </c>
      <c r="DW42" s="5">
        <f ca="1">OFFSET(DW42,0,-1) * OFFSET(DW42,10 - ROW(DW42),0)</f>
        <v>0</v>
      </c>
      <c r="DX42" s="5">
        <v>1629</v>
      </c>
      <c r="DY42" s="5">
        <f ca="1">OFFSET(DY42,0,-1) * OFFSET(DY42,10 - ROW(DY42),0)</f>
        <v>10453293</v>
      </c>
      <c r="DZ42" s="5">
        <v>0</v>
      </c>
      <c r="EA42" s="5">
        <f ca="1">OFFSET(EA42,0,-1) * OFFSET(EA42,10 - ROW(EA42),0)</f>
        <v>0</v>
      </c>
      <c r="EB42" s="5"/>
      <c r="EC42" s="5">
        <v>0</v>
      </c>
      <c r="ED42" s="5"/>
      <c r="EE42" s="5">
        <v>0</v>
      </c>
      <c r="EF42" s="5"/>
      <c r="EG42" s="5">
        <v>0</v>
      </c>
      <c r="EH42" s="5"/>
      <c r="EI42" s="5">
        <v>0</v>
      </c>
      <c r="EJ42" s="5">
        <v>0</v>
      </c>
      <c r="EK42" s="5">
        <f ca="1">OFFSET(EK42,0,-1) * OFFSET(EK42,10 - ROW(EK42),0)</f>
        <v>0</v>
      </c>
      <c r="EL42" s="5">
        <v>0</v>
      </c>
      <c r="EM42" s="5">
        <f ca="1">OFFSET(EM42,0,-1) * OFFSET(EM42,10 - ROW(EM42),0)</f>
        <v>0</v>
      </c>
      <c r="EN42" s="5">
        <f t="shared" ca="1" si="18"/>
        <v>148840440</v>
      </c>
      <c r="EO42" s="5">
        <v>0</v>
      </c>
      <c r="EP42" s="5">
        <f ca="1">OFFSET(EP42,0,-1) * OFFSET(EP42,10 - ROW(EP42),0)</f>
        <v>0</v>
      </c>
      <c r="EQ42" s="5">
        <v>0</v>
      </c>
      <c r="ER42" s="5">
        <f ca="1">OFFSET(ER42,0,-1) * OFFSET(ER42,10 - ROW(ER42),0)</f>
        <v>0</v>
      </c>
      <c r="ES42" s="5">
        <v>0</v>
      </c>
      <c r="ET42" s="5">
        <f ca="1">OFFSET(ET42,0,-1) * OFFSET(ET42,10 - ROW(ET42),0)</f>
        <v>0</v>
      </c>
      <c r="EU42" s="5">
        <v>0</v>
      </c>
      <c r="EV42" s="5">
        <f ca="1">OFFSET(EV42,0,-1) * OFFSET(EV42,10 - ROW(EV42),0)</f>
        <v>0</v>
      </c>
      <c r="EW42" s="5"/>
      <c r="EX42" s="5">
        <f ca="1">OFFSET(EX42,0,-1) * OFFSET(EX42,10 - ROW(EX42),0)</f>
        <v>0</v>
      </c>
      <c r="EY42" s="5"/>
      <c r="EZ42" s="5">
        <f ca="1">OFFSET(EZ42,0,-1) * OFFSET(EZ42,10 - ROW(EZ42),0)</f>
        <v>0</v>
      </c>
      <c r="FA42" s="5"/>
      <c r="FB42" s="5">
        <f ca="1">OFFSET(FB42,0,-1) * OFFSET(FB42,10 - ROW(FB42),0)</f>
        <v>0</v>
      </c>
      <c r="FC42" s="5"/>
      <c r="FD42" s="5">
        <f ca="1">OFFSET(FD42,0,-1) * OFFSET(FD42,10 - ROW(FD42),0)</f>
        <v>0</v>
      </c>
      <c r="FE42" s="5">
        <v>0</v>
      </c>
      <c r="FF42" s="5">
        <f ca="1">OFFSET(FF42,0,-1) * OFFSET(FF42,10 - ROW(FF42),0)</f>
        <v>0</v>
      </c>
      <c r="FG42" s="5">
        <v>0</v>
      </c>
      <c r="FH42" s="5">
        <f ca="1">OFFSET(FH42,0,-1) * OFFSET(FH42,10 - ROW(FH42),0)</f>
        <v>0</v>
      </c>
      <c r="FI42" s="5">
        <v>0</v>
      </c>
      <c r="FJ42" s="5">
        <f ca="1">OFFSET(FJ42,0,-1) * OFFSET(FJ42,10 - ROW(FJ42),0)</f>
        <v>0</v>
      </c>
      <c r="FK42" s="5">
        <v>0</v>
      </c>
      <c r="FL42" s="5">
        <f ca="1">OFFSET(FL42,0,-1) * OFFSET(FL42,10 - ROW(FL42),0)</f>
        <v>0</v>
      </c>
      <c r="FM42" s="5">
        <f t="shared" ca="1" si="19"/>
        <v>0</v>
      </c>
      <c r="FN42" s="5">
        <f t="shared" ca="1" si="20"/>
        <v>148840440</v>
      </c>
      <c r="FO42" s="5"/>
      <c r="FP42" s="5">
        <f ca="1">OFFSET(FP42,0,-1) * OFFSET(FP42,10 - ROW(FP42),0)</f>
        <v>0</v>
      </c>
      <c r="FQ42" s="5"/>
      <c r="FR42" s="5">
        <f ca="1">OFFSET(FR42,0,-1) * OFFSET(FR42,10 - ROW(FR42),0)</f>
        <v>0</v>
      </c>
      <c r="FS42" s="5"/>
      <c r="FT42" s="5">
        <f ca="1">OFFSET(FT42,0,-1) * OFFSET(FT42,10 - ROW(FT42),0)</f>
        <v>0</v>
      </c>
      <c r="FU42" s="5"/>
      <c r="FV42" s="5">
        <f ca="1">OFFSET(FV42,0,-1) * OFFSET(FV42,10 - ROW(FV42),0)</f>
        <v>0</v>
      </c>
      <c r="FW42" s="5">
        <f t="shared" ca="1" si="21"/>
        <v>0</v>
      </c>
      <c r="FX42" s="5">
        <f t="shared" ca="1" si="124"/>
        <v>148840440</v>
      </c>
      <c r="FY42" s="5">
        <v>0</v>
      </c>
      <c r="FZ42" s="5">
        <f ca="1">OFFSET(FZ42,0,-1) * OFFSET(FZ42,10 - ROW(FZ42),0)</f>
        <v>0</v>
      </c>
      <c r="GA42" s="5">
        <v>0</v>
      </c>
      <c r="GB42" s="5">
        <f ca="1">OFFSET(GB42,0,-1) * OFFSET(GB42,10 - ROW(GB42),0)</f>
        <v>0</v>
      </c>
      <c r="GC42" s="5">
        <v>0</v>
      </c>
      <c r="GD42" s="5">
        <v>0</v>
      </c>
      <c r="GE42" s="5">
        <v>0</v>
      </c>
      <c r="GF42" s="5">
        <f ca="1">OFFSET(GF42,0,-1) * OFFSET(GF42,10 - ROW(GF42),0)</f>
        <v>0</v>
      </c>
      <c r="GG42" s="5">
        <v>0</v>
      </c>
      <c r="GH42" s="5">
        <f ca="1">OFFSET(GH42,0,-1) * OFFSET(GH42,10 - ROW(GH42),0)</f>
        <v>0</v>
      </c>
      <c r="GI42" s="5">
        <f t="shared" ca="1" si="22"/>
        <v>0</v>
      </c>
      <c r="GJ42" s="5">
        <v>0</v>
      </c>
      <c r="GK42" s="5">
        <f ca="1">OFFSET(GK42,0,-1) * OFFSET(GK42,10 - ROW(GK42),0)</f>
        <v>0</v>
      </c>
      <c r="GL42" s="5">
        <f t="shared" ca="1" si="23"/>
        <v>0</v>
      </c>
      <c r="GM42" s="5">
        <v>0</v>
      </c>
      <c r="GN42" s="5">
        <f ca="1">OFFSET(GN42,0,-1) * OFFSET(GN42,10 - ROW(GN42),0)</f>
        <v>0</v>
      </c>
      <c r="GO42" s="5">
        <v>0</v>
      </c>
      <c r="GP42" s="5">
        <f ca="1">OFFSET(GP42,0,-1) * OFFSET(GP42,10 - ROW(GP42),0)</f>
        <v>0</v>
      </c>
      <c r="GQ42" s="5">
        <v>0</v>
      </c>
      <c r="GR42" s="5">
        <v>0</v>
      </c>
      <c r="GS42" s="5">
        <v>0</v>
      </c>
      <c r="GT42" s="5">
        <f ca="1">OFFSET(GT42,0,-1) * OFFSET(GT42,10 - ROW(GT42),0)</f>
        <v>0</v>
      </c>
      <c r="GU42" s="5">
        <f t="shared" ca="1" si="24"/>
        <v>0</v>
      </c>
      <c r="GV42" s="5">
        <v>0</v>
      </c>
      <c r="GW42" s="5">
        <f ca="1">OFFSET(GW42,0,-1) * OFFSET(GW42,10 - ROW(GW42),0)</f>
        <v>0</v>
      </c>
      <c r="GX42" s="5">
        <v>0</v>
      </c>
      <c r="GY42" s="5">
        <f ca="1">OFFSET(GY42,0,-1) * OFFSET(GY42,10 - ROW(GY42),0)</f>
        <v>0</v>
      </c>
      <c r="GZ42" s="5">
        <v>0</v>
      </c>
      <c r="HA42" s="5">
        <f ca="1">OFFSET(HA42,0,-1) * OFFSET(HA42,10 - ROW(HA42),0)</f>
        <v>0</v>
      </c>
      <c r="HB42" s="5">
        <v>0</v>
      </c>
      <c r="HC42" s="5">
        <f ca="1">OFFSET(HC42,0,-1) * OFFSET(HC42,10 - ROW(HC42),0)</f>
        <v>0</v>
      </c>
      <c r="HD42" s="5">
        <v>0</v>
      </c>
      <c r="HE42" s="5">
        <v>0</v>
      </c>
      <c r="HF42" s="5">
        <v>0</v>
      </c>
      <c r="HG42" s="5">
        <f ca="1">OFFSET(HG42,0,-1) * OFFSET(HG42,10 - ROW(HG42),0)</f>
        <v>0</v>
      </c>
      <c r="HH42" s="5">
        <f t="shared" ca="1" si="25"/>
        <v>0</v>
      </c>
      <c r="HI42" s="5">
        <v>0</v>
      </c>
      <c r="HJ42" s="5">
        <f ca="1">OFFSET(HJ42,0,-1) * OFFSET(HJ42,10 - ROW(HJ42),0)</f>
        <v>0</v>
      </c>
      <c r="HK42" s="5">
        <v>0</v>
      </c>
      <c r="HL42" s="5">
        <f ca="1">OFFSET(HL42,0,-1) * OFFSET(HL42,10 - ROW(HL42),0)</f>
        <v>0</v>
      </c>
      <c r="HM42" s="5">
        <v>0</v>
      </c>
      <c r="HN42" s="5">
        <f ca="1">OFFSET(HN42,0,-1) * OFFSET(HN42,10 - ROW(HN42),0)</f>
        <v>0</v>
      </c>
      <c r="HO42" s="5">
        <v>0</v>
      </c>
      <c r="HP42" s="5">
        <f ca="1">OFFSET(HP42,0,-1) * OFFSET(HP42,10 - ROW(HP42),0)</f>
        <v>0</v>
      </c>
      <c r="HQ42" s="5"/>
      <c r="HR42" s="5">
        <f ca="1">OFFSET(HR42,0,-1) * OFFSET(HR42,10 - ROW(HR42),0)</f>
        <v>0</v>
      </c>
      <c r="HS42" s="5"/>
      <c r="HT42" s="5">
        <f ca="1">OFFSET(HT42,0,-1) * OFFSET(HT42,10 - ROW(HT42),0)</f>
        <v>0</v>
      </c>
      <c r="HU42" s="5">
        <f t="shared" ca="1" si="26"/>
        <v>0</v>
      </c>
      <c r="HV42" s="5"/>
      <c r="HW42" s="5">
        <f ca="1">OFFSET(HW42,0,-1) * OFFSET(HW42,10 - ROW(HW42),0)</f>
        <v>0</v>
      </c>
      <c r="HX42" s="5"/>
      <c r="HY42" s="5">
        <f ca="1">OFFSET(HY42,0,-1) * OFFSET(HY42,10 - ROW(HY42),0)</f>
        <v>0</v>
      </c>
      <c r="HZ42" s="5"/>
      <c r="IA42" s="5">
        <f ca="1">OFFSET(IA42,0,-1) * OFFSET(IA42,10 - ROW(IA42),0)</f>
        <v>0</v>
      </c>
      <c r="IB42" s="5"/>
      <c r="IC42" s="5">
        <f ca="1">OFFSET(IC42,0,-1) * OFFSET(IC42,10 - ROW(IC42),0)</f>
        <v>0</v>
      </c>
      <c r="ID42" s="5">
        <f t="shared" ca="1" si="27"/>
        <v>0</v>
      </c>
      <c r="IE42" s="5">
        <f t="shared" ca="1" si="148"/>
        <v>0</v>
      </c>
      <c r="IF42" s="5">
        <v>0</v>
      </c>
      <c r="IG42" s="5">
        <f ca="1">OFFSET(IG42,0,-1) * OFFSET(IG42,10 - ROW(IG42),0)</f>
        <v>0</v>
      </c>
      <c r="IH42" s="5">
        <v>0</v>
      </c>
      <c r="II42" s="5">
        <f ca="1">OFFSET(II42,0,-1) * OFFSET(II42,10 - ROW(II42),0)</f>
        <v>0</v>
      </c>
      <c r="IJ42" s="5">
        <f t="shared" ca="1" si="28"/>
        <v>0</v>
      </c>
      <c r="IK42" s="5">
        <v>0</v>
      </c>
      <c r="IL42" s="5">
        <f ca="1">OFFSET(IL42,0,-1) * OFFSET(IL42,10 - ROW(IL42),0)</f>
        <v>0</v>
      </c>
      <c r="IM42" s="5">
        <v>0</v>
      </c>
      <c r="IN42" s="5">
        <f ca="1">OFFSET(IN42,0,-1) * OFFSET(IN42,10 - ROW(IN42),0)</f>
        <v>0</v>
      </c>
      <c r="IO42" s="5">
        <v>0</v>
      </c>
      <c r="IP42" s="5">
        <f ca="1">OFFSET(IP42,0,-1) * OFFSET(IP42,10 - ROW(IP42),0)</f>
        <v>0</v>
      </c>
      <c r="IQ42" s="5">
        <v>0</v>
      </c>
      <c r="IR42" s="5">
        <f ca="1">OFFSET(IR42,0,-1) * OFFSET(IR42,10 - ROW(IR42),0)</f>
        <v>0</v>
      </c>
      <c r="IS42" s="5">
        <f t="shared" ca="1" si="29"/>
        <v>0</v>
      </c>
      <c r="IT42" s="5">
        <v>0</v>
      </c>
      <c r="IU42" s="5">
        <f ca="1">OFFSET(IU42,0,-1) * OFFSET(IU42,10 - ROW(IU42),0)</f>
        <v>0</v>
      </c>
      <c r="IV42" s="5">
        <f t="shared" ca="1" si="30"/>
        <v>0</v>
      </c>
      <c r="IW42" s="5">
        <v>0</v>
      </c>
      <c r="IX42" s="5">
        <f ca="1">OFFSET(IX42,0,-1) * OFFSET(IX42,10 - ROW(IX42),0)</f>
        <v>0</v>
      </c>
      <c r="IY42" s="5">
        <v>0</v>
      </c>
      <c r="IZ42" s="5">
        <f ca="1">OFFSET(IZ42,0,-1) * OFFSET(IZ42,10 - ROW(IZ42),0)</f>
        <v>0</v>
      </c>
      <c r="JA42" s="5">
        <v>0</v>
      </c>
      <c r="JB42" s="5">
        <f ca="1">OFFSET(JB42,0,-1) * OFFSET(JB42,10 - ROW(JB42),0)</f>
        <v>0</v>
      </c>
      <c r="JC42" s="5">
        <v>0</v>
      </c>
      <c r="JD42" s="5">
        <f ca="1">OFFSET(JD42,0,-1) * OFFSET(JD42,10 - ROW(JD42),0)</f>
        <v>0</v>
      </c>
      <c r="JE42" s="5">
        <f t="shared" ca="1" si="31"/>
        <v>0</v>
      </c>
      <c r="JF42" s="5">
        <v>0</v>
      </c>
      <c r="JG42" s="5">
        <f ca="1">OFFSET(JG42,0,-1) * OFFSET(JG42,10 - ROW(JG42),0)</f>
        <v>0</v>
      </c>
      <c r="JH42" s="5">
        <v>0</v>
      </c>
      <c r="JI42" s="5">
        <f ca="1">OFFSET(JI42,0,-1) * OFFSET(JI42,10 - ROW(JI42),0)</f>
        <v>0</v>
      </c>
      <c r="JJ42" s="5">
        <v>0</v>
      </c>
      <c r="JK42" s="5">
        <f ca="1">OFFSET(JK42,0,-1) * OFFSET(JK42,10 - ROW(JK42),0)</f>
        <v>0</v>
      </c>
      <c r="JL42" s="5">
        <v>0</v>
      </c>
      <c r="JM42" s="5">
        <f ca="1">OFFSET(JM42,0,-1) * OFFSET(JM42,10 - ROW(JM42),0)</f>
        <v>0</v>
      </c>
      <c r="JN42" s="5">
        <v>0</v>
      </c>
      <c r="JO42" s="5">
        <f ca="1">OFFSET(JO42,0,-1) * OFFSET(JO42,10 - ROW(JO42),0)</f>
        <v>0</v>
      </c>
      <c r="JP42" s="5">
        <f t="shared" ca="1" si="54"/>
        <v>0</v>
      </c>
      <c r="JQ42" s="5">
        <v>151</v>
      </c>
      <c r="JR42" s="5">
        <f ca="1">OFFSET(JR42,0,-1) * OFFSET(JR42,10 - ROW(JR42),0)</f>
        <v>27536511</v>
      </c>
      <c r="JS42" s="5">
        <v>0</v>
      </c>
      <c r="JT42" s="5">
        <f ca="1">OFFSET(JT42,0,-1) * OFFSET(JT42,10 - ROW(JT42),0)</f>
        <v>0</v>
      </c>
      <c r="JU42" s="5">
        <v>151</v>
      </c>
      <c r="JV42" s="5">
        <f ca="1">OFFSET(JV42,0,-1) * OFFSET(JV42,10 - ROW(JV42),0)</f>
        <v>2753636</v>
      </c>
      <c r="JW42" s="5">
        <v>0</v>
      </c>
      <c r="JX42" s="5">
        <f ca="1">OFFSET(JX42,0,-1) * OFFSET(JX42,10 - ROW(JX42),0)</f>
        <v>0</v>
      </c>
      <c r="JY42" s="5">
        <v>0</v>
      </c>
      <c r="JZ42" s="5">
        <f ca="1">OFFSET(JZ42,0,-1) * OFFSET(JZ42,10 - ROW(JZ42),0)</f>
        <v>0</v>
      </c>
      <c r="KA42" s="5">
        <f t="shared" ca="1" si="32"/>
        <v>30290147</v>
      </c>
      <c r="KB42" s="5">
        <v>0</v>
      </c>
      <c r="KC42" s="5">
        <f ca="1">OFFSET(KC42,0,-1) * OFFSET(KC42,10 - ROW(KC42),0)</f>
        <v>0</v>
      </c>
      <c r="KD42" s="5">
        <v>0</v>
      </c>
      <c r="KE42" s="5">
        <f ca="1">OFFSET(KE42,0,-1) * OFFSET(KE42,10 - ROW(KE42),0)</f>
        <v>0</v>
      </c>
      <c r="KF42" s="5">
        <v>0</v>
      </c>
      <c r="KG42" s="5">
        <f ca="1">OFFSET(KG42,0,-1) * OFFSET(KG42,10 - ROW(KG42),0)</f>
        <v>0</v>
      </c>
      <c r="KH42" s="5">
        <v>0</v>
      </c>
      <c r="KI42" s="5">
        <f ca="1">OFFSET(KI42,0,-1) * OFFSET(KI42,10 - ROW(KI42),0)</f>
        <v>0</v>
      </c>
      <c r="KJ42" s="5">
        <f t="shared" ca="1" si="33"/>
        <v>0</v>
      </c>
      <c r="KK42" s="5">
        <v>0</v>
      </c>
      <c r="KL42" s="5">
        <f ca="1">OFFSET(KL42,0,-1) * OFFSET(KL42,10 - ROW(KL42),0)</f>
        <v>0</v>
      </c>
      <c r="KM42" s="5"/>
      <c r="KN42" s="5">
        <f ca="1">OFFSET(KN42,0,-1) * OFFSET(KN42,10 - ROW(KN42),0)</f>
        <v>0</v>
      </c>
      <c r="KO42" s="5">
        <f t="shared" ca="1" si="34"/>
        <v>0</v>
      </c>
      <c r="KP42" s="5">
        <f t="shared" ca="1" si="176"/>
        <v>30290147</v>
      </c>
      <c r="KQ42" s="5">
        <v>10</v>
      </c>
      <c r="KR42" s="5">
        <f ca="1">OFFSET(KR42,0,-1) * OFFSET(KR42,10 - ROW(KR42),0)</f>
        <v>1521610</v>
      </c>
      <c r="KS42" s="5">
        <v>0</v>
      </c>
      <c r="KT42" s="5">
        <f ca="1">OFFSET(KT42,0,-1) * OFFSET(KT42,10 - ROW(KT42),0)</f>
        <v>0</v>
      </c>
      <c r="KU42" s="5">
        <v>10</v>
      </c>
      <c r="KV42" s="5">
        <f ca="1">OFFSET(KV42,0,-1) * OFFSET(KV42,10 - ROW(KV42),0)</f>
        <v>152160</v>
      </c>
      <c r="KW42" s="5"/>
      <c r="KX42" s="5">
        <f ca="1">OFFSET(KX42,0,-1) * OFFSET(KX42,10 - ROW(KX42),0)</f>
        <v>0</v>
      </c>
      <c r="KY42" s="5">
        <f t="shared" ca="1" si="35"/>
        <v>1673770</v>
      </c>
      <c r="KZ42" s="5">
        <v>0</v>
      </c>
      <c r="LA42" s="5">
        <f ca="1">OFFSET(LA42,0,-1) * OFFSET(LA42,10 - ROW(LA42),0)</f>
        <v>0</v>
      </c>
      <c r="LB42" s="5">
        <v>0</v>
      </c>
      <c r="LC42" s="5">
        <f ca="1">OFFSET(LC42,0,-1) * OFFSET(LC42,10 - ROW(LC42),0)</f>
        <v>0</v>
      </c>
      <c r="LD42" s="5"/>
      <c r="LE42" s="5">
        <f ca="1">OFFSET(LE42,0,-1) * OFFSET(LE42,10 - ROW(LE42),0)</f>
        <v>0</v>
      </c>
      <c r="LF42" s="5">
        <f t="shared" ca="1" si="36"/>
        <v>0</v>
      </c>
      <c r="LG42" s="5">
        <v>0</v>
      </c>
      <c r="LH42" s="5">
        <f ca="1">OFFSET(LH42,0,-1) * OFFSET(LH42,10 - ROW(LH42),0)</f>
        <v>0</v>
      </c>
      <c r="LI42" s="5">
        <v>0</v>
      </c>
      <c r="LJ42" s="5">
        <f ca="1">OFFSET(LJ42,0,-1) * OFFSET(LJ42,10 - ROW(LJ42),0)</f>
        <v>0</v>
      </c>
      <c r="LK42" s="5">
        <v>0</v>
      </c>
      <c r="LL42" s="5">
        <f ca="1">OFFSET(LL42,0,-1) * OFFSET(LL42,10 - ROW(LL42),0)</f>
        <v>0</v>
      </c>
      <c r="LM42" s="5">
        <v>0</v>
      </c>
      <c r="LN42" s="5">
        <f ca="1">OFFSET(LN42,0,-1) * OFFSET(LN42,10 - ROW(LN42),0)</f>
        <v>0</v>
      </c>
      <c r="LO42" s="5">
        <f t="shared" ca="1" si="37"/>
        <v>0</v>
      </c>
      <c r="LP42" s="5">
        <v>0</v>
      </c>
      <c r="LQ42" s="5">
        <f ca="1">OFFSET(LQ42,0,-1) * OFFSET(LQ42,10 - ROW(LQ42),0)</f>
        <v>0</v>
      </c>
      <c r="LR42" s="5">
        <v>0</v>
      </c>
      <c r="LS42" s="5">
        <f ca="1">OFFSET(LS42,0,-1) * OFFSET(LS42,10 - ROW(LS42),0)</f>
        <v>0</v>
      </c>
      <c r="LT42" s="5">
        <v>0</v>
      </c>
      <c r="LU42" s="5">
        <f ca="1">OFFSET(LU42,0,-1) * OFFSET(LU42,10 - ROW(LU42),0)</f>
        <v>0</v>
      </c>
      <c r="LV42" s="5">
        <v>0</v>
      </c>
      <c r="LW42" s="5">
        <f ca="1">OFFSET(LW42,0,-1) * OFFSET(LW42,10 - ROW(LW42),0)</f>
        <v>0</v>
      </c>
      <c r="LX42" s="5">
        <v>0</v>
      </c>
      <c r="LY42" s="5">
        <f ca="1">OFFSET(LY42,0,-1) * OFFSET(LY42,10 - ROW(LY42),0)</f>
        <v>0</v>
      </c>
      <c r="LZ42" s="5">
        <v>0</v>
      </c>
      <c r="MA42" s="5">
        <f ca="1">OFFSET(MA42,0,-1) * OFFSET(MA42,10 - ROW(MA42),0)</f>
        <v>0</v>
      </c>
      <c r="MB42" s="5">
        <f t="shared" ca="1" si="38"/>
        <v>0</v>
      </c>
      <c r="MC42" s="5">
        <v>0</v>
      </c>
      <c r="MD42" s="5">
        <f ca="1">OFFSET(MD42,0,-1) * OFFSET(MD42,10 - ROW(MD42),0)</f>
        <v>0</v>
      </c>
      <c r="ME42" s="5">
        <v>0</v>
      </c>
      <c r="MF42" s="5">
        <f ca="1">OFFSET(MF42,0,-1) * OFFSET(MF42,10 - ROW(MF42),0)</f>
        <v>0</v>
      </c>
      <c r="MG42" s="5">
        <v>0</v>
      </c>
      <c r="MH42" s="5">
        <f ca="1">OFFSET(MH42,0,-1) * OFFSET(MH42,10 - ROW(MH42),0)</f>
        <v>0</v>
      </c>
      <c r="MI42" s="5">
        <v>0</v>
      </c>
      <c r="MJ42" s="5">
        <f ca="1">OFFSET(MJ42,0,-1) * OFFSET(MJ42,10 - ROW(MJ42),0)</f>
        <v>0</v>
      </c>
      <c r="MK42" s="5"/>
      <c r="ML42" s="5">
        <f ca="1">OFFSET(ML42,0,-1) * OFFSET(ML42,10 - ROW(ML42),0)</f>
        <v>0</v>
      </c>
      <c r="MM42" s="5">
        <f t="shared" ca="1" si="39"/>
        <v>0</v>
      </c>
      <c r="MN42" s="5">
        <v>0</v>
      </c>
      <c r="MO42" s="5">
        <f ca="1">OFFSET(MO42,0,-1) * OFFSET(MO42,10 - ROW(MO42),0)</f>
        <v>0</v>
      </c>
      <c r="MP42" s="5"/>
      <c r="MQ42" s="5">
        <f ca="1">OFFSET(MQ42,0,-1) * OFFSET(MQ42,10 - ROW(MQ42),0)</f>
        <v>0</v>
      </c>
      <c r="MR42" s="5"/>
      <c r="MS42" s="5">
        <f ca="1">OFFSET(MS42,0,-1) * OFFSET(MS42,10 - ROW(MS42),0)</f>
        <v>0</v>
      </c>
      <c r="MT42" s="5"/>
      <c r="MU42" s="5">
        <f ca="1">OFFSET(MU42,0,-1) * OFFSET(MU42,10 - ROW(MU42),0)</f>
        <v>0</v>
      </c>
      <c r="MV42" s="5">
        <f t="shared" ca="1" si="40"/>
        <v>0</v>
      </c>
      <c r="MW42" s="5">
        <v>0</v>
      </c>
      <c r="MX42" s="5">
        <f ca="1">OFFSET(MX42,0,-1) * OFFSET(MX42,10 - ROW(MX42),0)</f>
        <v>0</v>
      </c>
      <c r="MY42" s="5"/>
      <c r="MZ42" s="5">
        <f ca="1">OFFSET(MZ42,0,-1) * OFFSET(MZ42,10 - ROW(MZ42),0)</f>
        <v>0</v>
      </c>
      <c r="NA42" s="5">
        <f t="shared" ca="1" si="41"/>
        <v>0</v>
      </c>
      <c r="NB42" s="5">
        <f t="shared" ca="1" si="202"/>
        <v>1673770</v>
      </c>
      <c r="NC42" s="5"/>
      <c r="ND42" s="5">
        <f ca="1">OFFSET(ND42,0,-1) * OFFSET(ND42,10 - ROW(ND42),0)</f>
        <v>0</v>
      </c>
      <c r="NE42" s="5"/>
      <c r="NF42" s="5">
        <f ca="1">OFFSET(NF42,0,-1) * OFFSET(NF42,10 - ROW(NF42),0)</f>
        <v>0</v>
      </c>
      <c r="NG42" s="5"/>
      <c r="NH42" s="5">
        <f ca="1">OFFSET(NH42,0,-1) * OFFSET(NH42,10 - ROW(NH42),0)</f>
        <v>0</v>
      </c>
      <c r="NI42" s="5"/>
      <c r="NJ42" s="5">
        <f ca="1">OFFSET(NJ42,0,-1) * OFFSET(NJ42,10 - ROW(NJ42),0)</f>
        <v>0</v>
      </c>
      <c r="NK42" s="5">
        <f t="shared" ca="1" si="42"/>
        <v>0</v>
      </c>
      <c r="NL42" s="5">
        <v>0</v>
      </c>
      <c r="NM42" s="5">
        <f ca="1">OFFSET(NM42,0,-1) * OFFSET(NM42,10 - ROW(NM42),0)</f>
        <v>0</v>
      </c>
      <c r="NN42" s="5">
        <v>0</v>
      </c>
      <c r="NO42" s="5">
        <f ca="1">OFFSET(NO42,0,-1) * OFFSET(NO42,10 - ROW(NO42),0)</f>
        <v>0</v>
      </c>
      <c r="NP42" s="5">
        <v>0</v>
      </c>
      <c r="NQ42" s="5">
        <v>0</v>
      </c>
      <c r="NR42" s="5">
        <v>0</v>
      </c>
      <c r="NS42" s="5">
        <f ca="1">OFFSET(NS42,0,-1) * OFFSET(NS42,10 - ROW(NS42),0)</f>
        <v>0</v>
      </c>
      <c r="NT42" s="5"/>
      <c r="NU42" s="5">
        <f ca="1">OFFSET(NU42,0,-1) * OFFSET(NU42,10 - ROW(NU42),0)</f>
        <v>0</v>
      </c>
      <c r="NV42" s="5">
        <f t="shared" ca="1" si="43"/>
        <v>0</v>
      </c>
      <c r="NW42" s="5"/>
      <c r="NX42" s="5">
        <f ca="1">OFFSET(NX42,0,-1) * OFFSET(NX42,10 - ROW(NX42),0)</f>
        <v>0</v>
      </c>
      <c r="NY42" s="5"/>
      <c r="NZ42" s="5">
        <f ca="1">OFFSET(NZ42,0,-1) * OFFSET(NZ42,10 - ROW(NZ42),0)</f>
        <v>0</v>
      </c>
      <c r="OA42" s="5"/>
      <c r="OB42" s="5">
        <f ca="1">OFFSET(OB42,0,-1) * OFFSET(OB42,10 - ROW(OB42),0)</f>
        <v>0</v>
      </c>
      <c r="OC42" s="5"/>
      <c r="OD42" s="5">
        <f ca="1">OFFSET(OD42,0,-1) * OFFSET(OD42,10 - ROW(OD42),0)</f>
        <v>0</v>
      </c>
      <c r="OE42" s="5">
        <f t="shared" ca="1" si="44"/>
        <v>0</v>
      </c>
      <c r="OF42" s="5">
        <v>0</v>
      </c>
      <c r="OG42" s="5">
        <f ca="1">OFFSET(OG42,0,-1) * OFFSET(OG42,10 - ROW(OG42),0)</f>
        <v>0</v>
      </c>
      <c r="OH42" s="5">
        <v>0</v>
      </c>
      <c r="OI42" s="5">
        <f ca="1">OFFSET(OI42,0,-1) * OFFSET(OI42,10 - ROW(OI42),0)</f>
        <v>0</v>
      </c>
      <c r="OJ42" s="5">
        <v>0</v>
      </c>
      <c r="OK42" s="5">
        <v>0</v>
      </c>
      <c r="OL42" s="5">
        <v>0</v>
      </c>
      <c r="OM42" s="5">
        <f ca="1">OFFSET(OM42,0,-1) * OFFSET(OM42,10 - ROW(OM42),0)</f>
        <v>0</v>
      </c>
      <c r="ON42" s="5">
        <f t="shared" ca="1" si="45"/>
        <v>0</v>
      </c>
      <c r="OO42" s="5">
        <v>0</v>
      </c>
      <c r="OP42" s="5">
        <f ca="1">OFFSET(OP42,0,-1) * OFFSET(OP42,10 - ROW(OP42),0)</f>
        <v>0</v>
      </c>
      <c r="OQ42" s="5">
        <v>0</v>
      </c>
      <c r="OR42" s="5">
        <f ca="1">OFFSET(OR42,0,-1) * OFFSET(OR42,10 - ROW(OR42),0)</f>
        <v>0</v>
      </c>
      <c r="OS42" s="5">
        <v>0</v>
      </c>
      <c r="OT42" s="5">
        <f ca="1">OFFSET(OT42,0,-1) * OFFSET(OT42,10 - ROW(OT42),0)</f>
        <v>0</v>
      </c>
      <c r="OU42" s="5">
        <v>0</v>
      </c>
      <c r="OV42" s="5">
        <f ca="1">OFFSET(OV42,0,-1) * OFFSET(OV42,10 - ROW(OV42),0)</f>
        <v>0</v>
      </c>
      <c r="OW42" s="5">
        <v>0</v>
      </c>
      <c r="OX42" s="5">
        <v>0</v>
      </c>
      <c r="OY42" s="5">
        <v>0</v>
      </c>
      <c r="OZ42" s="5">
        <f ca="1">OFFSET(OZ42,0,-1) * OFFSET(OZ42,10 - ROW(OZ42),0)</f>
        <v>0</v>
      </c>
      <c r="PA42" s="5">
        <f t="shared" ca="1" si="46"/>
        <v>0</v>
      </c>
      <c r="PB42" s="5">
        <v>0</v>
      </c>
      <c r="PC42" s="5">
        <f ca="1">OFFSET(PC42,0,-1) * OFFSET(PC42,10 - ROW(PC42),0)</f>
        <v>0</v>
      </c>
      <c r="PD42" s="5">
        <v>0</v>
      </c>
      <c r="PE42" s="5">
        <f ca="1">OFFSET(PE42,0,-1) * OFFSET(PE42,10 - ROW(PE42),0)</f>
        <v>0</v>
      </c>
      <c r="PF42" s="5">
        <v>0</v>
      </c>
      <c r="PG42" s="5">
        <f ca="1">OFFSET(PG42,0,-1) * OFFSET(PG42,10 - ROW(PG42),0)</f>
        <v>0</v>
      </c>
      <c r="PH42" s="5">
        <v>0</v>
      </c>
      <c r="PI42" s="5">
        <f ca="1">OFFSET(PI42,0,-1) * OFFSET(PI42,10 - ROW(PI42),0)</f>
        <v>0</v>
      </c>
      <c r="PJ42" s="5"/>
      <c r="PK42" s="5">
        <f ca="1">OFFSET(PK42,0,-1) * OFFSET(PK42,10 - ROW(PK42),0)</f>
        <v>0</v>
      </c>
      <c r="PL42" s="5"/>
      <c r="PM42" s="5">
        <f ca="1">OFFSET(PM42,0,-1) * OFFSET(PM42,10 - ROW(PM42),0)</f>
        <v>0</v>
      </c>
      <c r="PN42" s="5">
        <f t="shared" ca="1" si="47"/>
        <v>0</v>
      </c>
      <c r="PO42" s="5">
        <v>0</v>
      </c>
      <c r="PP42" s="5">
        <f ca="1">OFFSET(PP42,0,-1) * OFFSET(PP42,10 - ROW(PP42),0)</f>
        <v>0</v>
      </c>
      <c r="PQ42" s="5">
        <v>0</v>
      </c>
      <c r="PR42" s="5">
        <f ca="1">OFFSET(PR42,0,-1) * OFFSET(PR42,10 - ROW(PR42),0)</f>
        <v>0</v>
      </c>
      <c r="PS42" s="5">
        <v>0</v>
      </c>
      <c r="PT42" s="5">
        <f ca="1">OFFSET(PT42,0,-1) * OFFSET(PT42,10 - ROW(PT42),0)</f>
        <v>0</v>
      </c>
      <c r="PU42" s="5"/>
      <c r="PV42" s="5">
        <f ca="1">OFFSET(PV42,0,-1) * OFFSET(PV42,10 - ROW(PV42),0)</f>
        <v>0</v>
      </c>
      <c r="PW42" s="5">
        <f t="shared" ca="1" si="48"/>
        <v>0</v>
      </c>
      <c r="PX42" s="5">
        <f t="shared" ca="1" si="232"/>
        <v>0</v>
      </c>
      <c r="PY42" s="5"/>
      <c r="PZ42" s="5">
        <f t="shared" ca="1" si="49"/>
        <v>180804357</v>
      </c>
      <c r="QA42" s="5">
        <f t="shared" si="241"/>
        <v>2198</v>
      </c>
      <c r="QB42" s="5">
        <f ca="1">OFFSET(QB42,0,-1) * OFFSET(QB42,10 - ROW(QB42),0)</f>
        <v>1703450</v>
      </c>
      <c r="QC42" s="5">
        <f t="shared" si="234"/>
        <v>0</v>
      </c>
      <c r="QD42" s="5">
        <f ca="1">OFFSET(QD42,0,-1) * OFFSET(QD42,10 - ROW(QD42),0)</f>
        <v>0</v>
      </c>
      <c r="QE42" s="5">
        <f t="shared" ca="1" si="50"/>
        <v>1703450</v>
      </c>
      <c r="QF42" s="5">
        <f t="shared" si="236"/>
        <v>2198</v>
      </c>
      <c r="QG42" s="5">
        <f ca="1">OFFSET(QG42,0,-1) * OFFSET(QG42,10 - ROW(QG42),0)</f>
        <v>156058</v>
      </c>
      <c r="QH42" s="5">
        <f t="shared" si="238"/>
        <v>0</v>
      </c>
      <c r="QI42" s="5">
        <f ca="1">OFFSET(QI42,0,-1) * OFFSET(QI42,10 - ROW(QI42),0)</f>
        <v>0</v>
      </c>
      <c r="QJ42" s="5">
        <f t="shared" ca="1" si="51"/>
        <v>156058</v>
      </c>
      <c r="QK42" s="5">
        <f t="shared" ca="1" si="52"/>
        <v>182663865</v>
      </c>
      <c r="QL42" s="5"/>
      <c r="QM42" s="54">
        <f t="shared" ca="1" si="242"/>
        <v>182663865</v>
      </c>
      <c r="QO42" s="75"/>
      <c r="QQ42" s="75"/>
    </row>
    <row r="43" spans="1:459">
      <c r="A43" s="1" t="s">
        <v>578</v>
      </c>
      <c r="B43" s="5" t="s">
        <v>579</v>
      </c>
      <c r="C43" s="5" t="s">
        <v>567</v>
      </c>
      <c r="D43" s="5" t="s">
        <v>546</v>
      </c>
      <c r="E43" s="5"/>
      <c r="F43" s="5">
        <f ca="1">OFFSET(F43,0,-1) * OFFSET(F43,12 - ROW(F43),-1)</f>
        <v>0</v>
      </c>
      <c r="G43" s="5"/>
      <c r="H43" s="5">
        <f ca="1">OFFSET(H43,0,-1) * OFFSET(H43,12 - ROW(H43),-1)</f>
        <v>0</v>
      </c>
      <c r="I43" s="5"/>
      <c r="J43" s="5">
        <f ca="1">OFFSET(J43,0,-1) * OFFSET(J43,12 - ROW(J43),-1)</f>
        <v>0</v>
      </c>
      <c r="K43" s="5"/>
      <c r="L43" s="5">
        <f ca="1">OFFSET(L43,0,-1) * OFFSET(L43,12 - ROW(L43),-1)</f>
        <v>0</v>
      </c>
      <c r="M43" s="5"/>
      <c r="N43" s="5">
        <f ca="1">OFFSET(N43,0,-1) * OFFSET(N43,12 - ROW(N43),-1)</f>
        <v>0</v>
      </c>
      <c r="O43" s="5">
        <v>0</v>
      </c>
      <c r="P43" s="5">
        <v>0</v>
      </c>
      <c r="Q43" s="5">
        <v>0</v>
      </c>
      <c r="R43" s="5">
        <f ca="1">OFFSET(R43,0,-1) * OFFSET(R43,12 - ROW(R43),-1)</f>
        <v>0</v>
      </c>
      <c r="S43" s="5">
        <f t="shared" ca="1" si="14"/>
        <v>0</v>
      </c>
      <c r="T43" s="5"/>
      <c r="U43" s="5">
        <f ca="1">OFFSET(U43,0,-1) * OFFSET(U43,12 - ROW(U43),-1)</f>
        <v>0</v>
      </c>
      <c r="V43" s="5">
        <v>0</v>
      </c>
      <c r="W43" s="5">
        <f ca="1">OFFSET(W43,0,-1) * OFFSET(W43,12 - ROW(W43),-1)</f>
        <v>0</v>
      </c>
      <c r="X43" s="5">
        <v>0</v>
      </c>
      <c r="Y43" s="5">
        <v>0</v>
      </c>
      <c r="Z43" s="5">
        <v>0</v>
      </c>
      <c r="AA43" s="5">
        <f ca="1">OFFSET(AA43,0,-1) * OFFSET(AA43,12 - ROW(AA43),-1)</f>
        <v>0</v>
      </c>
      <c r="AB43" s="5">
        <v>0</v>
      </c>
      <c r="AC43" s="5">
        <v>0</v>
      </c>
      <c r="AD43" s="5">
        <v>0</v>
      </c>
      <c r="AE43" s="5">
        <f ca="1">OFFSET(AE43,0,-1) * OFFSET(AE43,12 - ROW(AE43),-1)</f>
        <v>0</v>
      </c>
      <c r="AF43" s="5">
        <v>0</v>
      </c>
      <c r="AG43" s="5">
        <v>0</v>
      </c>
      <c r="AH43" s="5">
        <v>0</v>
      </c>
      <c r="AI43" s="5">
        <f ca="1">OFFSET(AI43,0,-1) * OFFSET(AI43,12 - ROW(AI43),-1)</f>
        <v>0</v>
      </c>
      <c r="AJ43" s="5">
        <v>0</v>
      </c>
      <c r="AK43" s="5">
        <f ca="1">OFFSET(AK43,0,-1) * OFFSET(AK43,12 - ROW(AK43),-1)</f>
        <v>0</v>
      </c>
      <c r="AL43" s="5">
        <v>0</v>
      </c>
      <c r="AM43" s="5">
        <f ca="1">OFFSET(AM43,0,-1) * OFFSET(AM43,12 - ROW(AM43),-1)</f>
        <v>0</v>
      </c>
      <c r="AN43" s="5">
        <v>0</v>
      </c>
      <c r="AO43" s="5">
        <f ca="1">OFFSET(AO43,0,-1) * OFFSET(AO43,12 - ROW(AO43),-1)</f>
        <v>0</v>
      </c>
      <c r="AP43" s="54">
        <f t="shared" ca="1" si="243"/>
        <v>0</v>
      </c>
      <c r="AQ43" s="5"/>
      <c r="AR43" s="5">
        <f ca="1">OFFSET(AR43,0,-1) * OFFSET(AR43,12 - ROW(AR43),-1)</f>
        <v>0</v>
      </c>
      <c r="AS43" s="5"/>
      <c r="AT43" s="5">
        <f ca="1">OFFSET(AT43,0,-1) * OFFSET(AT43,12 - ROW(AT43),-1)</f>
        <v>0</v>
      </c>
      <c r="AU43" s="5"/>
      <c r="AV43" s="5">
        <f ca="1">OFFSET(AV43,0,-1) * OFFSET(AV43,12 - ROW(AV43),-1)</f>
        <v>0</v>
      </c>
      <c r="AW43" s="5"/>
      <c r="AX43" s="5">
        <f ca="1">OFFSET(AX43,0,-1) * OFFSET(AX43,12 - ROW(AX43),-1)</f>
        <v>0</v>
      </c>
      <c r="AY43" s="5"/>
      <c r="AZ43" s="5">
        <f ca="1">OFFSET(AZ43,0,-1) * OFFSET(AZ43,12 - ROW(AZ43),-1)</f>
        <v>0</v>
      </c>
      <c r="BA43" s="5"/>
      <c r="BB43" s="5">
        <f ca="1">OFFSET(BB43,0,-1) * OFFSET(BB43,12 - ROW(BB43),-1)</f>
        <v>0</v>
      </c>
      <c r="BC43" s="5"/>
      <c r="BD43" s="5">
        <f ca="1">OFFSET(BD43,0,-1) * OFFSET(BD43,12 - ROW(BD43),-1)</f>
        <v>0</v>
      </c>
      <c r="BE43" s="5"/>
      <c r="BF43" s="5">
        <f ca="1">OFFSET(BF43,0,-1) * OFFSET(BF43,12 - ROW(BF43),-1)</f>
        <v>0</v>
      </c>
      <c r="BG43" s="5">
        <v>0</v>
      </c>
      <c r="BH43" s="5">
        <f ca="1">OFFSET(BH43,0,-1) * OFFSET(BH43,12 - ROW(BH43),-1)</f>
        <v>0</v>
      </c>
      <c r="BI43" s="5">
        <v>0</v>
      </c>
      <c r="BJ43" s="5">
        <f ca="1">OFFSET(BJ43,0,-1) * OFFSET(BJ43,12 - ROW(BJ43),-1)</f>
        <v>0</v>
      </c>
      <c r="BK43" s="5">
        <f t="shared" ca="1" si="15"/>
        <v>0</v>
      </c>
      <c r="BL43" s="5">
        <v>0</v>
      </c>
      <c r="BM43" s="5">
        <f ca="1">OFFSET(BM43,0,-1) * OFFSET(BM43,12 - ROW(BM43),-1)</f>
        <v>0</v>
      </c>
      <c r="BN43" s="5">
        <v>0</v>
      </c>
      <c r="BO43" s="5">
        <f ca="1">OFFSET(BO43,0,-1) * OFFSET(BO43,12 - ROW(BO43),-1)</f>
        <v>0</v>
      </c>
      <c r="BP43" s="5">
        <v>0</v>
      </c>
      <c r="BQ43" s="5">
        <f ca="1">OFFSET(BQ43,0,-1) * OFFSET(BQ43,12 - ROW(BQ43),-1)</f>
        <v>0</v>
      </c>
      <c r="BR43" s="5">
        <v>0</v>
      </c>
      <c r="BS43" s="5">
        <f ca="1">OFFSET(BS43,0,-1) * OFFSET(BS43,12 - ROW(BS43),-1)</f>
        <v>0</v>
      </c>
      <c r="BT43" s="5">
        <v>0</v>
      </c>
      <c r="BU43" s="5">
        <v>0</v>
      </c>
      <c r="BV43" s="5">
        <v>0</v>
      </c>
      <c r="BW43" s="5">
        <f ca="1">OFFSET(BW43,0,-1) * OFFSET(BW43,12 - ROW(BW43),-1)</f>
        <v>0</v>
      </c>
      <c r="BX43" s="5">
        <v>0</v>
      </c>
      <c r="BY43" s="5">
        <v>0</v>
      </c>
      <c r="BZ43" s="5">
        <v>0</v>
      </c>
      <c r="CA43" s="5">
        <f ca="1">OFFSET(CA43,0,-1) * OFFSET(CA43,12 - ROW(CA43),-1)</f>
        <v>0</v>
      </c>
      <c r="CB43" s="5">
        <v>0</v>
      </c>
      <c r="CC43" s="5">
        <f ca="1">OFFSET(CC43,0,-1) * OFFSET(CC43,12 - ROW(CC43),-1)</f>
        <v>0</v>
      </c>
      <c r="CD43" s="5">
        <v>0</v>
      </c>
      <c r="CE43" s="5">
        <f ca="1">OFFSET(CE43,0,-1) * OFFSET(CE43,12 - ROW(CE43),-1)</f>
        <v>0</v>
      </c>
      <c r="CF43" s="5">
        <f t="shared" ca="1" si="16"/>
        <v>0</v>
      </c>
      <c r="CG43" s="5">
        <v>0</v>
      </c>
      <c r="CH43" s="5">
        <f ca="1">OFFSET(CH43,0,-1) * OFFSET(CH43,12 - ROW(CH43),-1)</f>
        <v>0</v>
      </c>
      <c r="CI43" s="5">
        <v>0</v>
      </c>
      <c r="CJ43" s="5">
        <f ca="1">OFFSET(CJ43,0,-1) * OFFSET(CJ43,12 - ROW(CJ43),-1)</f>
        <v>0</v>
      </c>
      <c r="CK43" s="5">
        <v>0</v>
      </c>
      <c r="CL43" s="5">
        <f ca="1">OFFSET(CL43,0,-1) * OFFSET(CL43,12 - ROW(CL43),-1)</f>
        <v>0</v>
      </c>
      <c r="CM43" s="5">
        <v>0</v>
      </c>
      <c r="CN43" s="5">
        <f ca="1">OFFSET(CN43,0,-1) * OFFSET(CN43,12 - ROW(CN43),-1)</f>
        <v>0</v>
      </c>
      <c r="CO43" s="5">
        <v>0</v>
      </c>
      <c r="CP43" s="5">
        <f ca="1">OFFSET(CP43,0,-1) * OFFSET(CP43,12 - ROW(CP43),-1)</f>
        <v>0</v>
      </c>
      <c r="CQ43" s="5">
        <v>0</v>
      </c>
      <c r="CR43" s="5">
        <f ca="1">OFFSET(CR43,0,-1) * OFFSET(CR43,12 - ROW(CR43),-1)</f>
        <v>0</v>
      </c>
      <c r="CS43" s="5">
        <v>0</v>
      </c>
      <c r="CT43" s="5">
        <f ca="1">OFFSET(CT43,0,-1) * OFFSET(CT43,12 - ROW(CT43),-1)</f>
        <v>0</v>
      </c>
      <c r="CU43" s="5">
        <v>0</v>
      </c>
      <c r="CV43" s="5">
        <f ca="1">OFFSET(CV43,0,-1) * OFFSET(CV43,12 - ROW(CV43),-1)</f>
        <v>0</v>
      </c>
      <c r="CW43" s="5"/>
      <c r="CX43" s="5">
        <v>0</v>
      </c>
      <c r="CY43" s="5"/>
      <c r="CZ43" s="5">
        <v>0</v>
      </c>
      <c r="DA43" s="5"/>
      <c r="DB43" s="5">
        <v>0</v>
      </c>
      <c r="DC43" s="5"/>
      <c r="DD43" s="5">
        <v>0</v>
      </c>
      <c r="DE43" s="5">
        <v>0</v>
      </c>
      <c r="DF43" s="5">
        <f ca="1">OFFSET(DF43,0,-1) * OFFSET(DF43,12 - ROW(DF43),-1)</f>
        <v>0</v>
      </c>
      <c r="DG43" s="5">
        <v>0</v>
      </c>
      <c r="DH43" s="5">
        <f ca="1">OFFSET(DH43,0,-1) * OFFSET(DH43,12 - ROW(DH43),-1)</f>
        <v>0</v>
      </c>
      <c r="DI43" s="5"/>
      <c r="DJ43" s="5">
        <f ca="1">OFFSET(DJ43,0,-1) * OFFSET(DJ43,12 - ROW(DJ43),-1)</f>
        <v>0</v>
      </c>
      <c r="DK43" s="5">
        <f t="shared" ca="1" si="17"/>
        <v>0</v>
      </c>
      <c r="DL43" s="5">
        <v>2</v>
      </c>
      <c r="DM43" s="5">
        <f>DL43*DM12</f>
        <v>266272</v>
      </c>
      <c r="DN43" s="5">
        <v>0</v>
      </c>
      <c r="DO43" s="5">
        <f ca="1">OFFSET(DO43,0,-1) * OFFSET(DO43,12 - ROW(DO43),-1)</f>
        <v>0</v>
      </c>
      <c r="DP43" s="5">
        <v>43</v>
      </c>
      <c r="DQ43" s="5">
        <f>DP43*DQ12</f>
        <v>4869148</v>
      </c>
      <c r="DR43" s="5">
        <v>0</v>
      </c>
      <c r="DS43" s="5">
        <f ca="1">OFFSET(DS43,0,-1) * OFFSET(DS43,12 - ROW(DS43),-1)</f>
        <v>0</v>
      </c>
      <c r="DT43" s="5">
        <v>0</v>
      </c>
      <c r="DU43" s="5">
        <f ca="1">OFFSET(DU43,0,-1) * OFFSET(DU43,12 - ROW(DU43),-1)</f>
        <v>0</v>
      </c>
      <c r="DV43" s="5">
        <v>0</v>
      </c>
      <c r="DW43" s="5">
        <f ca="1">OFFSET(DW43,0,-1) * OFFSET(DW43,12 - ROW(DW43),-1)</f>
        <v>0</v>
      </c>
      <c r="DX43" s="5">
        <v>0</v>
      </c>
      <c r="DY43" s="5">
        <f ca="1">OFFSET(DY43,0,-1) * OFFSET(DY43,12 - ROW(DY43),-1)</f>
        <v>0</v>
      </c>
      <c r="DZ43" s="5">
        <v>0</v>
      </c>
      <c r="EA43" s="5">
        <f ca="1">OFFSET(EA43,0,-1) * OFFSET(EA43,12 - ROW(EA43),-1)</f>
        <v>0</v>
      </c>
      <c r="EB43" s="5"/>
      <c r="EC43" s="5">
        <v>0</v>
      </c>
      <c r="ED43" s="5"/>
      <c r="EE43" s="5">
        <v>0</v>
      </c>
      <c r="EF43" s="5"/>
      <c r="EG43" s="5">
        <v>0</v>
      </c>
      <c r="EH43" s="5"/>
      <c r="EI43" s="5">
        <v>0</v>
      </c>
      <c r="EJ43" s="5">
        <v>0</v>
      </c>
      <c r="EK43" s="5">
        <f ca="1">OFFSET(EK43,0,-1) * OFFSET(EK43,12 - ROW(EK43),-1)</f>
        <v>0</v>
      </c>
      <c r="EL43" s="5">
        <v>0</v>
      </c>
      <c r="EM43" s="5">
        <f ca="1">OFFSET(EM43,0,-1) * OFFSET(EM43,12 - ROW(EM43),-1)</f>
        <v>0</v>
      </c>
      <c r="EN43" s="5">
        <f t="shared" ca="1" si="18"/>
        <v>5135420</v>
      </c>
      <c r="EO43" s="5">
        <v>0</v>
      </c>
      <c r="EP43" s="5">
        <f ca="1">OFFSET(EP43,0,-1) * OFFSET(EP43,12 - ROW(EP43),-1)</f>
        <v>0</v>
      </c>
      <c r="EQ43" s="5">
        <v>0</v>
      </c>
      <c r="ER43" s="5">
        <f ca="1">OFFSET(ER43,0,-1) * OFFSET(ER43,12 - ROW(ER43),-1)</f>
        <v>0</v>
      </c>
      <c r="ES43" s="5">
        <v>0</v>
      </c>
      <c r="ET43" s="5">
        <f ca="1">OFFSET(ET43,0,-1) * OFFSET(ET43,12 - ROW(ET43),-1)</f>
        <v>0</v>
      </c>
      <c r="EU43" s="5">
        <v>0</v>
      </c>
      <c r="EV43" s="5">
        <f ca="1">OFFSET(EV43,0,-1) * OFFSET(EV43,12 - ROW(EV43),-1)</f>
        <v>0</v>
      </c>
      <c r="EW43" s="5"/>
      <c r="EX43" s="5">
        <f ca="1">OFFSET(EX43,0,-1) * OFFSET(EX43,12 - ROW(EX43),-1)</f>
        <v>0</v>
      </c>
      <c r="EY43" s="5"/>
      <c r="EZ43" s="5">
        <f ca="1">OFFSET(EZ43,0,-1) * OFFSET(EZ43,12 - ROW(EZ43),-1)</f>
        <v>0</v>
      </c>
      <c r="FA43" s="5"/>
      <c r="FB43" s="5">
        <f ca="1">OFFSET(FB43,0,-1) * OFFSET(FB43,12 - ROW(FB43),-1)</f>
        <v>0</v>
      </c>
      <c r="FC43" s="5"/>
      <c r="FD43" s="5">
        <f ca="1">OFFSET(FD43,0,-1) * OFFSET(FD43,12 - ROW(FD43),-1)</f>
        <v>0</v>
      </c>
      <c r="FE43" s="5">
        <v>0</v>
      </c>
      <c r="FF43" s="5">
        <f ca="1">OFFSET(FF43,0,-1) * OFFSET(FF43,12 - ROW(FF43),-1)</f>
        <v>0</v>
      </c>
      <c r="FG43" s="5">
        <v>0</v>
      </c>
      <c r="FH43" s="5">
        <f ca="1">OFFSET(FH43,0,-1) * OFFSET(FH43,12 - ROW(FH43),-1)</f>
        <v>0</v>
      </c>
      <c r="FI43" s="5">
        <v>0</v>
      </c>
      <c r="FJ43" s="5">
        <f ca="1">OFFSET(FJ43,0,-1) * OFFSET(FJ43,12 - ROW(FJ43),-1)</f>
        <v>0</v>
      </c>
      <c r="FK43" s="5">
        <v>0</v>
      </c>
      <c r="FL43" s="5">
        <f ca="1">OFFSET(FL43,0,-1) * OFFSET(FL43,12 - ROW(FL43),-1)</f>
        <v>0</v>
      </c>
      <c r="FM43" s="5">
        <f t="shared" ca="1" si="19"/>
        <v>0</v>
      </c>
      <c r="FN43" s="5">
        <f t="shared" ca="1" si="20"/>
        <v>5135420</v>
      </c>
      <c r="FO43" s="5"/>
      <c r="FP43" s="5">
        <f ca="1">OFFSET(FP43,0,-1) * OFFSET(FP43,12 - ROW(FP43),-1)</f>
        <v>0</v>
      </c>
      <c r="FQ43" s="5"/>
      <c r="FR43" s="5">
        <f ca="1">OFFSET(FR43,0,-1) * OFFSET(FR43,12 - ROW(FR43),-1)</f>
        <v>0</v>
      </c>
      <c r="FS43" s="5"/>
      <c r="FT43" s="5">
        <f ca="1">OFFSET(FT43,0,-1) * OFFSET(FT43,12 - ROW(FT43),-1)</f>
        <v>0</v>
      </c>
      <c r="FU43" s="5"/>
      <c r="FV43" s="5">
        <f ca="1">OFFSET(FV43,0,-1) * OFFSET(FV43,12 - ROW(FV43),-1)</f>
        <v>0</v>
      </c>
      <c r="FW43" s="5">
        <f t="shared" ca="1" si="21"/>
        <v>0</v>
      </c>
      <c r="FX43" s="5">
        <f t="shared" ca="1" si="124"/>
        <v>5135420</v>
      </c>
      <c r="FY43" s="5">
        <v>0</v>
      </c>
      <c r="FZ43" s="5">
        <f ca="1">OFFSET(FZ43,0,-1) * OFFSET(FZ43,12 - ROW(FZ43),-1)</f>
        <v>0</v>
      </c>
      <c r="GA43" s="5">
        <v>0</v>
      </c>
      <c r="GB43" s="5">
        <f ca="1">OFFSET(GB43,0,-1) * OFFSET(GB43,12 - ROW(GB43),-1)</f>
        <v>0</v>
      </c>
      <c r="GC43" s="5">
        <v>0</v>
      </c>
      <c r="GD43" s="5">
        <v>0</v>
      </c>
      <c r="GE43" s="5">
        <v>0</v>
      </c>
      <c r="GF43" s="5">
        <f ca="1">OFFSET(GF43,0,-1) * OFFSET(GF43,12 - ROW(GF43),-1)</f>
        <v>0</v>
      </c>
      <c r="GG43" s="5">
        <v>0</v>
      </c>
      <c r="GH43" s="5">
        <f ca="1">OFFSET(GH43,0,-1) * OFFSET(GH43,12 - ROW(GH43),-1)</f>
        <v>0</v>
      </c>
      <c r="GI43" s="5">
        <f t="shared" ca="1" si="22"/>
        <v>0</v>
      </c>
      <c r="GJ43" s="5">
        <v>0</v>
      </c>
      <c r="GK43" s="5">
        <f ca="1">OFFSET(GK43,0,-1) * OFFSET(GK43,12 - ROW(GK43),-1)</f>
        <v>0</v>
      </c>
      <c r="GL43" s="5">
        <f t="shared" ca="1" si="23"/>
        <v>0</v>
      </c>
      <c r="GM43" s="5"/>
      <c r="GN43" s="5">
        <f ca="1">OFFSET(GN43,0,-1) * OFFSET(GN43,12 - ROW(GN43),-1)</f>
        <v>0</v>
      </c>
      <c r="GO43" s="5">
        <v>0</v>
      </c>
      <c r="GP43" s="5">
        <f ca="1">OFFSET(GP43,0,-1) * OFFSET(GP43,12 - ROW(GP43),-1)</f>
        <v>0</v>
      </c>
      <c r="GQ43" s="5">
        <v>0</v>
      </c>
      <c r="GR43" s="5">
        <v>0</v>
      </c>
      <c r="GS43" s="5">
        <v>0</v>
      </c>
      <c r="GT43" s="5">
        <f ca="1">OFFSET(GT43,0,-1) * OFFSET(GT43,12 - ROW(GT43),-1)</f>
        <v>0</v>
      </c>
      <c r="GU43" s="5">
        <f t="shared" ca="1" si="24"/>
        <v>0</v>
      </c>
      <c r="GV43" s="5">
        <v>0</v>
      </c>
      <c r="GW43" s="5">
        <f ca="1">OFFSET(GW43,0,-1) * OFFSET(GW43,12 - ROW(GW43),-1)</f>
        <v>0</v>
      </c>
      <c r="GX43" s="5">
        <v>0</v>
      </c>
      <c r="GY43" s="5">
        <f ca="1">OFFSET(GY43,0,-1) * OFFSET(GY43,12 - ROW(GY43),-1)</f>
        <v>0</v>
      </c>
      <c r="GZ43" s="5">
        <v>0</v>
      </c>
      <c r="HA43" s="5">
        <f ca="1">OFFSET(HA43,0,-1) * OFFSET(HA43,12 - ROW(HA43),-1)</f>
        <v>0</v>
      </c>
      <c r="HB43" s="5">
        <v>0</v>
      </c>
      <c r="HC43" s="5">
        <f ca="1">OFFSET(HC43,0,-1) * OFFSET(HC43,12 - ROW(HC43),-1)</f>
        <v>0</v>
      </c>
      <c r="HD43" s="5">
        <v>0</v>
      </c>
      <c r="HE43" s="5">
        <v>0</v>
      </c>
      <c r="HF43" s="5">
        <v>0</v>
      </c>
      <c r="HG43" s="5">
        <f ca="1">OFFSET(HG43,0,-1) * OFFSET(HG43,12 - ROW(HG43),-1)</f>
        <v>0</v>
      </c>
      <c r="HH43" s="5">
        <f t="shared" ca="1" si="25"/>
        <v>0</v>
      </c>
      <c r="HI43" s="5">
        <v>0</v>
      </c>
      <c r="HJ43" s="5">
        <f ca="1">OFFSET(HJ43,0,-1) * OFFSET(HJ43,12 - ROW(HJ43),-1)</f>
        <v>0</v>
      </c>
      <c r="HK43" s="5">
        <v>0</v>
      </c>
      <c r="HL43" s="5">
        <f ca="1">OFFSET(HL43,0,-1) * OFFSET(HL43,12 - ROW(HL43),-1)</f>
        <v>0</v>
      </c>
      <c r="HM43" s="5">
        <v>0</v>
      </c>
      <c r="HN43" s="5">
        <f ca="1">OFFSET(HN43,0,-1) * OFFSET(HN43,12 - ROW(HN43),-1)</f>
        <v>0</v>
      </c>
      <c r="HO43" s="5">
        <v>0</v>
      </c>
      <c r="HP43" s="5">
        <f ca="1">OFFSET(HP43,0,-1) * OFFSET(HP43,12 - ROW(HP43),-1)</f>
        <v>0</v>
      </c>
      <c r="HQ43" s="5"/>
      <c r="HR43" s="5">
        <f ca="1">OFFSET(HR43,0,-1) * OFFSET(HR43,12 - ROW(HR43),-1)</f>
        <v>0</v>
      </c>
      <c r="HS43" s="5"/>
      <c r="HT43" s="5">
        <f ca="1">OFFSET(HT43,0,-1) * OFFSET(HT43,12 - ROW(HT43),-1)</f>
        <v>0</v>
      </c>
      <c r="HU43" s="5">
        <f t="shared" ca="1" si="26"/>
        <v>0</v>
      </c>
      <c r="HV43" s="5"/>
      <c r="HW43" s="5">
        <f ca="1">OFFSET(HW43,0,-1) * OFFSET(HW43,12 - ROW(HW43),-1)</f>
        <v>0</v>
      </c>
      <c r="HX43" s="5"/>
      <c r="HY43" s="5">
        <f ca="1">OFFSET(HY43,0,-1) * OFFSET(HY43,12 - ROW(HY43),-1)</f>
        <v>0</v>
      </c>
      <c r="HZ43" s="5"/>
      <c r="IA43" s="5">
        <f ca="1">OFFSET(IA43,0,-1) * OFFSET(IA43,12 - ROW(IA43),-1)</f>
        <v>0</v>
      </c>
      <c r="IB43" s="5"/>
      <c r="IC43" s="5">
        <f ca="1">OFFSET(IC43,0,-1) * OFFSET(IC43,12 - ROW(IC43),-1)</f>
        <v>0</v>
      </c>
      <c r="ID43" s="5">
        <f t="shared" ca="1" si="27"/>
        <v>0</v>
      </c>
      <c r="IE43" s="5">
        <f t="shared" ca="1" si="148"/>
        <v>0</v>
      </c>
      <c r="IF43" s="5">
        <v>0</v>
      </c>
      <c r="IG43" s="5">
        <f ca="1">OFFSET(IG43,0,-1) * OFFSET(IG43,12 - ROW(IG43),-1)</f>
        <v>0</v>
      </c>
      <c r="IH43" s="5">
        <v>0</v>
      </c>
      <c r="II43" s="5">
        <f ca="1">OFFSET(II43,0,-1) * OFFSET(II43,12 - ROW(II43),-1)</f>
        <v>0</v>
      </c>
      <c r="IJ43" s="5">
        <f t="shared" ca="1" si="28"/>
        <v>0</v>
      </c>
      <c r="IK43" s="5">
        <v>0</v>
      </c>
      <c r="IL43" s="5">
        <f ca="1">OFFSET(IL43,0,-1) * OFFSET(IL43,12 - ROW(IL43),-1)</f>
        <v>0</v>
      </c>
      <c r="IM43" s="5">
        <v>0</v>
      </c>
      <c r="IN43" s="5">
        <f ca="1">OFFSET(IN43,0,-1) * OFFSET(IN43,12 - ROW(IN43),-1)</f>
        <v>0</v>
      </c>
      <c r="IO43" s="5">
        <v>0</v>
      </c>
      <c r="IP43" s="5">
        <f ca="1">OFFSET(IP43,0,-1) * OFFSET(IP43,12 - ROW(IP43),-1)</f>
        <v>0</v>
      </c>
      <c r="IQ43" s="5">
        <v>0</v>
      </c>
      <c r="IR43" s="5">
        <f ca="1">OFFSET(IR43,0,-1) * OFFSET(IR43,12 - ROW(IR43),-1)</f>
        <v>0</v>
      </c>
      <c r="IS43" s="5">
        <f t="shared" ca="1" si="29"/>
        <v>0</v>
      </c>
      <c r="IT43" s="5">
        <v>0</v>
      </c>
      <c r="IU43" s="5">
        <f ca="1">OFFSET(IU43,0,-1) * OFFSET(IU43,12 - ROW(IU43),-1)</f>
        <v>0</v>
      </c>
      <c r="IV43" s="5">
        <f t="shared" ca="1" si="30"/>
        <v>0</v>
      </c>
      <c r="IW43" s="5">
        <v>0</v>
      </c>
      <c r="IX43" s="5">
        <f ca="1">OFFSET(IX43,0,-1) * OFFSET(IX43,12 - ROW(IX43),-1)</f>
        <v>0</v>
      </c>
      <c r="IY43" s="5">
        <v>0</v>
      </c>
      <c r="IZ43" s="5">
        <f ca="1">OFFSET(IZ43,0,-1) * OFFSET(IZ43,12 - ROW(IZ43),-1)</f>
        <v>0</v>
      </c>
      <c r="JA43" s="5">
        <v>0</v>
      </c>
      <c r="JB43" s="5">
        <f ca="1">OFFSET(JB43,0,-1) * OFFSET(JB43,12 - ROW(JB43),-1)</f>
        <v>0</v>
      </c>
      <c r="JC43" s="5">
        <v>0</v>
      </c>
      <c r="JD43" s="5">
        <f ca="1">OFFSET(JD43,0,-1) * OFFSET(JD43,12 - ROW(JD43),-1)</f>
        <v>0</v>
      </c>
      <c r="JE43" s="5">
        <f t="shared" ca="1" si="31"/>
        <v>0</v>
      </c>
      <c r="JF43" s="5">
        <v>0</v>
      </c>
      <c r="JG43" s="5">
        <f ca="1">OFFSET(JG43,0,-1) * OFFSET(JG43,12 - ROW(JG43),-1)</f>
        <v>0</v>
      </c>
      <c r="JH43" s="5">
        <v>0</v>
      </c>
      <c r="JI43" s="5">
        <f ca="1">OFFSET(JI43,0,-1) * OFFSET(JI43,12 - ROW(JI43),-1)</f>
        <v>0</v>
      </c>
      <c r="JJ43" s="5">
        <v>0</v>
      </c>
      <c r="JK43" s="5">
        <f ca="1">OFFSET(JK43,0,-1) * OFFSET(JK43,12 - ROW(JK43),-1)</f>
        <v>0</v>
      </c>
      <c r="JL43" s="5">
        <v>0</v>
      </c>
      <c r="JM43" s="5">
        <f ca="1">OFFSET(JM43,0,-1) * OFFSET(JM43,12 - ROW(JM43),-1)</f>
        <v>0</v>
      </c>
      <c r="JN43" s="5">
        <v>0</v>
      </c>
      <c r="JO43" s="5">
        <f ca="1">OFFSET(JO43,0,-1) * OFFSET(JO43,12 - ROW(JO43),-1)</f>
        <v>0</v>
      </c>
      <c r="JP43" s="5">
        <f t="shared" ca="1" si="54"/>
        <v>0</v>
      </c>
      <c r="JQ43" s="5">
        <v>0</v>
      </c>
      <c r="JR43" s="5">
        <f ca="1">OFFSET(JR43,0,-1) * OFFSET(JR43,12 - ROW(JR43),-1)</f>
        <v>0</v>
      </c>
      <c r="JS43" s="5">
        <v>0</v>
      </c>
      <c r="JT43" s="5">
        <f ca="1">OFFSET(JT43,0,-1) * OFFSET(JT43,12 - ROW(JT43),-1)</f>
        <v>0</v>
      </c>
      <c r="JU43" s="5">
        <v>0</v>
      </c>
      <c r="JV43" s="5">
        <f ca="1">OFFSET(JV43,0,-1) * OFFSET(JV43,12 - ROW(JV43),-1)</f>
        <v>0</v>
      </c>
      <c r="JW43" s="5">
        <v>0</v>
      </c>
      <c r="JX43" s="5">
        <f ca="1">OFFSET(JX43,0,-1) * OFFSET(JX43,12 - ROW(JX43),-1)</f>
        <v>0</v>
      </c>
      <c r="JY43" s="5">
        <v>0</v>
      </c>
      <c r="JZ43" s="5">
        <f ca="1">OFFSET(JZ43,0,-1) * OFFSET(JZ43,12 - ROW(JZ43),-1)</f>
        <v>0</v>
      </c>
      <c r="KA43" s="5">
        <f t="shared" ca="1" si="32"/>
        <v>0</v>
      </c>
      <c r="KB43" s="5">
        <v>0</v>
      </c>
      <c r="KC43" s="5">
        <f ca="1">OFFSET(KC43,0,-1) * OFFSET(KC43,12 - ROW(KC43),-1)</f>
        <v>0</v>
      </c>
      <c r="KD43" s="5">
        <v>0</v>
      </c>
      <c r="KE43" s="5">
        <f ca="1">OFFSET(KE43,0,-1) * OFFSET(KE43,12 - ROW(KE43),-1)</f>
        <v>0</v>
      </c>
      <c r="KF43" s="5">
        <v>0</v>
      </c>
      <c r="KG43" s="5">
        <f ca="1">OFFSET(KG43,0,-1) * OFFSET(KG43,12 - ROW(KG43),-1)</f>
        <v>0</v>
      </c>
      <c r="KH43" s="5">
        <v>0</v>
      </c>
      <c r="KI43" s="5">
        <f ca="1">OFFSET(KI43,0,-1) * OFFSET(KI43,12 - ROW(KI43),-1)</f>
        <v>0</v>
      </c>
      <c r="KJ43" s="5">
        <f t="shared" ca="1" si="33"/>
        <v>0</v>
      </c>
      <c r="KK43" s="5"/>
      <c r="KL43" s="5">
        <f ca="1">OFFSET(KL43,0,-1) * OFFSET(KL43,12 - ROW(KL43),-1)</f>
        <v>0</v>
      </c>
      <c r="KM43" s="5"/>
      <c r="KN43" s="5">
        <f ca="1">OFFSET(KN43,0,-1) * OFFSET(KN43,12 - ROW(KN43),-1)</f>
        <v>0</v>
      </c>
      <c r="KO43" s="5">
        <f t="shared" ca="1" si="34"/>
        <v>0</v>
      </c>
      <c r="KP43" s="5">
        <f t="shared" ca="1" si="176"/>
        <v>0</v>
      </c>
      <c r="KQ43" s="5">
        <v>0</v>
      </c>
      <c r="KR43" s="5">
        <f ca="1">OFFSET(KR43,0,-1) * OFFSET(KR43,12 - ROW(KR43),-1)</f>
        <v>0</v>
      </c>
      <c r="KS43" s="5">
        <v>0</v>
      </c>
      <c r="KT43" s="5">
        <f ca="1">OFFSET(KT43,0,-1) * OFFSET(KT43,12 - ROW(KT43),-1)</f>
        <v>0</v>
      </c>
      <c r="KU43" s="5">
        <v>0</v>
      </c>
      <c r="KV43" s="5">
        <f ca="1">OFFSET(KV43,0,-1) * OFFSET(KV43,12 - ROW(KV43),-1)</f>
        <v>0</v>
      </c>
      <c r="KW43" s="5"/>
      <c r="KX43" s="5">
        <f ca="1">OFFSET(KX43,0,-1) * OFFSET(KX43,12 - ROW(KX43),-1)</f>
        <v>0</v>
      </c>
      <c r="KY43" s="5">
        <f t="shared" ca="1" si="35"/>
        <v>0</v>
      </c>
      <c r="KZ43" s="5">
        <v>0</v>
      </c>
      <c r="LA43" s="5">
        <f ca="1">OFFSET(LA43,0,-1) * OFFSET(LA43,12 - ROW(LA43),-1)</f>
        <v>0</v>
      </c>
      <c r="LB43" s="5">
        <v>0</v>
      </c>
      <c r="LC43" s="5">
        <f ca="1">OFFSET(LC43,0,-1) * OFFSET(LC43,12 - ROW(LC43),-1)</f>
        <v>0</v>
      </c>
      <c r="LD43" s="5"/>
      <c r="LE43" s="5">
        <f ca="1">OFFSET(LE43,0,-1) * OFFSET(LE43,12 - ROW(LE43),-1)</f>
        <v>0</v>
      </c>
      <c r="LF43" s="5">
        <f t="shared" ca="1" si="36"/>
        <v>0</v>
      </c>
      <c r="LG43" s="5">
        <v>0</v>
      </c>
      <c r="LH43" s="5">
        <f ca="1">OFFSET(LH43,0,-1) * OFFSET(LH43,12 - ROW(LH43),-1)</f>
        <v>0</v>
      </c>
      <c r="LI43" s="5">
        <v>0</v>
      </c>
      <c r="LJ43" s="5">
        <f ca="1">OFFSET(LJ43,0,-1) * OFFSET(LJ43,12 - ROW(LJ43),-1)</f>
        <v>0</v>
      </c>
      <c r="LK43" s="5">
        <v>0</v>
      </c>
      <c r="LL43" s="5">
        <f ca="1">OFFSET(LL43,0,-1) * OFFSET(LL43,12 - ROW(LL43),-1)</f>
        <v>0</v>
      </c>
      <c r="LM43" s="5">
        <v>0</v>
      </c>
      <c r="LN43" s="5">
        <f ca="1">OFFSET(LN43,0,-1) * OFFSET(LN43,12 - ROW(LN43),-1)</f>
        <v>0</v>
      </c>
      <c r="LO43" s="5">
        <f t="shared" ca="1" si="37"/>
        <v>0</v>
      </c>
      <c r="LP43" s="5">
        <v>0</v>
      </c>
      <c r="LQ43" s="5">
        <f ca="1">OFFSET(LQ43,0,-1) * OFFSET(LQ43,12 - ROW(LQ43),-1)</f>
        <v>0</v>
      </c>
      <c r="LR43" s="5">
        <v>0</v>
      </c>
      <c r="LS43" s="5">
        <f ca="1">OFFSET(LS43,0,-1) * OFFSET(LS43,12 - ROW(LS43),-1)</f>
        <v>0</v>
      </c>
      <c r="LT43" s="5">
        <v>0</v>
      </c>
      <c r="LU43" s="5">
        <f ca="1">OFFSET(LU43,0,-1) * OFFSET(LU43,12 - ROW(LU43),-1)</f>
        <v>0</v>
      </c>
      <c r="LV43" s="5">
        <v>0</v>
      </c>
      <c r="LW43" s="5">
        <f ca="1">OFFSET(LW43,0,-1) * OFFSET(LW43,12 - ROW(LW43),-1)</f>
        <v>0</v>
      </c>
      <c r="LX43" s="5">
        <v>0</v>
      </c>
      <c r="LY43" s="5">
        <f ca="1">OFFSET(LY43,0,-1) * OFFSET(LY43,12 - ROW(LY43),-1)</f>
        <v>0</v>
      </c>
      <c r="LZ43" s="5">
        <v>0</v>
      </c>
      <c r="MA43" s="5">
        <f ca="1">OFFSET(MA43,0,-1) * OFFSET(MA43,12 - ROW(MA43),-1)</f>
        <v>0</v>
      </c>
      <c r="MB43" s="5">
        <f t="shared" ca="1" si="38"/>
        <v>0</v>
      </c>
      <c r="MC43" s="5">
        <v>0</v>
      </c>
      <c r="MD43" s="5">
        <f ca="1">OFFSET(MD43,0,-1) * OFFSET(MD43,12 - ROW(MD43),-1)</f>
        <v>0</v>
      </c>
      <c r="ME43" s="5">
        <v>0</v>
      </c>
      <c r="MF43" s="5">
        <f ca="1">OFFSET(MF43,0,-1) * OFFSET(MF43,12 - ROW(MF43),-1)</f>
        <v>0</v>
      </c>
      <c r="MG43" s="5">
        <v>0</v>
      </c>
      <c r="MH43" s="5">
        <f ca="1">OFFSET(MH43,0,-1) * OFFSET(MH43,12 - ROW(MH43),-1)</f>
        <v>0</v>
      </c>
      <c r="MI43" s="5">
        <v>0</v>
      </c>
      <c r="MJ43" s="5">
        <f ca="1">OFFSET(MJ43,0,-1) * OFFSET(MJ43,12 - ROW(MJ43),-1)</f>
        <v>0</v>
      </c>
      <c r="MK43" s="5"/>
      <c r="ML43" s="5">
        <f ca="1">OFFSET(ML43,0,-1) * OFFSET(ML43,12 - ROW(ML43),-1)</f>
        <v>0</v>
      </c>
      <c r="MM43" s="5">
        <f t="shared" ca="1" si="39"/>
        <v>0</v>
      </c>
      <c r="MN43" s="5">
        <v>0</v>
      </c>
      <c r="MO43" s="5">
        <f ca="1">OFFSET(MO43,0,-1) * OFFSET(MO43,12 - ROW(MO43),-1)</f>
        <v>0</v>
      </c>
      <c r="MP43" s="5"/>
      <c r="MQ43" s="5">
        <f ca="1">OFFSET(MQ43,0,-1) * OFFSET(MQ43,12 - ROW(MQ43),-1)</f>
        <v>0</v>
      </c>
      <c r="MR43" s="5"/>
      <c r="MS43" s="5">
        <f ca="1">OFFSET(MS43,0,-1) * OFFSET(MS43,12 - ROW(MS43),-1)</f>
        <v>0</v>
      </c>
      <c r="MT43" s="5"/>
      <c r="MU43" s="5">
        <f ca="1">OFFSET(MU43,0,-1) * OFFSET(MU43,12 - ROW(MU43),-1)</f>
        <v>0</v>
      </c>
      <c r="MV43" s="5">
        <f t="shared" ca="1" si="40"/>
        <v>0</v>
      </c>
      <c r="MW43" s="5">
        <v>0</v>
      </c>
      <c r="MX43" s="5">
        <f ca="1">OFFSET(MX43,0,-1) * OFFSET(MX43,12 - ROW(MX43),-1)</f>
        <v>0</v>
      </c>
      <c r="MY43" s="5"/>
      <c r="MZ43" s="5">
        <f ca="1">OFFSET(MZ43,0,-1) * OFFSET(MZ43,12 - ROW(MZ43),-1)</f>
        <v>0</v>
      </c>
      <c r="NA43" s="5">
        <f t="shared" ca="1" si="41"/>
        <v>0</v>
      </c>
      <c r="NB43" s="5">
        <f t="shared" ca="1" si="202"/>
        <v>0</v>
      </c>
      <c r="NC43" s="5"/>
      <c r="ND43" s="5">
        <f ca="1">OFFSET(ND43,0,-1) * OFFSET(ND43,12 - ROW(ND43),-1)</f>
        <v>0</v>
      </c>
      <c r="NE43" s="5"/>
      <c r="NF43" s="5">
        <f ca="1">OFFSET(NF43,0,-1) * OFFSET(NF43,12 - ROW(NF43),-1)</f>
        <v>0</v>
      </c>
      <c r="NG43" s="5"/>
      <c r="NH43" s="5">
        <f ca="1">OFFSET(NH43,0,-1) * OFFSET(NH43,12 - ROW(NH43),-1)</f>
        <v>0</v>
      </c>
      <c r="NI43" s="5"/>
      <c r="NJ43" s="5">
        <f ca="1">OFFSET(NJ43,0,-1) * OFFSET(NJ43,12 - ROW(NJ43),-1)</f>
        <v>0</v>
      </c>
      <c r="NK43" s="5">
        <f t="shared" ca="1" si="42"/>
        <v>0</v>
      </c>
      <c r="NL43" s="5"/>
      <c r="NM43" s="5">
        <f ca="1">OFFSET(NM43,0,-1) * OFFSET(NM43,12 - ROW(NM43),-1)</f>
        <v>0</v>
      </c>
      <c r="NN43" s="5">
        <v>0</v>
      </c>
      <c r="NO43" s="5">
        <f ca="1">OFFSET(NO43,0,-1) * OFFSET(NO43,12 - ROW(NO43),-1)</f>
        <v>0</v>
      </c>
      <c r="NP43" s="5">
        <v>0</v>
      </c>
      <c r="NQ43" s="5">
        <v>0</v>
      </c>
      <c r="NR43" s="5">
        <v>0</v>
      </c>
      <c r="NS43" s="5">
        <f ca="1">OFFSET(NS43,0,-1) * OFFSET(NS43,12 - ROW(NS43),-1)</f>
        <v>0</v>
      </c>
      <c r="NT43" s="5"/>
      <c r="NU43" s="5">
        <f ca="1">OFFSET(NU43,0,-1) * OFFSET(NU43,12 - ROW(NU43),-1)</f>
        <v>0</v>
      </c>
      <c r="NV43" s="5">
        <f t="shared" ca="1" si="43"/>
        <v>0</v>
      </c>
      <c r="NW43" s="5"/>
      <c r="NX43" s="5">
        <f ca="1">OFFSET(NX43,0,-1) * OFFSET(NX43,12 - ROW(NX43),-1)</f>
        <v>0</v>
      </c>
      <c r="NY43" s="5"/>
      <c r="NZ43" s="5">
        <f ca="1">OFFSET(NZ43,0,-1) * OFFSET(NZ43,12 - ROW(NZ43),-1)</f>
        <v>0</v>
      </c>
      <c r="OA43" s="5"/>
      <c r="OB43" s="5">
        <f ca="1">OFFSET(OB43,0,-1) * OFFSET(OB43,12 - ROW(OB43),-1)</f>
        <v>0</v>
      </c>
      <c r="OC43" s="5"/>
      <c r="OD43" s="5">
        <f ca="1">OFFSET(OD43,0,-1) * OFFSET(OD43,12 - ROW(OD43),-1)</f>
        <v>0</v>
      </c>
      <c r="OE43" s="5">
        <f t="shared" ca="1" si="44"/>
        <v>0</v>
      </c>
      <c r="OF43" s="5">
        <v>0</v>
      </c>
      <c r="OG43" s="5">
        <f ca="1">OFFSET(OG43,0,-1) * OFFSET(OG43,12 - ROW(OG43),-1)</f>
        <v>0</v>
      </c>
      <c r="OH43" s="5">
        <v>0</v>
      </c>
      <c r="OI43" s="5">
        <f ca="1">OFFSET(OI43,0,-1) * OFFSET(OI43,12 - ROW(OI43),-1)</f>
        <v>0</v>
      </c>
      <c r="OJ43" s="5">
        <v>0</v>
      </c>
      <c r="OK43" s="5">
        <v>0</v>
      </c>
      <c r="OL43" s="5">
        <v>0</v>
      </c>
      <c r="OM43" s="5">
        <f ca="1">OFFSET(OM43,0,-1) * OFFSET(OM43,12 - ROW(OM43),-1)</f>
        <v>0</v>
      </c>
      <c r="ON43" s="5">
        <f t="shared" ca="1" si="45"/>
        <v>0</v>
      </c>
      <c r="OO43" s="5">
        <v>0</v>
      </c>
      <c r="OP43" s="5">
        <f ca="1">OFFSET(OP43,0,-1) * OFFSET(OP43,12 - ROW(OP43),-1)</f>
        <v>0</v>
      </c>
      <c r="OQ43" s="5">
        <v>0</v>
      </c>
      <c r="OR43" s="5">
        <f ca="1">OFFSET(OR43,0,-1) * OFFSET(OR43,12 - ROW(OR43),-1)</f>
        <v>0</v>
      </c>
      <c r="OS43" s="5">
        <v>0</v>
      </c>
      <c r="OT43" s="5">
        <f ca="1">OFFSET(OT43,0,-1) * OFFSET(OT43,12 - ROW(OT43),-1)</f>
        <v>0</v>
      </c>
      <c r="OU43" s="5">
        <v>0</v>
      </c>
      <c r="OV43" s="5">
        <f ca="1">OFFSET(OV43,0,-1) * OFFSET(OV43,12 - ROW(OV43),-1)</f>
        <v>0</v>
      </c>
      <c r="OW43" s="5">
        <v>0</v>
      </c>
      <c r="OX43" s="5">
        <v>0</v>
      </c>
      <c r="OY43" s="5">
        <v>0</v>
      </c>
      <c r="OZ43" s="5">
        <f ca="1">OFFSET(OZ43,0,-1) * OFFSET(OZ43,12 - ROW(OZ43),-1)</f>
        <v>0</v>
      </c>
      <c r="PA43" s="5">
        <f t="shared" ca="1" si="46"/>
        <v>0</v>
      </c>
      <c r="PB43" s="5">
        <v>0</v>
      </c>
      <c r="PC43" s="5">
        <f ca="1">OFFSET(PC43,0,-1) * OFFSET(PC43,12 - ROW(PC43),-1)</f>
        <v>0</v>
      </c>
      <c r="PD43" s="5">
        <v>0</v>
      </c>
      <c r="PE43" s="5">
        <f ca="1">OFFSET(PE43,0,-1) * OFFSET(PE43,12 - ROW(PE43),-1)</f>
        <v>0</v>
      </c>
      <c r="PF43" s="5">
        <v>0</v>
      </c>
      <c r="PG43" s="5">
        <f ca="1">OFFSET(PG43,0,-1) * OFFSET(PG43,12 - ROW(PG43),-1)</f>
        <v>0</v>
      </c>
      <c r="PH43" s="5">
        <v>0</v>
      </c>
      <c r="PI43" s="5">
        <f ca="1">OFFSET(PI43,0,-1) * OFFSET(PI43,12 - ROW(PI43),-1)</f>
        <v>0</v>
      </c>
      <c r="PJ43" s="5"/>
      <c r="PK43" s="5">
        <f ca="1">OFFSET(PK43,0,-1) * OFFSET(PK43,12 - ROW(PK43),-1)</f>
        <v>0</v>
      </c>
      <c r="PL43" s="5"/>
      <c r="PM43" s="5">
        <f ca="1">OFFSET(PM43,0,-1) * OFFSET(PM43,12 - ROW(PM43),-1)</f>
        <v>0</v>
      </c>
      <c r="PN43" s="5">
        <f t="shared" ca="1" si="47"/>
        <v>0</v>
      </c>
      <c r="PO43" s="5">
        <v>0</v>
      </c>
      <c r="PP43" s="5">
        <f ca="1">OFFSET(PP43,0,-1) * OFFSET(PP43,12 - ROW(PP43),-1)</f>
        <v>0</v>
      </c>
      <c r="PQ43" s="5">
        <v>0</v>
      </c>
      <c r="PR43" s="5">
        <f ca="1">OFFSET(PR43,0,-1) * OFFSET(PR43,12 - ROW(PR43),-1)</f>
        <v>0</v>
      </c>
      <c r="PS43" s="5">
        <v>0</v>
      </c>
      <c r="PT43" s="5">
        <f ca="1">OFFSET(PT43,0,-1) * OFFSET(PT43,12 - ROW(PT43),-1)</f>
        <v>0</v>
      </c>
      <c r="PU43" s="5"/>
      <c r="PV43" s="5">
        <f ca="1">OFFSET(PV43,0,-1) * OFFSET(PV43,12 - ROW(PV43),-1)</f>
        <v>0</v>
      </c>
      <c r="PW43" s="5">
        <f t="shared" ca="1" si="48"/>
        <v>0</v>
      </c>
      <c r="PX43" s="5">
        <f t="shared" ca="1" si="232"/>
        <v>0</v>
      </c>
      <c r="PY43" s="5"/>
      <c r="PZ43" s="5">
        <f t="shared" ca="1" si="49"/>
        <v>5135420</v>
      </c>
      <c r="QA43" s="5">
        <f t="shared" si="241"/>
        <v>45</v>
      </c>
      <c r="QB43" s="5">
        <f>QA43*QB12</f>
        <v>34875</v>
      </c>
      <c r="QC43" s="5">
        <f t="shared" si="234"/>
        <v>0</v>
      </c>
      <c r="QD43" s="5">
        <f ca="1">OFFSET(QD43,0,-1) * OFFSET(QD43,12 - ROW(QD43),-1)</f>
        <v>0</v>
      </c>
      <c r="QE43" s="5">
        <f t="shared" ca="1" si="50"/>
        <v>34875</v>
      </c>
      <c r="QF43" s="5">
        <f t="shared" si="236"/>
        <v>45</v>
      </c>
      <c r="QG43" s="5">
        <f>QF43*QG12</f>
        <v>3195</v>
      </c>
      <c r="QH43" s="5">
        <f t="shared" si="238"/>
        <v>0</v>
      </c>
      <c r="QI43" s="5">
        <f ca="1">OFFSET(QI43,0,-1) * OFFSET(QI43,12 - ROW(QI43),-1)</f>
        <v>0</v>
      </c>
      <c r="QJ43" s="5">
        <f t="shared" ca="1" si="51"/>
        <v>3195</v>
      </c>
      <c r="QK43" s="5">
        <f t="shared" ca="1" si="52"/>
        <v>5173490</v>
      </c>
      <c r="QL43" s="5"/>
      <c r="QM43" s="54">
        <f t="shared" ca="1" si="242"/>
        <v>5173490</v>
      </c>
      <c r="QO43" s="75"/>
      <c r="QQ43" s="75"/>
    </row>
    <row r="44" spans="1:459" ht="1.5" customHeight="1"/>
  </sheetData>
  <mergeCells count="389">
    <mergeCell ref="E1:AD1"/>
    <mergeCell ref="AQ4:BJ4"/>
    <mergeCell ref="AP4:AP7"/>
    <mergeCell ref="CD5:CE6"/>
    <mergeCell ref="AQ5:AT6"/>
    <mergeCell ref="BG5:BH7"/>
    <mergeCell ref="BI5:BJ6"/>
    <mergeCell ref="BI7:BJ7"/>
    <mergeCell ref="BL5:BO6"/>
    <mergeCell ref="BP5:BS6"/>
    <mergeCell ref="BN7:BO7"/>
    <mergeCell ref="BL7:BM7"/>
    <mergeCell ref="BT7:BU7"/>
    <mergeCell ref="BT6:BW6"/>
    <mergeCell ref="BV7:BW7"/>
    <mergeCell ref="BT5:CA5"/>
    <mergeCell ref="CB5:CC7"/>
    <mergeCell ref="CD7:CE7"/>
    <mergeCell ref="BZ7:CA7"/>
    <mergeCell ref="BX6:CA6"/>
    <mergeCell ref="BX7:BY7"/>
    <mergeCell ref="BK4:BK7"/>
    <mergeCell ref="BE7:BF7"/>
    <mergeCell ref="BA7:BB7"/>
    <mergeCell ref="CK5:CN6"/>
    <mergeCell ref="CS6:CV6"/>
    <mergeCell ref="CO6:CR6"/>
    <mergeCell ref="CG5:CJ6"/>
    <mergeCell ref="CW6:CZ6"/>
    <mergeCell ref="DA6:DD6"/>
    <mergeCell ref="CY7:CZ7"/>
    <mergeCell ref="DA7:DB7"/>
    <mergeCell ref="DC7:DD7"/>
    <mergeCell ref="CW7:CX7"/>
    <mergeCell ref="CU7:CV7"/>
    <mergeCell ref="CO7:CP7"/>
    <mergeCell ref="CM7:CN7"/>
    <mergeCell ref="CQ7:CR7"/>
    <mergeCell ref="CS7:CT7"/>
    <mergeCell ref="DZ7:EA7"/>
    <mergeCell ref="DR7:DS7"/>
    <mergeCell ref="DX7:DY7"/>
    <mergeCell ref="DP7:DQ7"/>
    <mergeCell ref="DT7:DU7"/>
    <mergeCell ref="DV7:DW7"/>
    <mergeCell ref="DL7:DM7"/>
    <mergeCell ref="CO5:CV5"/>
    <mergeCell ref="CW5:DD5"/>
    <mergeCell ref="DE5:DF7"/>
    <mergeCell ref="DG5:DH6"/>
    <mergeCell ref="DI5:DJ6"/>
    <mergeCell ref="DI7:DJ7"/>
    <mergeCell ref="DG7:DH7"/>
    <mergeCell ref="DK4:DK7"/>
    <mergeCell ref="EN4:EN7"/>
    <mergeCell ref="EL5:EM6"/>
    <mergeCell ref="BP7:BQ7"/>
    <mergeCell ref="BR7:BS7"/>
    <mergeCell ref="CI7:CJ7"/>
    <mergeCell ref="CG7:CH7"/>
    <mergeCell ref="CF4:CF7"/>
    <mergeCell ref="CK7:CL7"/>
    <mergeCell ref="EO6:EP7"/>
    <mergeCell ref="EF6:EI6"/>
    <mergeCell ref="EB5:EI5"/>
    <mergeCell ref="EH7:EI7"/>
    <mergeCell ref="EJ5:EK7"/>
    <mergeCell ref="EL7:EM7"/>
    <mergeCell ref="EB6:EE6"/>
    <mergeCell ref="DX6:EA6"/>
    <mergeCell ref="DT5:EA5"/>
    <mergeCell ref="DT6:DW6"/>
    <mergeCell ref="DL5:DO6"/>
    <mergeCell ref="DP5:DS6"/>
    <mergeCell ref="DN7:DO7"/>
    <mergeCell ref="EF7:EG7"/>
    <mergeCell ref="ED7:EE7"/>
    <mergeCell ref="EB7:EC7"/>
    <mergeCell ref="FE5:FL5"/>
    <mergeCell ref="EY6:EZ7"/>
    <mergeCell ref="ES6:EV6"/>
    <mergeCell ref="EQ6:ER7"/>
    <mergeCell ref="EU7:EV7"/>
    <mergeCell ref="EO5:EV5"/>
    <mergeCell ref="EW6:EX7"/>
    <mergeCell ref="ES7:ET7"/>
    <mergeCell ref="EW5:FD5"/>
    <mergeCell ref="A3:C7"/>
    <mergeCell ref="E5:F7"/>
    <mergeCell ref="G5:H7"/>
    <mergeCell ref="I5:J7"/>
    <mergeCell ref="AN5:AO6"/>
    <mergeCell ref="AL7:AM7"/>
    <mergeCell ref="AF6:AI6"/>
    <mergeCell ref="AB6:AE6"/>
    <mergeCell ref="AB5:AI5"/>
    <mergeCell ref="Q5:R6"/>
    <mergeCell ref="T5:W6"/>
    <mergeCell ref="X5:AA6"/>
    <mergeCell ref="M7:N7"/>
    <mergeCell ref="O5:P7"/>
    <mergeCell ref="K5:N6"/>
    <mergeCell ref="S4:S7"/>
    <mergeCell ref="Q7:R7"/>
    <mergeCell ref="E3:FW3"/>
    <mergeCell ref="DL4:EM4"/>
    <mergeCell ref="EO4:FM4"/>
    <mergeCell ref="CG4:DJ4"/>
    <mergeCell ref="BL4:CE4"/>
    <mergeCell ref="T4:AO4"/>
    <mergeCell ref="FI6:FL6"/>
    <mergeCell ref="GC7:GD7"/>
    <mergeCell ref="GE7:GF7"/>
    <mergeCell ref="GG7:GH7"/>
    <mergeCell ref="GI4:GI7"/>
    <mergeCell ref="GG5:GH6"/>
    <mergeCell ref="GC5:GF6"/>
    <mergeCell ref="K7:L7"/>
    <mergeCell ref="Z7:AA7"/>
    <mergeCell ref="AF7:AG7"/>
    <mergeCell ref="AH7:AI7"/>
    <mergeCell ref="AB7:AC7"/>
    <mergeCell ref="AD7:AE7"/>
    <mergeCell ref="X7:Y7"/>
    <mergeCell ref="T7:U7"/>
    <mergeCell ref="V7:W7"/>
    <mergeCell ref="FY4:GH4"/>
    <mergeCell ref="FO4:FV4"/>
    <mergeCell ref="E4:R4"/>
    <mergeCell ref="FM5:FM7"/>
    <mergeCell ref="FG6:FH7"/>
    <mergeCell ref="FE6:FF7"/>
    <mergeCell ref="FC7:FD7"/>
    <mergeCell ref="FA6:FD6"/>
    <mergeCell ref="FA7:FB7"/>
    <mergeCell ref="A13:C13"/>
    <mergeCell ref="A8:C8"/>
    <mergeCell ref="A9:C9"/>
    <mergeCell ref="A10:C10"/>
    <mergeCell ref="A11:C11"/>
    <mergeCell ref="A12:C12"/>
    <mergeCell ref="GA5:GB7"/>
    <mergeCell ref="FW4:FW7"/>
    <mergeCell ref="FS5:FV5"/>
    <mergeCell ref="FS6:FV6"/>
    <mergeCell ref="FS7:FT7"/>
    <mergeCell ref="FU7:FV7"/>
    <mergeCell ref="FY5:FZ7"/>
    <mergeCell ref="FX3:FX7"/>
    <mergeCell ref="FY3:ID3"/>
    <mergeCell ref="GJ4:GK4"/>
    <mergeCell ref="GV4:HG4"/>
    <mergeCell ref="HI4:HT4"/>
    <mergeCell ref="FI7:FJ7"/>
    <mergeCell ref="FK7:FL7"/>
    <mergeCell ref="FN4:FN7"/>
    <mergeCell ref="FO7:FP7"/>
    <mergeCell ref="FQ7:FR7"/>
    <mergeCell ref="FO5:FR6"/>
    <mergeCell ref="AJ5:AK7"/>
    <mergeCell ref="AU7:AV7"/>
    <mergeCell ref="AW7:AX7"/>
    <mergeCell ref="AY7:AZ7"/>
    <mergeCell ref="AU5:AX6"/>
    <mergeCell ref="AN7:AO7"/>
    <mergeCell ref="AL5:AM6"/>
    <mergeCell ref="AQ7:AR7"/>
    <mergeCell ref="AS7:AT7"/>
    <mergeCell ref="AY6:BB6"/>
    <mergeCell ref="AY5:BF5"/>
    <mergeCell ref="BC6:BF6"/>
    <mergeCell ref="BC7:BD7"/>
    <mergeCell ref="GM5:GN7"/>
    <mergeCell ref="GQ5:GT6"/>
    <mergeCell ref="GL4:GL7"/>
    <mergeCell ref="GO5:GP7"/>
    <mergeCell ref="GJ5:GK7"/>
    <mergeCell ref="GQ7:GR7"/>
    <mergeCell ref="GS7:GT7"/>
    <mergeCell ref="GV5:GW7"/>
    <mergeCell ref="GX5:GY7"/>
    <mergeCell ref="GU4:GU7"/>
    <mergeCell ref="GM4:GT4"/>
    <mergeCell ref="HM5:HP6"/>
    <mergeCell ref="HV4:IC4"/>
    <mergeCell ref="HH4:HH7"/>
    <mergeCell ref="HD5:HG6"/>
    <mergeCell ref="HI5:HJ7"/>
    <mergeCell ref="HK5:HL7"/>
    <mergeCell ref="GZ5:HC6"/>
    <mergeCell ref="JW7:JX7"/>
    <mergeCell ref="GZ7:HA7"/>
    <mergeCell ref="JJ7:JK7"/>
    <mergeCell ref="JU7:JV7"/>
    <mergeCell ref="JL7:JM7"/>
    <mergeCell ref="JN7:JO7"/>
    <mergeCell ref="JC7:JD7"/>
    <mergeCell ref="HQ7:HR7"/>
    <mergeCell ref="HD7:HE7"/>
    <mergeCell ref="HB7:HC7"/>
    <mergeCell ref="HF7:HG7"/>
    <mergeCell ref="HO7:HP7"/>
    <mergeCell ref="HM7:HN7"/>
    <mergeCell ref="IQ7:IR7"/>
    <mergeCell ref="IO7:IP7"/>
    <mergeCell ref="IH5:II7"/>
    <mergeCell ref="IK4:IR4"/>
    <mergeCell ref="IE3:IE7"/>
    <mergeCell ref="IF5:IG7"/>
    <mergeCell ref="ID4:ID7"/>
    <mergeCell ref="IF4:II4"/>
    <mergeCell ref="IB7:IC7"/>
    <mergeCell ref="HQ5:HT6"/>
    <mergeCell ref="HV5:HW7"/>
    <mergeCell ref="HU4:HU7"/>
    <mergeCell ref="HX5:HY7"/>
    <mergeCell ref="HZ5:IC6"/>
    <mergeCell ref="HZ7:IA7"/>
    <mergeCell ref="HS7:HT7"/>
    <mergeCell ref="JU5:JX6"/>
    <mergeCell ref="JN5:JO6"/>
    <mergeCell ref="JS5:JT7"/>
    <mergeCell ref="JP4:JP7"/>
    <mergeCell ref="JQ5:JR7"/>
    <mergeCell ref="JJ5:JM6"/>
    <mergeCell ref="JE4:JE7"/>
    <mergeCell ref="JH5:JI7"/>
    <mergeCell ref="JF5:JG7"/>
    <mergeCell ref="JA5:JD6"/>
    <mergeCell ref="JF4:JO4"/>
    <mergeCell ref="JA7:JB7"/>
    <mergeCell ref="IY5:IZ7"/>
    <mergeCell ref="IV4:IV7"/>
    <mergeCell ref="IW5:IX7"/>
    <mergeCell ref="IT5:IU7"/>
    <mergeCell ref="IO5:IP6"/>
    <mergeCell ref="IS4:IS7"/>
    <mergeCell ref="IQ5:IR6"/>
    <mergeCell ref="IT4:IU4"/>
    <mergeCell ref="IM5:IN7"/>
    <mergeCell ref="IJ4:IJ7"/>
    <mergeCell ref="IK5:IL7"/>
    <mergeCell ref="JY7:JZ7"/>
    <mergeCell ref="KH7:KI7"/>
    <mergeCell ref="JY5:JZ6"/>
    <mergeCell ref="LT5:LW6"/>
    <mergeCell ref="MM4:MM7"/>
    <mergeCell ref="MR5:MU6"/>
    <mergeCell ref="MK5:ML6"/>
    <mergeCell ref="MK7:ML7"/>
    <mergeCell ref="MN5:MO7"/>
    <mergeCell ref="MP5:MQ7"/>
    <mergeCell ref="MG5:MJ6"/>
    <mergeCell ref="MB4:MB7"/>
    <mergeCell ref="ME5:MF7"/>
    <mergeCell ref="MC5:MD7"/>
    <mergeCell ref="LX5:MA6"/>
    <mergeCell ref="LR5:LS7"/>
    <mergeCell ref="LZ7:MA7"/>
    <mergeCell ref="KP3:KP7"/>
    <mergeCell ref="KJ4:KJ7"/>
    <mergeCell ref="KO4:KO7"/>
    <mergeCell ref="KM5:KN6"/>
    <mergeCell ref="KK5:KL7"/>
    <mergeCell ref="KF5:KI6"/>
    <mergeCell ref="KD5:KE7"/>
    <mergeCell ref="KA4:KA7"/>
    <mergeCell ref="KB5:KC7"/>
    <mergeCell ref="KB4:KI4"/>
    <mergeCell ref="KM7:KN7"/>
    <mergeCell ref="KF7:KG7"/>
    <mergeCell ref="KS5:KT7"/>
    <mergeCell ref="KQ5:KR7"/>
    <mergeCell ref="KK4:KN4"/>
    <mergeCell ref="NB3:NB7"/>
    <mergeCell ref="NA4:NA7"/>
    <mergeCell ref="NC5:ND7"/>
    <mergeCell ref="NE5:NF7"/>
    <mergeCell ref="LG5:LH7"/>
    <mergeCell ref="KU7:KV7"/>
    <mergeCell ref="KW7:KX7"/>
    <mergeCell ref="LK5:LN6"/>
    <mergeCell ref="LO4:LO7"/>
    <mergeCell ref="LP5:LQ7"/>
    <mergeCell ref="LI5:LJ7"/>
    <mergeCell ref="MV4:MV7"/>
    <mergeCell ref="MW5:MX7"/>
    <mergeCell ref="MY5:MZ6"/>
    <mergeCell ref="MC4:ML4"/>
    <mergeCell ref="LD5:LE6"/>
    <mergeCell ref="LF4:LF7"/>
    <mergeCell ref="KY4:KY7"/>
    <mergeCell ref="KZ5:LA7"/>
    <mergeCell ref="KZ4:LE4"/>
    <mergeCell ref="LB5:LC6"/>
    <mergeCell ref="KU5:KX6"/>
    <mergeCell ref="LD7:LE7"/>
    <mergeCell ref="LB7:LC7"/>
    <mergeCell ref="MY7:MZ7"/>
    <mergeCell ref="LX7:LY7"/>
    <mergeCell ref="LM7:LN7"/>
    <mergeCell ref="LK7:LL7"/>
    <mergeCell ref="LV7:LW7"/>
    <mergeCell ref="LT7:LU7"/>
    <mergeCell ref="MT7:MU7"/>
    <mergeCell ref="MR7:MS7"/>
    <mergeCell ref="MI7:MJ7"/>
    <mergeCell ref="MG7:MH7"/>
    <mergeCell ref="NW4:OD4"/>
    <mergeCell ref="IF3:KO3"/>
    <mergeCell ref="JQ4:JZ4"/>
    <mergeCell ref="IW4:JD4"/>
    <mergeCell ref="OF5:OG7"/>
    <mergeCell ref="NY5:NZ7"/>
    <mergeCell ref="OC7:OD7"/>
    <mergeCell ref="OA7:OB7"/>
    <mergeCell ref="OA5:OD6"/>
    <mergeCell ref="NT5:NU6"/>
    <mergeCell ref="NP5:NS6"/>
    <mergeCell ref="NT7:NU7"/>
    <mergeCell ref="NN5:NO7"/>
    <mergeCell ref="NL5:NM7"/>
    <mergeCell ref="NV4:NV7"/>
    <mergeCell ref="NW5:NX7"/>
    <mergeCell ref="OE4:OE7"/>
    <mergeCell ref="NK4:NK7"/>
    <mergeCell ref="NR7:NS7"/>
    <mergeCell ref="NG5:NJ6"/>
    <mergeCell ref="OF4:OM4"/>
    <mergeCell ref="OJ7:OK7"/>
    <mergeCell ref="NG7:NH7"/>
    <mergeCell ref="NI7:NJ7"/>
    <mergeCell ref="PA4:PA7"/>
    <mergeCell ref="OW5:OZ6"/>
    <mergeCell ref="OY7:OZ7"/>
    <mergeCell ref="OW7:OX7"/>
    <mergeCell ref="OS5:OV6"/>
    <mergeCell ref="OS7:OT7"/>
    <mergeCell ref="OU7:OV7"/>
    <mergeCell ref="LG4:LN4"/>
    <mergeCell ref="NC3:PX3"/>
    <mergeCell ref="MW4:MZ4"/>
    <mergeCell ref="KQ3:NA3"/>
    <mergeCell ref="NL4:NU4"/>
    <mergeCell ref="LP4:MA4"/>
    <mergeCell ref="KQ4:KX4"/>
    <mergeCell ref="NC4:NJ4"/>
    <mergeCell ref="MN4:MU4"/>
    <mergeCell ref="OO4:OZ4"/>
    <mergeCell ref="OO5:OP7"/>
    <mergeCell ref="OQ5:OR7"/>
    <mergeCell ref="OL7:OM7"/>
    <mergeCell ref="OH5:OI7"/>
    <mergeCell ref="OJ5:OM6"/>
    <mergeCell ref="ON4:ON7"/>
    <mergeCell ref="NP7:NQ7"/>
    <mergeCell ref="PN4:PN7"/>
    <mergeCell ref="PL7:PM7"/>
    <mergeCell ref="PB5:PC7"/>
    <mergeCell ref="PF7:PG7"/>
    <mergeCell ref="PJ7:PK7"/>
    <mergeCell ref="PH7:PI7"/>
    <mergeCell ref="PF5:PI6"/>
    <mergeCell ref="PB4:PM4"/>
    <mergeCell ref="PD5:PE7"/>
    <mergeCell ref="PJ5:PM6"/>
    <mergeCell ref="QM3:QM7"/>
    <mergeCell ref="QL3:QL7"/>
    <mergeCell ref="QK3:QK7"/>
    <mergeCell ref="QJ4:QJ7"/>
    <mergeCell ref="QH7:QI7"/>
    <mergeCell ref="QF7:QG7"/>
    <mergeCell ref="QF4:QI6"/>
    <mergeCell ref="QF3:QJ3"/>
    <mergeCell ref="QE4:QE7"/>
    <mergeCell ref="PS7:PT7"/>
    <mergeCell ref="PQ5:PR7"/>
    <mergeCell ref="PS5:PV6"/>
    <mergeCell ref="PO4:PV4"/>
    <mergeCell ref="PO5:PP7"/>
    <mergeCell ref="QC7:QD7"/>
    <mergeCell ref="QA4:QD6"/>
    <mergeCell ref="QA3:QE3"/>
    <mergeCell ref="QA7:QB7"/>
    <mergeCell ref="PZ3:PZ7"/>
    <mergeCell ref="PY3:PY7"/>
    <mergeCell ref="PX4:PX7"/>
    <mergeCell ref="PW4:PW7"/>
    <mergeCell ref="PU7:PV7"/>
  </mergeCells>
  <conditionalFormatting sqref="QJ12:QM12 QE9:QI12 GM9:MB12 H10:GK12 E12 G12 GM13:PY13 QA13:QM13 E13:GK13 QF6:QI7 QG5:QI5 QF4 QJ4:QJ7 QJ9:QJ11 QA6:QD7 QB5:QD5 QA4 QE4:QE7 QA9:QD9 QA8:QJ8 MC10:QD12 NL4:NQ4 KQ4:LO7 GM4:KO7 MB4:NA7 PA4:PA7 NL5:NU7 PN4:PW7 NV4:ON7 NC4:NK7 PB4:PK6 PB7:PM7 OO4:OX6 OO7:OZ7 LP4:LY6 LP7:MA7 PX4 PY3:PY4 PX5:PY7 NB3:NB7 KP3:KP7 MC9:PY9 GM8:PY8 GJ5:GK9 GL4:GL13 QK8:QM11 E10:G11 F11:F12 E3:EM9 EN4:GI9 NV3:NW3 NC3:NT3 LJ3:LK3 KQ3:LH3 IY3:IZ3 FX3:IW3 A8:A13 A3:A6 QO13 QQ13">
    <cfRule type="expression" dxfId="9" priority="7">
      <formula>Locked()</formula>
    </cfRule>
    <cfRule type="expression" dxfId="8" priority="8">
      <formula>LockedByCondition()</formula>
    </cfRule>
    <cfRule type="expression" dxfId="7" priority="9">
      <formula>HasError()</formula>
    </cfRule>
  </conditionalFormatting>
  <conditionalFormatting sqref="PZ13 PZ3:PZ9">
    <cfRule type="expression" dxfId="6" priority="1315">
      <formula>HasError()</formula>
    </cfRule>
    <cfRule type="expression" dxfId="5" priority="1316">
      <formula>LockedByCondition()</formula>
    </cfRule>
    <cfRule type="expression" dxfId="4" priority="1317">
      <formula>Locked()</formula>
    </cfRule>
  </conditionalFormatting>
  <conditionalFormatting sqref="QK3:QM6">
    <cfRule type="expression" dxfId="3" priority="1411">
      <formula>HasError()</formula>
    </cfRule>
    <cfRule type="expression" dxfId="2" priority="1415">
      <formula>LockedByCondition()</formula>
    </cfRule>
  </conditionalFormatting>
  <conditionalFormatting sqref="B2">
    <cfRule type="expression" dxfId="1" priority="1427">
      <formula>LockedByCondition()</formula>
    </cfRule>
    <cfRule type="expression" dxfId="0" priority="1439">
      <formula>HasError()</formula>
    </cfRule>
  </conditionalFormatting>
  <dataValidations count="1">
    <dataValidation allowBlank="1" showInputMessage="1" showErrorMessage="1" sqref="E1 QQ13 QO13 E3:E4 S4 AP4:CG4 F10:F13 H10:H13 E8 J10:J13 L10:L13 N10:N13 P10:P13 U10:U13 W10:W13 Y10:Y13 AA10:AA13 AC10:AC13 AE10:AE13 AG10:AG13 AI10:AI13 AK10:AK13 AM10:AM13 AR10:AR13 AT10:AT13 AV10:AV13 AX10:AX13 AZ10:AZ13 BB10:BB13 BD10:BD13 BF10:BF13 BH10:BH13 BQ10:BQ13 BS10:BS13 BU10:BU13 BW10:BW13 BY10:BY13 CA10:CA13 CC10:CC13 CE10:CF11 CH10:CH13 CJ10:CJ13 CL10:CL13 CN10:CN13 CP10:CP13 CR10:CR13 CT10:CT13 CV10:CV13 CX10:CX13 CZ10:CZ13 DB10:DB13 DD10:DD13 DF10:DF13 DO10:DO13 DQ10:DQ13 DS10:DS13 DU10:DU13 DK10:DK13 DH10:DH13 DI8 DK4 EB8:EI8 DW10:DY11 EC10:EE11 EI10:EK11 E12:E13 G12:G13 I12:I13 K12:K13 M12:M13 O12:O13 Q12:T13 V12:V13 X12:X13 Z12:Z13 AB12:AB13 AD12:AD13 AF12:AF13 AH12:AH13 AJ12:AJ13 AL12:AL13 AN12:AQ13 AS12:AS13 AU12:AU13 AW12:AW13 AY12:AY13 BA12:BA13 BC12:BC13 BE12:BE13 BG12:BG13 BI12:BP13 BR12:BR13 BT12:BT13 BV12:BV13 BX12:BX13 BZ12:BZ13 CB12:CB13 CD12:CG13 CI12:CI13 CK12:CK13 CM12:CM13 CO12:CO13 CQ12:CQ13 CS12:CS13 CU12:CU13 CW12:CW13 CY12:CY13 DA12:DA13 DC12:DC13 DE12:DE13 DN12:DN13 DP12:DP13 DR12:DR13 DT12:DT13 DV12:EN13 DG12:DG13 A8:A13 FI8:FM8 FN4:FO4 FY3:FY5 GA5 GC5 FW4 GC7 GE7 GI4 GG7:GG8 GG5 ER10:ER13 ET10:ET13 EV10:EV13 EX10:EX13 EQ12:EQ13 ES12:ES13 EU12:EU13 EW12:EW13 EY12:FL13 EN4 GJ5 GL4 HD7:HD8 GM4:GM5 GO5 GQ5 GQ7 GS7 GV4:GV5 GX5 GZ5 GZ7 HB7 GU4 HO7 HM7 HH4:HI4 HI5 HK5 HM5 HF7:HF8 HD5 IB7 HZ7 IO7 HV4:HV5 IF3:IF5 IM5 IO5 IH5 IK4:IK5 IJ4 HX5 ID4 HZ5 HU4 HS7:HS8 HQ7:HQ8 HQ5 IV4:IW4 IT4:IT5 IS4 IQ7:IQ8 IQ5 JN7 IW5 IY5 JA5 JA7 JC7 JF4:JF5 JH5 JJ5 JJ7 JL7 JE4 JN5 JP4 JY7 JQ4:JQ5 JS5 JU5 JU7 JW7 JY5 KA4 KB4:KB5 KD5 KF5 KF7 KH7 KJ4:KK4 KK5 KM7 KM5 KO4 KQ3:KQ5 KS5 KU5 KU7 KW7 KY4 KZ4:KZ5 LB5 LB7 LD7 LF4 LG4:LG5 LI5 LK5 LK7 LM7 LO4 LX7 LP4:LP5 LR5 LT5 LT7 LV7 LX5 LZ7 MB4 MK7 MC4:MC5 ME5 MG5 MG7 MI7 MK5 MM4 MN4:MN5 MP5 MR5 MR7 MT7 MV4:MW4 MW5 MY7 MY5 NA4 NC3:NC5 NE5 NG5 NG7 NI7 NK4 NL4:NL5 NN5 NP5 NP7 NR7 NT5 NT7 NV4 NW4:NW5 NY5 OA5 OA7 OC7 OE4 OF4:OF5 OH5 OJ5 OJ7 OL7 ON4 OW7 OO4:OO5 OQ5 OS5 OS7 OU7 OW5 OY7 PA4 PJ7 PB4:PB5 PD5 PF5 PF7 PH7 PJ5 PL7 PN4 PO4:PO5 PQ5 PS5 PS7 PU7 PW4 QA7 QC7 QF7 QH7 EZ10:FB11 FD10:FF11 FH10:FJ11 FL10:FP11 FR10:FT11 FV10:FZ11 GB10:GD11 GF10:QM11 FN13:QM13 QA4 QF4 DF12:DJ12 DM10:DM12 EO12:FD12 R10:R12 T10:T12 AO10:AO12 AQ10:AQ12 BJ10:BJ12 BL10:BM12 BO10:BO12 BS12:BV12 BY12:CB12 CH12:CK12 CE10:CE12 CN12:CQ12 CT12:CW12 CZ12:DC12 DJ10:DJ12 DM12:DP12 DW10:DW12 DS12:DV12 DY10:DY12 EA10:EA12 EC10:EC12 EE10:EE12 EG10:EG12 EI10:EI12 EK10:EK12 EM10:EM12 EO10:EP12 ER10:ET11 EZ10:EZ12 FB10:FB12 FD10:FD12 FF10:FF12 FH10:FH12 FJ10:FJ12 FL10:FL12 FP10:FP12 FR10:FR12 FT10:FT12 FV10:FV12 FZ10:FZ12 GB10:GB12 GD10:GD12 GF10:GF12 GH10:GH12 GK10:GK12 GN10:GN12 GP10:GP12 GR10:GR12 GT10:GT12 GW10:GW12 GY10:GY12 HA10:HA12 HC10:HC12 HE10:HE12 HG10:HG12 HI10:HL12 HN10:HN12 HP10:HP12 HR10:HR12 HT10:HT12 HV10:IA12 IC10:IC12 IG10:IG12 II10:II12 IL10:IL12 IN10:IN12 IP10:IP12 IR10:IR12 IX10:IX12 IZ10:IZ12 JB10:JB12 JD10:JD12 IU10:IU12 JG10:JG12 JI10:JI12 JK10:JK12 JM10:JM12 JO10:JO12 JQ10:JV12 JX10:JX12 JZ10:KG12 KI10:KI12 KL10:KN12 KP10:KP12 KR10:KR12 KT10:KT12 KV10:KV12 KX10:KX12 LA10:LA12 LC10:LC12 LE10:LE12 LG10:LH12 LJ10:LJ12 LL10:LL12 LN10:LN12 LP10:LS12 LU10:LU12 LW10:LW12 LY10:LY12 FN12:QA12 MA10:MA12 MD10:MD12 MF10:MF12 MH10:MH12 MJ10:MJ12 ML10:ML12 MN10:MO12 MQ10:MQ12 MS10:MS12 MU10:MU12 MW10:MZ12 NB10:NB12 ND10:ND12 NF10:NF12 NH10:NH12 NJ10:NJ12 NL10:NO12 NQ10:NQ12 NS10:NS12 NU10:NU12 NW10:NX12 NZ10:NZ12 OB10:OB12 OD10:OD12 OF10:OI12 OK10:OK12 OM10:OM12 OO10:OR12 OT10:OT12 OV10:OV12 OX10:OX12 OZ10:OZ12 PB10:PG12 PI10:PI12 PK10:PK12 PM10:PM12 PO10:PT12 PV10:PV12 PX10:PX12 PZ10:PZ12 QB10:QB12 QD10:QD12 QC12 QE12:QF12 QG10:QG12 QI10:QI12 QH12 QJ12:QM12"/>
  </dataValidations>
  <pageMargins left="0.70866141732283472" right="0.59055118110236227" top="0.74803149606299213" bottom="0.74803149606299213" header="0.31496062992125984" footer="0.31496062992125984"/>
  <pageSetup paperSize="9" scale="65" fitToWidth="0" fitToHeight="0" orientation="landscape" horizontalDpi="4294967295" verticalDpi="4294967295" r:id="rId1"/>
  <headerFooter>
    <oddFooter>&amp;C&amp;P</oddFooter>
  </headerFooter>
  <colBreaks count="1" manualBreakCount="1">
    <brk id="45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1ГПП_1</vt:lpstr>
      <vt:lpstr>1ГПП_2</vt:lpstr>
      <vt:lpstr>1ГПП_3</vt:lpstr>
      <vt:lpstr>1ГПП_4</vt:lpstr>
      <vt:lpstr>'1ГПП_1'!Заголовки_для_печати</vt:lpstr>
      <vt:lpstr>'1ГПП_2'!Заголовки_для_печати</vt:lpstr>
      <vt:lpstr>'1ГПП_3'!Заголовки_для_печати</vt:lpstr>
      <vt:lpstr>'1ГПП_4'!Заголовки_для_печати</vt:lpstr>
      <vt:lpstr>'1ГПП_4'!Область_печати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2020-10-14T08:27:36Z</cp:lastPrinted>
  <dcterms:created xsi:type="dcterms:W3CDTF">2019-10-12T12:44:31Z</dcterms:created>
  <dcterms:modified xsi:type="dcterms:W3CDTF">2020-10-14T08:27:41Z</dcterms:modified>
</cp:coreProperties>
</file>