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90" windowWidth="19020" windowHeight="9930"/>
  </bookViews>
  <sheets>
    <sheet name="свод" sheetId="5" r:id="rId1"/>
  </sheets>
  <calcPr calcId="125725"/>
</workbook>
</file>

<file path=xl/calcChain.xml><?xml version="1.0" encoding="utf-8"?>
<calcChain xmlns="http://schemas.openxmlformats.org/spreadsheetml/2006/main">
  <c r="I17" i="5"/>
  <c r="J17"/>
  <c r="G17"/>
  <c r="K16"/>
  <c r="K15"/>
  <c r="K14"/>
  <c r="K13"/>
  <c r="K12"/>
  <c r="K11"/>
  <c r="K10"/>
  <c r="K9"/>
  <c r="K8"/>
  <c r="K7"/>
  <c r="K6"/>
  <c r="K17"/>
  <c r="K5"/>
  <c r="L17"/>
  <c r="G16"/>
  <c r="G15"/>
  <c r="G14"/>
  <c r="G13"/>
  <c r="G12"/>
  <c r="G11"/>
  <c r="G10"/>
  <c r="G9"/>
  <c r="G8"/>
  <c r="G7"/>
  <c r="G6"/>
  <c r="G5"/>
  <c r="H17"/>
  <c r="C16"/>
  <c r="C15"/>
  <c r="C14"/>
  <c r="C13"/>
  <c r="C12"/>
  <c r="C11"/>
  <c r="C10"/>
  <c r="C9"/>
  <c r="C8"/>
  <c r="C7"/>
  <c r="C6"/>
  <c r="C17"/>
  <c r="C5"/>
  <c r="N17"/>
  <c r="F17"/>
  <c r="D17"/>
</calcChain>
</file>

<file path=xl/sharedStrings.xml><?xml version="1.0" encoding="utf-8"?>
<sst xmlns="http://schemas.openxmlformats.org/spreadsheetml/2006/main" count="34" uniqueCount="26">
  <si>
    <t>Итого область</t>
  </si>
  <si>
    <t>Наименование муниципального образования</t>
  </si>
  <si>
    <t>№ п/п</t>
  </si>
  <si>
    <t>Всего</t>
  </si>
  <si>
    <t xml:space="preserve">объем средств из областного бюджета </t>
  </si>
  <si>
    <t xml:space="preserve">объем средств из местного бюджета </t>
  </si>
  <si>
    <t>тыс. руб.</t>
  </si>
  <si>
    <t>Предусмотрено средств на 2021 год в рамках софинансирования расходов</t>
  </si>
  <si>
    <t>Предусмотрено средств на 2022 год в рамках софинансирования расходов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</si>
  <si>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</si>
  <si>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</si>
  <si>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</si>
  <si>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</si>
  <si>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</si>
  <si>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</si>
  <si>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</si>
  <si>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"Мезенский муниципальный район"</t>
  </si>
  <si>
    <t>МО "Пинежский муниципальный район"</t>
  </si>
  <si>
    <t>МО "Приморский муниципальный район"</t>
  </si>
  <si>
    <t>МО "Устьянский муниципальный район"</t>
  </si>
  <si>
    <t>МО " Город Архангельск"</t>
  </si>
  <si>
    <t>Информация представлена муниципальными образованиями Архангельской области по запросу министерства агропромышленного комплекса и торговли Архангельской области  от 27.05.2019 №205-02/2873</t>
  </si>
  <si>
    <t>Предусмотрено средств на 2023 год в рамках софинансирования расходов</t>
  </si>
  <si>
    <t>2</t>
  </si>
  <si>
    <t>уровень софинансирования из областного бюджета (в процентах)</t>
  </si>
  <si>
    <t>Расчет распределения субсидий местным бюджетам на создание условий для обеспечения поселений и жителей городских округов услугами торговли</t>
  </si>
</sst>
</file>

<file path=xl/styles.xml><?xml version="1.0" encoding="utf-8"?>
<styleSheet xmlns="http://schemas.openxmlformats.org/spreadsheetml/2006/main">
  <numFmts count="2">
    <numFmt numFmtId="184" formatCode="0.0"/>
    <numFmt numFmtId="185" formatCode="#,##0.0"/>
  </numFmts>
  <fonts count="7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Border="1" applyAlignment="1">
      <alignment wrapText="1"/>
    </xf>
    <xf numFmtId="3" fontId="1" fillId="0" borderId="0" xfId="0" applyNumberFormat="1" applyFont="1" applyFill="1"/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wrapText="1"/>
    </xf>
    <xf numFmtId="185" fontId="2" fillId="0" borderId="1" xfId="0" applyNumberFormat="1" applyFont="1" applyFill="1" applyBorder="1" applyAlignment="1">
      <alignment horizontal="center"/>
    </xf>
    <xf numFmtId="185" fontId="2" fillId="0" borderId="0" xfId="0" applyNumberFormat="1" applyFont="1" applyFill="1"/>
    <xf numFmtId="0" fontId="5" fillId="0" borderId="0" xfId="0" applyFont="1" applyFill="1"/>
    <xf numFmtId="3" fontId="5" fillId="0" borderId="0" xfId="0" applyNumberFormat="1" applyFont="1" applyFill="1"/>
    <xf numFmtId="184" fontId="3" fillId="0" borderId="1" xfId="0" applyNumberFormat="1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horizontal="center" vertical="center"/>
    </xf>
    <xf numFmtId="18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85" fontId="4" fillId="0" borderId="1" xfId="0" applyNumberFormat="1" applyFont="1" applyFill="1" applyBorder="1" applyAlignment="1">
      <alignment horizontal="center" vertical="center" wrapText="1"/>
    </xf>
    <xf numFmtId="185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85" fontId="1" fillId="0" borderId="0" xfId="0" applyNumberFormat="1" applyFont="1" applyFill="1"/>
    <xf numFmtId="0" fontId="6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9"/>
  <sheetViews>
    <sheetView tabSelected="1" zoomScaleNormal="100" workbookViewId="0">
      <selection activeCell="U4" sqref="U4"/>
    </sheetView>
  </sheetViews>
  <sheetFormatPr defaultRowHeight="12.75"/>
  <cols>
    <col min="1" max="1" width="4.5703125" style="1" customWidth="1"/>
    <col min="2" max="2" width="20.42578125" style="1" customWidth="1"/>
    <col min="3" max="3" width="8.42578125" style="1" customWidth="1"/>
    <col min="4" max="4" width="10.7109375" style="1" customWidth="1"/>
    <col min="5" max="5" width="10.7109375" style="7" customWidth="1"/>
    <col min="6" max="6" width="11.140625" style="7" customWidth="1"/>
    <col min="7" max="7" width="8.5703125" style="1" customWidth="1"/>
    <col min="8" max="8" width="11.7109375" style="1" customWidth="1"/>
    <col min="9" max="10" width="12.28515625" style="1" customWidth="1"/>
    <col min="11" max="11" width="7.7109375" style="1" customWidth="1"/>
    <col min="12" max="12" width="10.5703125" style="1" customWidth="1"/>
    <col min="13" max="13" width="12.85546875" style="1" customWidth="1"/>
    <col min="14" max="14" width="12" style="1" customWidth="1"/>
    <col min="15" max="16384" width="9.140625" style="1"/>
  </cols>
  <sheetData>
    <row r="1" spans="1:14" ht="45.75" customHeight="1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N2" s="2" t="s">
        <v>6</v>
      </c>
    </row>
    <row r="3" spans="1:14" ht="47.45" customHeight="1">
      <c r="A3" s="27" t="s">
        <v>2</v>
      </c>
      <c r="B3" s="28" t="s">
        <v>1</v>
      </c>
      <c r="C3" s="30" t="s">
        <v>7</v>
      </c>
      <c r="D3" s="31"/>
      <c r="E3" s="31"/>
      <c r="F3" s="32"/>
      <c r="G3" s="30" t="s">
        <v>8</v>
      </c>
      <c r="H3" s="31"/>
      <c r="I3" s="31"/>
      <c r="J3" s="32"/>
      <c r="K3" s="33" t="s">
        <v>22</v>
      </c>
      <c r="L3" s="33"/>
      <c r="M3" s="33"/>
      <c r="N3" s="33"/>
    </row>
    <row r="4" spans="1:14" ht="84" customHeight="1">
      <c r="A4" s="27"/>
      <c r="B4" s="29"/>
      <c r="C4" s="3" t="s">
        <v>3</v>
      </c>
      <c r="D4" s="3" t="s">
        <v>5</v>
      </c>
      <c r="E4" s="8" t="s">
        <v>24</v>
      </c>
      <c r="F4" s="3" t="s">
        <v>4</v>
      </c>
      <c r="G4" s="3" t="s">
        <v>3</v>
      </c>
      <c r="H4" s="3" t="s">
        <v>5</v>
      </c>
      <c r="I4" s="8" t="s">
        <v>24</v>
      </c>
      <c r="J4" s="3" t="s">
        <v>4</v>
      </c>
      <c r="K4" s="3" t="s">
        <v>3</v>
      </c>
      <c r="L4" s="3" t="s">
        <v>5</v>
      </c>
      <c r="M4" s="8" t="s">
        <v>24</v>
      </c>
      <c r="N4" s="3" t="s">
        <v>4</v>
      </c>
    </row>
    <row r="5" spans="1:14" ht="25.5">
      <c r="A5" s="23">
        <v>1</v>
      </c>
      <c r="B5" s="20" t="s">
        <v>20</v>
      </c>
      <c r="C5" s="14">
        <f>SUM(F5,D5)</f>
        <v>623.20000000000005</v>
      </c>
      <c r="D5" s="15">
        <v>467.4</v>
      </c>
      <c r="E5" s="8">
        <v>25</v>
      </c>
      <c r="F5" s="16">
        <v>155.80000000000001</v>
      </c>
      <c r="G5" s="14">
        <f>SUM(J5,H5)</f>
        <v>551.6</v>
      </c>
      <c r="H5" s="16">
        <v>413.7</v>
      </c>
      <c r="I5" s="8">
        <v>25</v>
      </c>
      <c r="J5" s="15">
        <v>137.9</v>
      </c>
      <c r="K5" s="14">
        <f>SUM(N5,L5)</f>
        <v>542.70000000000005</v>
      </c>
      <c r="L5" s="17">
        <v>407</v>
      </c>
      <c r="M5" s="8">
        <v>25</v>
      </c>
      <c r="N5" s="15">
        <v>135.69999999999999</v>
      </c>
    </row>
    <row r="6" spans="1:14" ht="27.75" customHeight="1">
      <c r="A6" s="23" t="s">
        <v>23</v>
      </c>
      <c r="B6" s="20" t="s">
        <v>9</v>
      </c>
      <c r="C6" s="14">
        <f t="shared" ref="C6:C16" si="0">SUM(F6,D6)</f>
        <v>202.3</v>
      </c>
      <c r="D6" s="15">
        <v>80.900000000000006</v>
      </c>
      <c r="E6" s="8">
        <v>60</v>
      </c>
      <c r="F6" s="16">
        <v>121.4</v>
      </c>
      <c r="G6" s="14">
        <f t="shared" ref="G6:G16" si="1">SUM(J6,H6)</f>
        <v>179.2</v>
      </c>
      <c r="H6" s="16">
        <v>71.7</v>
      </c>
      <c r="I6" s="8">
        <v>60</v>
      </c>
      <c r="J6" s="15">
        <v>107.5</v>
      </c>
      <c r="K6" s="14">
        <f t="shared" ref="K6:K16" si="2">SUM(N6,L6)</f>
        <v>176.2</v>
      </c>
      <c r="L6" s="17">
        <v>70.5</v>
      </c>
      <c r="M6" s="8">
        <v>60</v>
      </c>
      <c r="N6" s="15">
        <v>105.7</v>
      </c>
    </row>
    <row r="7" spans="1:14" ht="30" customHeight="1">
      <c r="A7" s="19">
        <v>3</v>
      </c>
      <c r="B7" s="20" t="s">
        <v>10</v>
      </c>
      <c r="C7" s="14">
        <f t="shared" si="0"/>
        <v>301.5</v>
      </c>
      <c r="D7" s="15">
        <v>120.6</v>
      </c>
      <c r="E7" s="8">
        <v>60</v>
      </c>
      <c r="F7" s="16">
        <v>180.9</v>
      </c>
      <c r="G7" s="14">
        <f t="shared" si="1"/>
        <v>266.3</v>
      </c>
      <c r="H7" s="16">
        <v>106.5</v>
      </c>
      <c r="I7" s="8">
        <v>60</v>
      </c>
      <c r="J7" s="15">
        <v>159.80000000000001</v>
      </c>
      <c r="K7" s="14">
        <f t="shared" si="2"/>
        <v>261.5</v>
      </c>
      <c r="L7" s="17">
        <v>104.6</v>
      </c>
      <c r="M7" s="8">
        <v>60</v>
      </c>
      <c r="N7" s="15">
        <v>156.9</v>
      </c>
    </row>
    <row r="8" spans="1:14" ht="28.5" customHeight="1">
      <c r="A8" s="19">
        <v>4</v>
      </c>
      <c r="B8" s="20" t="s">
        <v>11</v>
      </c>
      <c r="C8" s="14">
        <f t="shared" si="0"/>
        <v>442.9</v>
      </c>
      <c r="D8" s="15">
        <v>177.2</v>
      </c>
      <c r="E8" s="8">
        <v>60</v>
      </c>
      <c r="F8" s="16">
        <v>265.7</v>
      </c>
      <c r="G8" s="14">
        <f t="shared" si="1"/>
        <v>391.79999999999995</v>
      </c>
      <c r="H8" s="16">
        <v>156.69999999999999</v>
      </c>
      <c r="I8" s="8">
        <v>60</v>
      </c>
      <c r="J8" s="15">
        <v>235.1</v>
      </c>
      <c r="K8" s="14">
        <f t="shared" si="2"/>
        <v>385.3</v>
      </c>
      <c r="L8" s="17">
        <v>154</v>
      </c>
      <c r="M8" s="8">
        <v>60</v>
      </c>
      <c r="N8" s="15">
        <v>231.3</v>
      </c>
    </row>
    <row r="9" spans="1:14" ht="24.75" customHeight="1">
      <c r="A9" s="19">
        <v>5</v>
      </c>
      <c r="B9" s="20" t="s">
        <v>12</v>
      </c>
      <c r="C9" s="14">
        <f t="shared" si="0"/>
        <v>390.29999999999995</v>
      </c>
      <c r="D9" s="15">
        <v>156.1</v>
      </c>
      <c r="E9" s="8">
        <v>60</v>
      </c>
      <c r="F9" s="16">
        <v>234.2</v>
      </c>
      <c r="G9" s="14">
        <f t="shared" si="1"/>
        <v>345.70000000000005</v>
      </c>
      <c r="H9" s="16">
        <v>138.30000000000001</v>
      </c>
      <c r="I9" s="8">
        <v>60</v>
      </c>
      <c r="J9" s="15">
        <v>207.4</v>
      </c>
      <c r="K9" s="14">
        <f t="shared" si="2"/>
        <v>340</v>
      </c>
      <c r="L9" s="17">
        <v>136</v>
      </c>
      <c r="M9" s="8">
        <v>60</v>
      </c>
      <c r="N9" s="15">
        <v>204</v>
      </c>
    </row>
    <row r="10" spans="1:14" ht="27" customHeight="1">
      <c r="A10" s="19">
        <v>6</v>
      </c>
      <c r="B10" s="20" t="s">
        <v>13</v>
      </c>
      <c r="C10" s="14">
        <f t="shared" si="0"/>
        <v>410.70000000000005</v>
      </c>
      <c r="D10" s="15">
        <v>164.3</v>
      </c>
      <c r="E10" s="8">
        <v>60</v>
      </c>
      <c r="F10" s="16">
        <v>246.4</v>
      </c>
      <c r="G10" s="14">
        <f t="shared" si="1"/>
        <v>363.3</v>
      </c>
      <c r="H10" s="16">
        <v>145.30000000000001</v>
      </c>
      <c r="I10" s="8">
        <v>60</v>
      </c>
      <c r="J10" s="15">
        <v>218</v>
      </c>
      <c r="K10" s="14">
        <f t="shared" si="2"/>
        <v>357.5</v>
      </c>
      <c r="L10" s="17">
        <v>143</v>
      </c>
      <c r="M10" s="8">
        <v>60</v>
      </c>
      <c r="N10" s="15">
        <v>214.5</v>
      </c>
    </row>
    <row r="11" spans="1:14" ht="30.75" customHeight="1">
      <c r="A11" s="19">
        <v>7</v>
      </c>
      <c r="B11" s="20" t="s">
        <v>14</v>
      </c>
      <c r="C11" s="14">
        <f t="shared" si="0"/>
        <v>395.29999999999995</v>
      </c>
      <c r="D11" s="15">
        <v>158.1</v>
      </c>
      <c r="E11" s="8">
        <v>60</v>
      </c>
      <c r="F11" s="16">
        <v>237.2</v>
      </c>
      <c r="G11" s="14">
        <f t="shared" si="1"/>
        <v>349.9</v>
      </c>
      <c r="H11" s="16">
        <v>140</v>
      </c>
      <c r="I11" s="8">
        <v>60</v>
      </c>
      <c r="J11" s="15">
        <v>209.9</v>
      </c>
      <c r="K11" s="14">
        <f t="shared" si="2"/>
        <v>344.2</v>
      </c>
      <c r="L11" s="17">
        <v>137.69999999999999</v>
      </c>
      <c r="M11" s="8">
        <v>60</v>
      </c>
      <c r="N11" s="15">
        <v>206.5</v>
      </c>
    </row>
    <row r="12" spans="1:14" ht="27" customHeight="1">
      <c r="A12" s="19">
        <v>8</v>
      </c>
      <c r="B12" s="20" t="s">
        <v>15</v>
      </c>
      <c r="C12" s="14">
        <f t="shared" si="0"/>
        <v>88.199999999999989</v>
      </c>
      <c r="D12" s="15">
        <v>35.299999999999997</v>
      </c>
      <c r="E12" s="8">
        <v>60</v>
      </c>
      <c r="F12" s="16">
        <v>52.9</v>
      </c>
      <c r="G12" s="14">
        <f t="shared" si="1"/>
        <v>87.2</v>
      </c>
      <c r="H12" s="16">
        <v>35</v>
      </c>
      <c r="I12" s="8">
        <v>60</v>
      </c>
      <c r="J12" s="15">
        <v>52.2</v>
      </c>
      <c r="K12" s="14">
        <f t="shared" si="2"/>
        <v>93.199999999999989</v>
      </c>
      <c r="L12" s="17">
        <v>37.299999999999997</v>
      </c>
      <c r="M12" s="8">
        <v>60</v>
      </c>
      <c r="N12" s="15">
        <v>55.9</v>
      </c>
    </row>
    <row r="13" spans="1:14" ht="27" customHeight="1">
      <c r="A13" s="19">
        <v>9</v>
      </c>
      <c r="B13" s="20" t="s">
        <v>16</v>
      </c>
      <c r="C13" s="14">
        <f t="shared" si="0"/>
        <v>136.80000000000001</v>
      </c>
      <c r="D13" s="15">
        <v>54.7</v>
      </c>
      <c r="E13" s="8">
        <v>60</v>
      </c>
      <c r="F13" s="16">
        <v>82.1</v>
      </c>
      <c r="G13" s="14">
        <f t="shared" si="1"/>
        <v>120.6</v>
      </c>
      <c r="H13" s="16">
        <v>48</v>
      </c>
      <c r="I13" s="8">
        <v>60</v>
      </c>
      <c r="J13" s="15">
        <v>72.599999999999994</v>
      </c>
      <c r="K13" s="14">
        <f t="shared" si="2"/>
        <v>119.5</v>
      </c>
      <c r="L13" s="17">
        <v>48</v>
      </c>
      <c r="M13" s="8">
        <v>60</v>
      </c>
      <c r="N13" s="15">
        <v>71.5</v>
      </c>
    </row>
    <row r="14" spans="1:14" ht="38.25">
      <c r="A14" s="19">
        <v>10</v>
      </c>
      <c r="B14" s="20" t="s">
        <v>17</v>
      </c>
      <c r="C14" s="14">
        <f t="shared" si="0"/>
        <v>325.70000000000005</v>
      </c>
      <c r="D14" s="15">
        <v>130.30000000000001</v>
      </c>
      <c r="E14" s="8">
        <v>60</v>
      </c>
      <c r="F14" s="16">
        <v>195.4</v>
      </c>
      <c r="G14" s="14">
        <f t="shared" si="1"/>
        <v>288.2</v>
      </c>
      <c r="H14" s="16">
        <v>115.3</v>
      </c>
      <c r="I14" s="8">
        <v>60</v>
      </c>
      <c r="J14" s="15">
        <v>172.9</v>
      </c>
      <c r="K14" s="14">
        <f t="shared" si="2"/>
        <v>283.60000000000002</v>
      </c>
      <c r="L14" s="17">
        <v>113.4</v>
      </c>
      <c r="M14" s="8">
        <v>60</v>
      </c>
      <c r="N14" s="15">
        <v>170.2</v>
      </c>
    </row>
    <row r="15" spans="1:14" ht="31.5" customHeight="1">
      <c r="A15" s="19">
        <v>11</v>
      </c>
      <c r="B15" s="20" t="s">
        <v>18</v>
      </c>
      <c r="C15" s="14">
        <f t="shared" si="0"/>
        <v>695.8</v>
      </c>
      <c r="D15" s="15">
        <v>278.3</v>
      </c>
      <c r="E15" s="8">
        <v>60</v>
      </c>
      <c r="F15" s="16">
        <v>417.5</v>
      </c>
      <c r="G15" s="14">
        <f t="shared" si="1"/>
        <v>671.7</v>
      </c>
      <c r="H15" s="16">
        <v>268.7</v>
      </c>
      <c r="I15" s="8">
        <v>60</v>
      </c>
      <c r="J15" s="15">
        <v>403</v>
      </c>
      <c r="K15" s="14">
        <f t="shared" si="2"/>
        <v>715.8</v>
      </c>
      <c r="L15" s="17">
        <v>286.3</v>
      </c>
      <c r="M15" s="8">
        <v>60</v>
      </c>
      <c r="N15" s="15">
        <v>429.5</v>
      </c>
    </row>
    <row r="16" spans="1:14" ht="28.5" customHeight="1">
      <c r="A16" s="19">
        <v>12</v>
      </c>
      <c r="B16" s="20" t="s">
        <v>19</v>
      </c>
      <c r="C16" s="14">
        <f t="shared" si="0"/>
        <v>1518</v>
      </c>
      <c r="D16" s="15">
        <v>1138.5</v>
      </c>
      <c r="E16" s="8">
        <v>60</v>
      </c>
      <c r="F16" s="16">
        <v>379.5</v>
      </c>
      <c r="G16" s="14">
        <f t="shared" si="1"/>
        <v>1343.2</v>
      </c>
      <c r="H16" s="16">
        <v>1007.4</v>
      </c>
      <c r="I16" s="8">
        <v>60</v>
      </c>
      <c r="J16" s="15">
        <v>335.8</v>
      </c>
      <c r="K16" s="14">
        <f t="shared" si="2"/>
        <v>1321.6</v>
      </c>
      <c r="L16" s="17">
        <v>991.2</v>
      </c>
      <c r="M16" s="8">
        <v>60</v>
      </c>
      <c r="N16" s="15">
        <v>330.4</v>
      </c>
    </row>
    <row r="17" spans="1:14" s="11" customFormat="1" ht="21.75" customHeight="1">
      <c r="A17" s="10"/>
      <c r="B17" s="21" t="s">
        <v>0</v>
      </c>
      <c r="C17" s="21">
        <f>SUM(C5:C16)</f>
        <v>5530.7</v>
      </c>
      <c r="D17" s="21">
        <f>SUM(D5:D16)</f>
        <v>2961.7</v>
      </c>
      <c r="E17" s="22"/>
      <c r="F17" s="22">
        <f>SUM(F5:F16)</f>
        <v>2569</v>
      </c>
      <c r="G17" s="18">
        <f>SUM(J17,H17)</f>
        <v>4958.7000000000007</v>
      </c>
      <c r="H17" s="21">
        <f>SUM(H5:H16)</f>
        <v>2646.6</v>
      </c>
      <c r="I17" s="21">
        <f>SUM(I5:I16)</f>
        <v>685</v>
      </c>
      <c r="J17" s="21">
        <f>SUM(J5:J16)</f>
        <v>2312.1000000000004</v>
      </c>
      <c r="K17" s="21">
        <f>SUM(K5:K16)</f>
        <v>4941.0999999999985</v>
      </c>
      <c r="L17" s="21">
        <f>SUM(L5:L16)</f>
        <v>2629</v>
      </c>
      <c r="M17" s="22"/>
      <c r="N17" s="22">
        <f>SUM(N4:N16)</f>
        <v>2312.1</v>
      </c>
    </row>
    <row r="18" spans="1:14" ht="33" customHeight="1">
      <c r="A18" s="26" t="s">
        <v>21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4" ht="9.75" customHeight="1">
      <c r="A19" s="5"/>
      <c r="B19" s="4"/>
      <c r="C19" s="6"/>
      <c r="D19" s="6"/>
      <c r="E19" s="9"/>
      <c r="F19" s="9"/>
      <c r="G19" s="6"/>
      <c r="H19" s="6"/>
      <c r="I19" s="6"/>
      <c r="J19" s="6"/>
      <c r="K19" s="6"/>
      <c r="L19" s="6"/>
      <c r="M19" s="6"/>
    </row>
    <row r="20" spans="1:14">
      <c r="D20" s="24"/>
    </row>
    <row r="85" spans="5:6" s="12" customFormat="1" ht="18.75">
      <c r="E85" s="13"/>
      <c r="F85" s="13"/>
    </row>
    <row r="86" spans="5:6" s="12" customFormat="1" ht="18.75">
      <c r="E86" s="13"/>
      <c r="F86" s="13"/>
    </row>
    <row r="87" spans="5:6" s="12" customFormat="1" ht="18.75">
      <c r="E87" s="13"/>
      <c r="F87" s="13"/>
    </row>
    <row r="88" spans="5:6" s="12" customFormat="1" ht="18.75">
      <c r="E88" s="13"/>
      <c r="F88" s="13"/>
    </row>
    <row r="89" spans="5:6" s="12" customFormat="1" ht="18.75">
      <c r="E89" s="13"/>
      <c r="F89" s="13"/>
    </row>
  </sheetData>
  <mergeCells count="7">
    <mergeCell ref="A1:N1"/>
    <mergeCell ref="A18:M18"/>
    <mergeCell ref="A3:A4"/>
    <mergeCell ref="B3:B4"/>
    <mergeCell ref="C3:F3"/>
    <mergeCell ref="G3:J3"/>
    <mergeCell ref="K3:N3"/>
  </mergeCells>
  <pageMargins left="0.74803149606299213" right="0.74803149606299213" top="0.78740157480314965" bottom="0.39370078740157483" header="0.51181102362204722" footer="0.51181102362204722"/>
  <pageSetup paperSize="9" scale="8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>MPTiS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</dc:creator>
  <cp:lastModifiedBy>minfin user</cp:lastModifiedBy>
  <cp:lastPrinted>2020-10-09T15:51:44Z</cp:lastPrinted>
  <dcterms:created xsi:type="dcterms:W3CDTF">2013-01-16T05:14:47Z</dcterms:created>
  <dcterms:modified xsi:type="dcterms:W3CDTF">2020-10-09T15:52:18Z</dcterms:modified>
</cp:coreProperties>
</file>