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20" windowHeight="7755" tabRatio="652"/>
  </bookViews>
  <sheets>
    <sheet name="кап ремонт и ремонт 2021" sheetId="6" r:id="rId1"/>
    <sheet name="кап ремонт и ремонт 2022" sheetId="7" r:id="rId2"/>
    <sheet name="кап ремонт и ремонт 2023" sheetId="8" r:id="rId3"/>
  </sheets>
  <definedNames>
    <definedName name="_xlnm.Print_Titles" localSheetId="0">'кап ремонт и ремонт 2021'!$6:$8</definedName>
    <definedName name="_xlnm.Print_Titles" localSheetId="1">'кап ремонт и ремонт 2022'!$6:$8</definedName>
    <definedName name="_xlnm.Print_Titles" localSheetId="2">'кап ремонт и ремонт 2023'!$6:$8</definedName>
    <definedName name="_xlnm.Print_Area" localSheetId="0">'кап ремонт и ремонт 2021'!$A$1:$G$84</definedName>
    <definedName name="_xlnm.Print_Area" localSheetId="1">'кап ремонт и ремонт 2022'!$A$1:$G$73</definedName>
    <definedName name="_xlnm.Print_Area" localSheetId="2">'кап ремонт и ремонт 2023'!$A$1:$G$89</definedName>
  </definedNames>
  <calcPr calcId="125725" fullCalcOnLoad="1"/>
</workbook>
</file>

<file path=xl/calcChain.xml><?xml version="1.0" encoding="utf-8"?>
<calcChain xmlns="http://schemas.openxmlformats.org/spreadsheetml/2006/main">
  <c r="A12" i="6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11"/>
  <c r="A13" i="7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12"/>
  <c r="A11"/>
  <c r="A13" i="8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12"/>
  <c r="G71" i="7"/>
  <c r="G82" i="6"/>
  <c r="G87" i="8"/>
  <c r="G54" i="6"/>
  <c r="D46"/>
  <c r="G12" i="8"/>
  <c r="A11"/>
</calcChain>
</file>

<file path=xl/sharedStrings.xml><?xml version="1.0" encoding="utf-8"?>
<sst xmlns="http://schemas.openxmlformats.org/spreadsheetml/2006/main" count="733" uniqueCount="406">
  <si>
    <t>№ п/п</t>
  </si>
  <si>
    <t>Наименование объекта</t>
  </si>
  <si>
    <t>Участок, км+</t>
  </si>
  <si>
    <t>Протяженность</t>
  </si>
  <si>
    <t>Вид работ</t>
  </si>
  <si>
    <t>L</t>
  </si>
  <si>
    <t>км, пм, шт</t>
  </si>
  <si>
    <t>км</t>
  </si>
  <si>
    <t>шт</t>
  </si>
  <si>
    <t>пм</t>
  </si>
  <si>
    <t>Усть-Вага - Ядриха (Верхнетоемский район)</t>
  </si>
  <si>
    <t>Усть-Вага - Ядриха (Котласский район)</t>
  </si>
  <si>
    <t>Архангельск - Белогорский - Пинега - Кимжа - Мезень (Пинежский район)</t>
  </si>
  <si>
    <t>Савинский - Ярнема - Онега (Онежский район)</t>
  </si>
  <si>
    <t xml:space="preserve">Разработка проектной документации на ремонт путепровода </t>
  </si>
  <si>
    <t>Исакогорка - Новодвинск - Холмогоры (Приморский район)</t>
  </si>
  <si>
    <t>Архангельск - Белогорский - Пинега - Кимжа - Мезень (Холмогорский район)</t>
  </si>
  <si>
    <t xml:space="preserve">Капитальный ремонт искусственного сооружения </t>
  </si>
  <si>
    <t>Вельск - Шангалы (Вельский район)</t>
  </si>
  <si>
    <t>Долматово - Няндома - Каргополь - Пудож (Каргопольский район)</t>
  </si>
  <si>
    <t>Капитальный ремонт автомобильной дороги (установка оборудования весового контроля, работающего в автоматическом режиме)</t>
  </si>
  <si>
    <t>Усть-Вага - Ядриха (Красноборский район)</t>
  </si>
  <si>
    <t>Капитальный ремонт искусственного сооружения</t>
  </si>
  <si>
    <t>12+548</t>
  </si>
  <si>
    <t>Вельск - Шангалы (Устьянский район)</t>
  </si>
  <si>
    <t>Капитальный ремонт искусственных сооружений</t>
  </si>
  <si>
    <t>28+913</t>
  </si>
  <si>
    <t>Коноша - Няндома (Коношский район)</t>
  </si>
  <si>
    <t xml:space="preserve">Капитальный ремонт искусственных сооружений </t>
  </si>
  <si>
    <t>Долматово - Няндома - Каргополь - Пудож (Няндомский район)</t>
  </si>
  <si>
    <t>Плесецк - Пуксоозеро (Плесецкий район)</t>
  </si>
  <si>
    <t>0+000 - 2+237</t>
  </si>
  <si>
    <t>Коноша - Вельск (Вельский район)</t>
  </si>
  <si>
    <t>7+600</t>
  </si>
  <si>
    <t>Калиновская - Вяткинская (Шенкурский район)</t>
  </si>
  <si>
    <t>0+369</t>
  </si>
  <si>
    <t>233+946 - 235+207</t>
  </si>
  <si>
    <t>268+079 - 269+390</t>
  </si>
  <si>
    <t>3+556-4+745, 22+419-23+571, 40+375-41+496</t>
  </si>
  <si>
    <t>127+027</t>
  </si>
  <si>
    <t>127+636, 289+334</t>
  </si>
  <si>
    <t>Капитальный ремонт мостового перехода через р. Паденьга</t>
  </si>
  <si>
    <t>Лихачево - Мирный - Бритвино (Устьянский район)</t>
  </si>
  <si>
    <t>7+064</t>
  </si>
  <si>
    <t>Онега - Тамица - Кянда (Онежский район)</t>
  </si>
  <si>
    <t>Коноша - Няндома (Няндомский район)</t>
  </si>
  <si>
    <t>Долматово - Няндома - Каргополь - Пудож (Вельский район)</t>
  </si>
  <si>
    <t>Сметная стоимость в ценах 2021 года, тыс. руб.</t>
  </si>
  <si>
    <t>Подпрограмма № 4 государственной программы "Развитие транспортной системы Архангельской области
(2014 - 2024 годы)"</t>
  </si>
  <si>
    <t>Итого по Подпрограмме № 4</t>
  </si>
  <si>
    <t>Усть-Ваеньга - Осиново - Фалюки (Виноградовский район)</t>
  </si>
  <si>
    <t>78+725</t>
  </si>
  <si>
    <t>4+242</t>
  </si>
  <si>
    <t>Шангалы - Квазеньга - Кизема (Устьянский район)</t>
  </si>
  <si>
    <t>Разработка проектной документации на капитальный ремонт искусственного сооружения</t>
  </si>
  <si>
    <t>0+000 - 2+757</t>
  </si>
  <si>
    <t>Коноша - Вельск (Коношский район)</t>
  </si>
  <si>
    <t>Разработка проектной документации на обустройство пешеходного перехода (капитальный ремонт)</t>
  </si>
  <si>
    <t>36+713 - 36+185, 41+507 - 52+273, 60+397 - 62+811</t>
  </si>
  <si>
    <t>0+000 - 11+430</t>
  </si>
  <si>
    <t>192+320 - 210+178</t>
  </si>
  <si>
    <t>148+803</t>
  </si>
  <si>
    <t>Разработка проектной документации на капитальный ремонт мостового перехода через ручей</t>
  </si>
  <si>
    <t>Ильинско-Подомское - Быково - Павловск - Сорово - Фоминский (Вилегодский район)</t>
  </si>
  <si>
    <t>62+583</t>
  </si>
  <si>
    <t>Капитальный ремонт мостового перехода через р. Великая Охта</t>
  </si>
  <si>
    <t>Капитальный ремонт мостового перехода через р. Н.Тяржа</t>
  </si>
  <si>
    <t>Капитальный ремонт мостового перехода через р. В.Тяржа</t>
  </si>
  <si>
    <t>Разработка проектной документации на капитальный ремонт мостового перехода через р. В.Тяржа</t>
  </si>
  <si>
    <t>80+587</t>
  </si>
  <si>
    <t>29+563</t>
  </si>
  <si>
    <t>273+186</t>
  </si>
  <si>
    <t>9+717</t>
  </si>
  <si>
    <t>12+634</t>
  </si>
  <si>
    <t>Капитальный ремонт мостового перехода через р. Луда</t>
  </si>
  <si>
    <t>12+441</t>
  </si>
  <si>
    <t>Капитальный ремонт мостового перехода через р. Соденьга</t>
  </si>
  <si>
    <t>2+132</t>
  </si>
  <si>
    <t>Разработка проектной документации на капитальный ремонт искусственного сооружения через ручей</t>
  </si>
  <si>
    <t>Уна - Луда (Приморский район)</t>
  </si>
  <si>
    <t>4 км а/д "Костылево - Тарногский Городок" - Малодоры (Устьянский район)</t>
  </si>
  <si>
    <t>Урдома - Витюнино (Ленский район)</t>
  </si>
  <si>
    <t>12+731, 11+970</t>
  </si>
  <si>
    <t>77+096</t>
  </si>
  <si>
    <t>Разработка проектной документации на обустройство линией искусственного освещения  (капитальный ремонт)</t>
  </si>
  <si>
    <t>0+000 - 0+465, 0+518 - 1+418, 19+886 - 21+551, 1+518 - 2+711, 166+241-168+405, 22+513-23+585, 31+523-32+877, 58+146-59+495</t>
  </si>
  <si>
    <t>Исакогорка - Новодвинск - Холмогоры (Холмогорский район)</t>
  </si>
  <si>
    <t>Холмогоры - Залыва - Луковецкий (Холмогорский район)</t>
  </si>
  <si>
    <t>Рикасиха - Лая (Приморский район)</t>
  </si>
  <si>
    <t>0+000-9+136</t>
  </si>
  <si>
    <t>36+200</t>
  </si>
  <si>
    <t>54+149</t>
  </si>
  <si>
    <t>1+270</t>
  </si>
  <si>
    <t>16+222</t>
  </si>
  <si>
    <t>17+269</t>
  </si>
  <si>
    <t>Сосновка - Климовская - Поздеевская (Коношский район)</t>
  </si>
  <si>
    <t>Верховье - Мудьюга - Кодино (Онежский район)</t>
  </si>
  <si>
    <t>Заозерный - Лимь (Новая) - Верола (Няндомский район)</t>
  </si>
  <si>
    <t>8+412</t>
  </si>
  <si>
    <t>Капитальный ремонт мостового перехода через р. Шарьга</t>
  </si>
  <si>
    <t>Разработка проектной документации на капитальный ремонт мостового перехода через р. Икса</t>
  </si>
  <si>
    <t>Разработка проектной документации на капитальный ремонт мостового перехода через р. В. Рочева</t>
  </si>
  <si>
    <t>109+336</t>
  </si>
  <si>
    <t>3+981</t>
  </si>
  <si>
    <t>Капитальный ремонт мостового перехода через р. Пекельница</t>
  </si>
  <si>
    <t>Кочмас - Тарасово - Церковное (Плесецкий район)</t>
  </si>
  <si>
    <t>33+217, 33+654</t>
  </si>
  <si>
    <t>Капитальный ремонт мостовых переходов через р. Пукса, Хима</t>
  </si>
  <si>
    <t>Афанасовская - Першлахта - Нижнее Устье (Плесецкий район)</t>
  </si>
  <si>
    <t>77+867</t>
  </si>
  <si>
    <t>Капитальный ремонт мостового перехода через р. Ундоша</t>
  </si>
  <si>
    <t>2+185</t>
  </si>
  <si>
    <t>Разработка проектной документации на капитальный ремонт мостового перехода через р. Вонгуда</t>
  </si>
  <si>
    <t>Емецк - Сельцо (Холмогорский район)</t>
  </si>
  <si>
    <t>Ширша - Ширшинский (Приморский район)</t>
  </si>
  <si>
    <t>Нефтебаза - Ижма (Приморский район)</t>
  </si>
  <si>
    <t>181+793</t>
  </si>
  <si>
    <t>Подъезд к АБЗ от а/д Коноша - Вельск - Шангалы</t>
  </si>
  <si>
    <t>1+032</t>
  </si>
  <si>
    <t>Воезерка - Соседнее - Холопье (Няндомский район)</t>
  </si>
  <si>
    <t>11+724</t>
  </si>
  <si>
    <t>Разработка проектной документации на капитальный ремонт мостового перехода через р. Паденьга</t>
  </si>
  <si>
    <t>Мелединская - Шестниковская (Вельский район)</t>
  </si>
  <si>
    <t>20+312</t>
  </si>
  <si>
    <t>Разработка проектной документации на капитальный ремонт мостового перехода через р. Шелостиха</t>
  </si>
  <si>
    <t>Подъезд к дер. Давыдово от а/д Архангельск (от пос. Брин-Наволок) - Каргополь - Вытегра (до с. Прокшино) "Каргопольский район)</t>
  </si>
  <si>
    <t>6+090</t>
  </si>
  <si>
    <t>Разработка проектной документации на капитальный ремонт мостового перехода через р. Петеньга</t>
  </si>
  <si>
    <t>Песок - Никифорово (Каргопольский район)</t>
  </si>
  <si>
    <t>6+239</t>
  </si>
  <si>
    <t>Разработка проектной документации на капитальный ремонт мостового перехода через р. Ухта</t>
  </si>
  <si>
    <t>Разработка проектной документации на ремонт мостового перехода через р. Нива</t>
  </si>
  <si>
    <t>Капитальный ремонт мостового перехода через Вель</t>
  </si>
  <si>
    <t xml:space="preserve">Разработка проектной документации на капитальный ремонт мостового перехода через р. Ленский Полой </t>
  </si>
  <si>
    <t>Лена - Вожем (Ленский район)</t>
  </si>
  <si>
    <t>1+750</t>
  </si>
  <si>
    <t>Лешуконской - Мезень (до дер. Жердь) (Лешуконский район)</t>
  </si>
  <si>
    <t>16+467</t>
  </si>
  <si>
    <t>Разработка проектной документации на капитальный ремонт мостового перехода через р. Кельчема</t>
  </si>
  <si>
    <t>Капитальный ремонт мостового перехода через р. Тюмлюга</t>
  </si>
  <si>
    <t>Мостовая - Большая Орьма</t>
  </si>
  <si>
    <t>3+041</t>
  </si>
  <si>
    <t>Разработка проектной документации на капитальный ремонт мостового перехода через р. Шарьга</t>
  </si>
  <si>
    <t>Капитальный ремонт мостового перехода через р. Шелостиха</t>
  </si>
  <si>
    <t>5+979</t>
  </si>
  <si>
    <t>Разработка проектной документации на ремонт мостового перехода через р. Синцибина</t>
  </si>
  <si>
    <t xml:space="preserve">Капитальный ремонт мостового перехода через р. Ленский Полой </t>
  </si>
  <si>
    <t>Капитальный ремонт мостового перехода через р. Кельчема</t>
  </si>
  <si>
    <t>Капитальный ремонт мостового перехода через р. Вонгуда</t>
  </si>
  <si>
    <t>Разработка проектной документации на ремонт мостового перехода через р. Угзеньга</t>
  </si>
  <si>
    <t>Сметная стоимость в ценах 2022 года, тыс. руб.</t>
  </si>
  <si>
    <t>Перечень участков автомобильных дорог общего пользования регионального значения и искусственных сооружений на них, подлежащих капитальному ремонту и ремонту в рамках средств дорожного фонда Архангельской области в 2021 году</t>
  </si>
  <si>
    <t>Разработка проектной документации на капитальный ремонт автомобильной дороги (объект БКАД)</t>
  </si>
  <si>
    <t>Разработка проектной документации на ремонт автомобильной дороги (объект БКАД)</t>
  </si>
  <si>
    <t>Ремонт мостового перехода через р. Вохтомица</t>
  </si>
  <si>
    <t>0+000 -1+539</t>
  </si>
  <si>
    <t>0+000 - 0+800</t>
  </si>
  <si>
    <t>Верхняя Тойма - Тимошино (Верхнетоемский район)</t>
  </si>
  <si>
    <t>0+000 - 1+733</t>
  </si>
  <si>
    <t>Подъезд к пристани "Верхняя Тойма" от автомобильной дороги Верхняя Тойма - Черный Ручей (Верхнетоемский район)</t>
  </si>
  <si>
    <t>Верхняя Тойма - Черный Ручей (Верхнетоемский район)</t>
  </si>
  <si>
    <t>Коноша - Вожега (Коношский район)</t>
  </si>
  <si>
    <t>0+000 - 2+031</t>
  </si>
  <si>
    <t>0+000 - 1+453</t>
  </si>
  <si>
    <t>Коноша - Чублак - Толстая (Коношский район)</t>
  </si>
  <si>
    <t>0+000 - 2+885</t>
  </si>
  <si>
    <t>Разработка проектной документации на капитальный ремонт моста через р. Чуса</t>
  </si>
  <si>
    <t>Разработка проектной документации на капитальный ремонт мостового перехода через руч. Можинский</t>
  </si>
  <si>
    <t>Разработка проектной документации на капитальный ремонт искусственного сооружения через р. Пыженьга</t>
  </si>
  <si>
    <t>Обустройство пешеходного перехода (капитальный ремонт), дер. Пежма</t>
  </si>
  <si>
    <t>Обустройство пешеходного перехода (капитальный ремонт), с. Ломоносово</t>
  </si>
  <si>
    <t>Перечень участков автомобильных дорог общего пользования регионального значения и искусственных сооружений на них, подлежащих капитальному ремонту и ремонту в рамках средств дорожного фонда Архангельской области в 2022 году</t>
  </si>
  <si>
    <t>Капитальный ремонт мостового перехода через ручей</t>
  </si>
  <si>
    <t>Капитальный ремонт моста через р. Чуса</t>
  </si>
  <si>
    <t>Ремонт мостового перехода через р. Нива</t>
  </si>
  <si>
    <t>Разработка проектной документации на капитальный ремонт искусственного сооружения через р. Малая Кеслома</t>
  </si>
  <si>
    <t>Капитальный ремонт искусственного сооружения через р. Пежуга</t>
  </si>
  <si>
    <t>Обустройство линией искусственного освещения  (капитальный ремонт), с. В. Тойма, включая автобусную остановку в дер. Мелединская</t>
  </si>
  <si>
    <t>Обустройство линией искусственного освещения  (капитальный ремонт), дер. Ватамановская</t>
  </si>
  <si>
    <t>Обустройство линией искусственного освещения  (капитальный ремонт), с. Покровское, дер. Тамица, дер. Кянда</t>
  </si>
  <si>
    <t>Обустройство линией искусственного освещения  (капитальный ремонт), дер. Тарасонаволоцкая, дер. Ион-Горка</t>
  </si>
  <si>
    <t>Обустройство линией искусственного освещения  (капитальный ремонт), с. Красноборск</t>
  </si>
  <si>
    <t>Примечание: "объект БКАД" - объект реализуется в рамках национального проекта "Безопасные и качественные автомобильные дороги"</t>
  </si>
  <si>
    <t>73+150 - 87+000</t>
  </si>
  <si>
    <t>Технологическое присоединение к электрическим сетям в рамках капитального ремонта (БКАД)</t>
  </si>
  <si>
    <t>0+752</t>
  </si>
  <si>
    <t>0+936</t>
  </si>
  <si>
    <t xml:space="preserve">Разработка проектной документации на ремонт путепровода  через а/д "Исток - "Лесная речка" </t>
  </si>
  <si>
    <t>91+000 - 99+000</t>
  </si>
  <si>
    <t>221+560 - 236+462</t>
  </si>
  <si>
    <t>Разработка проектной документации на устройство автобусной остановки</t>
  </si>
  <si>
    <t>Разработка проектной документации на капитальный ремонт водопропускной трубы</t>
  </si>
  <si>
    <t>30+419</t>
  </si>
  <si>
    <t>14+859 - 22+800</t>
  </si>
  <si>
    <t>Архангельск - Белогорский - Пинега - Кимжа - Мезень (Приморский район район)</t>
  </si>
  <si>
    <t>Разработка проектной документации на обустройство линией искусственного освещения (капитальный ремонт, пос. Уйма)</t>
  </si>
  <si>
    <t>Разработка проектной документации на капитальный ремонт мостового перехода через реку Белая</t>
  </si>
  <si>
    <t>171+663</t>
  </si>
  <si>
    <t>130+223-160+082</t>
  </si>
  <si>
    <t>87+000 - 101+800</t>
  </si>
  <si>
    <t>192+320 - 200+320   200+320 - 210+178</t>
  </si>
  <si>
    <t>217+691-218+906           218+906-221+560</t>
  </si>
  <si>
    <t>236+462-237+456            237+456-239+523</t>
  </si>
  <si>
    <t>239+523-253+150</t>
  </si>
  <si>
    <t>178+650</t>
  </si>
  <si>
    <t>Разработка проектной документации на капитальный ремонт мостового перехода через реку Карьела</t>
  </si>
  <si>
    <t>160+082-192+072</t>
  </si>
  <si>
    <t>55+568-63+584</t>
  </si>
  <si>
    <t>113+000 - 136+000          136+220-141+500</t>
  </si>
  <si>
    <t>174+000-183+200           184+130- 187+460                   188+470-192+070</t>
  </si>
  <si>
    <t xml:space="preserve">Ремонт путепровода  через а/д "Исток - "Лесная речка" </t>
  </si>
  <si>
    <t xml:space="preserve">30+026-36+713                                        37+850-41+507               52+738-60+397                  </t>
  </si>
  <si>
    <t>260+115, 263+473, 265+732, 267+539, 268+257, 269+265, 270+083, 273+251, 275+184, 275+458, 276+525</t>
  </si>
  <si>
    <t>Разработка проектной документации на капитальный ремонт искусственных сооружений (трубы)</t>
  </si>
  <si>
    <t>Капитальный ремонт мостового перехода через реку Карьела</t>
  </si>
  <si>
    <t>Капитальный ремонт мостового перехода через реку Белая</t>
  </si>
  <si>
    <t>64+499 - 82+700</t>
  </si>
  <si>
    <t>192+072-208+362</t>
  </si>
  <si>
    <t>4+942</t>
  </si>
  <si>
    <t>Благовещенское - Ручьево (Вельский район)</t>
  </si>
  <si>
    <t>Разработка проектной документации на капитальный ремонт мостового перехода через р. Кокшеньга</t>
  </si>
  <si>
    <t>5+122</t>
  </si>
  <si>
    <t>Разработка проектной документации на капитальный ремонт мостового перехода через р. Соргель</t>
  </si>
  <si>
    <t>Павловск - Слобода - Красавино (Вилегодский район)</t>
  </si>
  <si>
    <t>212+153</t>
  </si>
  <si>
    <t>11+300</t>
  </si>
  <si>
    <t>Разработка проектной документации на капитальный ремонт искусственного сооружения через р. Удима</t>
  </si>
  <si>
    <t>11+271</t>
  </si>
  <si>
    <t>Разработка проектной документации на капитальный ремонт искусственного сооружения через р. Ямская</t>
  </si>
  <si>
    <t>ж/д ст. Приводино - Бабаево (Котласский район)</t>
  </si>
  <si>
    <t>"Котлас-Гарь-Савватия" - Ямская (Котласский район)</t>
  </si>
  <si>
    <t>5+118</t>
  </si>
  <si>
    <t>аэропорт "Куликово" - Комарово (Красноборский район)</t>
  </si>
  <si>
    <t>Разработка проектной документации на капитальный ремонт искусственного сооружения через р. Нивка</t>
  </si>
  <si>
    <t>0+533</t>
  </si>
  <si>
    <t>Разработка проектной документации на капитальный ремонт мостового перехода через р. Кондица</t>
  </si>
  <si>
    <t>Конда - Шултус (Няндомский район)</t>
  </si>
  <si>
    <t>Подъезд к д.Наволок от а/д Долматово-Няндома-Каргополь-Пудож (Няндомский район)</t>
  </si>
  <si>
    <t>41+218</t>
  </si>
  <si>
    <t>Разработка проектной документации на капитальный ремонт мостового перехода через р. Кянда</t>
  </si>
  <si>
    <t>Капитальный ремонт мостового перехода через р. Кянда</t>
  </si>
  <si>
    <t>Онега-Тамица-Кянда (Онежский район)</t>
  </si>
  <si>
    <t>Подъезд к дер. Порог от а/д Савинск - Ярнема - Онега (Онежский район)</t>
  </si>
  <si>
    <t>22+000</t>
  </si>
  <si>
    <t>Разработка проектной документации на капитальный ремонт мостового перехода через р. Шильмуша</t>
  </si>
  <si>
    <t>Кеврола - Немнюга - Лохново - Большое Кротово (Пинежский район)</t>
  </si>
  <si>
    <t>Капитальный ремонт мостового перехода через р. Кокшеньга</t>
  </si>
  <si>
    <t>Двинской - Белореченский (Верхнетоемский район)</t>
  </si>
  <si>
    <t>37+000</t>
  </si>
  <si>
    <t>62+400</t>
  </si>
  <si>
    <t>ст. Ядриха - ст. Удима (Котласски район)</t>
  </si>
  <si>
    <t>19+142</t>
  </si>
  <si>
    <t>Разработка проектной документации на капитальный ремонт мостового перехода через р. Реваж</t>
  </si>
  <si>
    <t>29+360</t>
  </si>
  <si>
    <t>Разработка проектной документации на капитальный ремонт мостового перехода через р. Лахома</t>
  </si>
  <si>
    <t>Дябрино-аэропорт "Куликово" (Красноборский район)</t>
  </si>
  <si>
    <t>21+915</t>
  </si>
  <si>
    <t>112+840</t>
  </si>
  <si>
    <t>23+361</t>
  </si>
  <si>
    <t>2+554</t>
  </si>
  <si>
    <t>93+713</t>
  </si>
  <si>
    <t>Шангалы-Квазеньга-Кизема (Устьянский район)</t>
  </si>
  <si>
    <t>Капитальный ремонт мостового перехода через р. Гавшина</t>
  </si>
  <si>
    <t>Ремонт мостового перехода через Волошка</t>
  </si>
  <si>
    <t>Ремонт мостового перехода через Онега</t>
  </si>
  <si>
    <t>Капитальный ремонт мостового перехода через р. Ухта</t>
  </si>
  <si>
    <t>Капитальный ремонт искусственного сооружения через р. Удима</t>
  </si>
  <si>
    <t>Капитальный ремонт искусственного сооружения через р. Ямская</t>
  </si>
  <si>
    <t>Капитальный ремонт искусственного сооружения через р. Нивка</t>
  </si>
  <si>
    <t>Разработка проектной документации на капитальный ремонт мостового перехода через р. Соденьга</t>
  </si>
  <si>
    <t>Земцово-Сылога-Светлый (Угзеньская магистраль ПК295-п.Светлый) (Холмогорский район)</t>
  </si>
  <si>
    <t>Капитальный ремонт мостового перехода через р. Соргель</t>
  </si>
  <si>
    <t>15+500</t>
  </si>
  <si>
    <t>Разработка проектной документации на капитальный ремонт мостового перехода через р. Романиха</t>
  </si>
  <si>
    <t>Капитальный ремонт мостового перехода через р. Петеньга</t>
  </si>
  <si>
    <t>Подъезд к дер. Давыдово от а/д Архангельск (от пос. Брин-Наволок) - Каргополь - Вытегра (до с. Прокшино) (Каргопольский район)</t>
  </si>
  <si>
    <t>0+403</t>
  </si>
  <si>
    <t>Подъезд к АБЗ от а/д Коноша - Вельск - Шангалы (Коношский район)</t>
  </si>
  <si>
    <t>Разработка проектной документации на капитальный ремонт мостового перехода через р. Бобровка</t>
  </si>
  <si>
    <t>Капитальный ремонт мостового перехода через р. Реваж</t>
  </si>
  <si>
    <t>Разработка проектной документации на ремонт мостового перехода через р. Осиновка</t>
  </si>
  <si>
    <t>Разработка проектной документации на ремонт мостового перехода через р. Вонгода</t>
  </si>
  <si>
    <t>Шалакуша-Верала-Ступинская (Няндомский район)</t>
  </si>
  <si>
    <t>47+077</t>
  </si>
  <si>
    <t>Разработка проектной документации на капитальный ремонт мостового перехода через р. Лепша</t>
  </si>
  <si>
    <t>Капитальный ремонт мостового перехода через р. Кондица</t>
  </si>
  <si>
    <t>12+915</t>
  </si>
  <si>
    <t>Капитальный ремонт мостового перехода через р. Икса</t>
  </si>
  <si>
    <t>Капитальный ремонт мостового перехода через р. Шильмуша</t>
  </si>
  <si>
    <t>Разработка проектной документации на капитальный ремонт мостового перехода через р. Войжановка</t>
  </si>
  <si>
    <t>Капитальный ремонт мостового перехода через р. Войжановка</t>
  </si>
  <si>
    <t>0+026</t>
  </si>
  <si>
    <t>Ижма-Лапоминка-Патракеевка (Приморский район)</t>
  </si>
  <si>
    <t>132+620</t>
  </si>
  <si>
    <t>Емецк - Сельцо</t>
  </si>
  <si>
    <t>32+441</t>
  </si>
  <si>
    <t>Разработка проектной документации на капитальный ремонт мостового перехода через р. Тёгра</t>
  </si>
  <si>
    <t>Разработка проектной документации на капитальный ремонт мостового перехода через р. Обиль</t>
  </si>
  <si>
    <t>Разработка проектной документации на капитальный ремонт мостового перехода через р. Ижма</t>
  </si>
  <si>
    <t>Капитальный ремонт мостового перехода через р. Оченьга</t>
  </si>
  <si>
    <t>Капитальный ремонт мостового перехода через р. Флерручей</t>
  </si>
  <si>
    <t>Капитальный ремонт мостового перехода через р. Мудьюга</t>
  </si>
  <si>
    <t>Разработка проектной документации на капитальный ремонт мостового перехода через р. Оченьга</t>
  </si>
  <si>
    <t>Разработка проектной документации на капитальный ремонт мостового перехода через р. Тамица</t>
  </si>
  <si>
    <t>Разработка проектной документации на капитальный ремонт мостового перехода через р. Мудьюга</t>
  </si>
  <si>
    <t>Разработка проектной документации на капитальный ремонт мостового перехода через р. Флерручей</t>
  </si>
  <si>
    <t>Разработка проектной документации на капитальный ремонт мостового перехода через р. Пекельница</t>
  </si>
  <si>
    <t>Разработка проектной документации на ремонт мостового перехода через р. Онега</t>
  </si>
  <si>
    <t>97+441</t>
  </si>
  <si>
    <t>25+735, 39+327, 41+175</t>
  </si>
  <si>
    <t>Разработка проектной документации на капитальный ремонт водопропускных труб</t>
  </si>
  <si>
    <t>1+483, 7+781, 9+792, 10+636, 10+863, 21+611, 22+715, 23+330, 23+692</t>
  </si>
  <si>
    <t>Капитальный ремонт водопропускных труб</t>
  </si>
  <si>
    <t>8+966</t>
  </si>
  <si>
    <t>Тарасонаволоцкая-Кононовская-Дубровская (Устьянский район)</t>
  </si>
  <si>
    <t>4+000</t>
  </si>
  <si>
    <t>Кречетово-Евсино (Каргопольский район)</t>
  </si>
  <si>
    <t>Лешуконское-Мезень (до дер. Жердь) (Лешуконский район)</t>
  </si>
  <si>
    <t>7+000</t>
  </si>
  <si>
    <t>Холмогоры-Ломоносово-Залыва-Луковецкий (Холмогорский район)</t>
  </si>
  <si>
    <t>Капитальный ремонт искусственного сооружения через ручей</t>
  </si>
  <si>
    <t>Пинега (Кулогоры)- Чакола - Пиринемь (Пинежский район)</t>
  </si>
  <si>
    <t>Двинской-Макары-Часовня-Пиньгиша (Холмогорский район)</t>
  </si>
  <si>
    <t>Забейново - Желтиковская (Запаково) (Шенкурский район)</t>
  </si>
  <si>
    <t>Глазаново - Подгорная (Устьянский район)</t>
  </si>
  <si>
    <t>Капитальный ремонт искусственного сооружения через р. Малая Кеслома</t>
  </si>
  <si>
    <t>Капитальный ремонт искусственного сооружения через р. Пыженьга</t>
  </si>
  <si>
    <t>Обустройство линией искусственного освещения  (капитальный ремонт), пос. Коноша</t>
  </si>
  <si>
    <t>193+422-196+028</t>
  </si>
  <si>
    <t>Подъезд к курорту "Солониха" от автомобильной дороги Усть-Вага-Ядриха (Красноборский район)</t>
  </si>
  <si>
    <t>40+050 - 41+213, 41+921 - 42+554</t>
  </si>
  <si>
    <t>2+677 - 2+994</t>
  </si>
  <si>
    <t>2+707 - 4+761</t>
  </si>
  <si>
    <t>Архангельск-Белогорский-Пинега-Кимжа-Мезень (Приморский район)</t>
  </si>
  <si>
    <t>Подъезд к пос. Васьково от автомобильной дороги Подъезд к аэропорту Васьково (Приморский район)</t>
  </si>
  <si>
    <t>Подъезд к дер. Рикасово от автомобильной дороги "Подъезд к г. Северодвинск" (Приморский район)</t>
  </si>
  <si>
    <t>Исакогорка-Новодвинск-Холмогоры</t>
  </si>
  <si>
    <t>35+600 - 38+200</t>
  </si>
  <si>
    <t>0+000-1+255,                        2+790-3+214</t>
  </si>
  <si>
    <t>Долматово - Няндома - Каргополь - Пудож</t>
  </si>
  <si>
    <t>25+300-26+100, 30+000-32+200, 37+000-37+800, 144+000-145+100, 147+800-148+200</t>
  </si>
  <si>
    <t>Обустройство линией искусственного освещения  (капитальный ремонт), Тимонино, Залеменьга, д. Малая Липовка, Михайловка (Вельский район), Андреевская, Конда (Няндомский район)</t>
  </si>
  <si>
    <t>100+499 - 101+469, 104+822 - 105+776, 105+776 - 107+373</t>
  </si>
  <si>
    <t>20+474 - 21+114</t>
  </si>
  <si>
    <t>18+311-21+836</t>
  </si>
  <si>
    <t>Усть-Ваеньга-Осиново-Фалюки (Виноградовский район)</t>
  </si>
  <si>
    <t>11+888 - 12+351,                  22+776 - 23+281</t>
  </si>
  <si>
    <t>Обустройство линией искусственного освещения  (капитальный ремонт), дер. Федовская</t>
  </si>
  <si>
    <t>37+560-38+845</t>
  </si>
  <si>
    <t>ст.Ядриха - ст. Удима (Котласский район)</t>
  </si>
  <si>
    <t>Красноборск - Хмелевская (Красноборский район)</t>
  </si>
  <si>
    <t>0+000-2+757</t>
  </si>
  <si>
    <t>4 км автомобильной дороги "Костылево - Тарногский городок" - Малодоры (Устьянский район)</t>
  </si>
  <si>
    <t>Обустройство линией искусственного освещения  (капитальный ремонт), Малый Дор,Спасская,  Малодоры</t>
  </si>
  <si>
    <t>Емецк - Усть-Емца</t>
  </si>
  <si>
    <t>0+000-1+470</t>
  </si>
  <si>
    <t>36+419-39+680                0+000-0+558                  0+558-1+382                 1+382-1+725              1+725-2+284</t>
  </si>
  <si>
    <t>77+679-78+165,            80+707-81+605</t>
  </si>
  <si>
    <t>3+300-3+950,             11+600-12+400,              12+600-13+516</t>
  </si>
  <si>
    <t xml:space="preserve">Обустройство линией искусственного освещения  (капитальный ремонт), пос. Белогорский </t>
  </si>
  <si>
    <t>109+272-111+631</t>
  </si>
  <si>
    <t>Пежма - Берег - Елинская (Вельский район)</t>
  </si>
  <si>
    <t>3+127</t>
  </si>
  <si>
    <t>4+911</t>
  </si>
  <si>
    <t>0+640</t>
  </si>
  <si>
    <t>Обустройство пешеходного перехода (капитальный ремонт), дер. Мелединская</t>
  </si>
  <si>
    <t>технологическое присоединение к электрическим сетям</t>
  </si>
  <si>
    <t>Технологическое присоединение к электрическим сетям</t>
  </si>
  <si>
    <t>21+000</t>
  </si>
  <si>
    <t>Подъезд к дер. Левковка от автомобильной дороги "Подъезд к г. Северодвинск",                                                            Анисимово - Перхачево (Приморский район)</t>
  </si>
  <si>
    <t>0+000 - 2+152,                                     0+000 - 2+368</t>
  </si>
  <si>
    <t>0+000 - 10+767</t>
  </si>
  <si>
    <t>2+890-28+060, 69+433-81+350</t>
  </si>
  <si>
    <t>Архангельск (от дер. Рикасиха) - Онега (до дер. Кянда)</t>
  </si>
  <si>
    <t xml:space="preserve">31+500 - 47+900         </t>
  </si>
  <si>
    <t>96+934-117+415</t>
  </si>
  <si>
    <t>Архангельск (от дер. Рикасиха) - Онега (до дер. Кянда) (Приморский район)</t>
  </si>
  <si>
    <t>Архангельск (от дер. Рикасиха) - Онега (до дер. Кянда) (Онежский район)</t>
  </si>
  <si>
    <t>Костылево - Тарногский городок (Устьянский район)</t>
  </si>
  <si>
    <t>20+174-25+555</t>
  </si>
  <si>
    <t>51+865-60+255</t>
  </si>
  <si>
    <t>0+000 - 4+499</t>
  </si>
  <si>
    <t>28+060-44+132</t>
  </si>
  <si>
    <t>44+132-69+433</t>
  </si>
  <si>
    <t>81+350-93+090</t>
  </si>
  <si>
    <t>96+934-47+900</t>
  </si>
  <si>
    <t>Онега - Тамица - Кянда - Пурнема</t>
  </si>
  <si>
    <t>0+000-21+090</t>
  </si>
  <si>
    <t>1+600-20+217, 20+217-46+470</t>
  </si>
  <si>
    <t>0+000-14+088</t>
  </si>
  <si>
    <t>0+000-6+207</t>
  </si>
  <si>
    <t>17+356-21+356, 21+356-37+592</t>
  </si>
  <si>
    <t>Подъезд к с.Холмогоры от автомобильной дороги М-8 "Холмогоры" (Холмогорский район)</t>
  </si>
  <si>
    <t>Вельск-Аргуновский (Вельский район)</t>
  </si>
  <si>
    <t>60+255-99+900</t>
  </si>
  <si>
    <t>Каргополь-Ширяиха-Гарь</t>
  </si>
  <si>
    <t>1+350-37+869</t>
  </si>
  <si>
    <t>40+200</t>
  </si>
  <si>
    <t>Разработка проектной документации на устройство автобусной остановки (капитальный ремонт)</t>
  </si>
  <si>
    <t>5+341</t>
  </si>
  <si>
    <t>Устройство автобусной остановки (капитальный ремонт)</t>
  </si>
  <si>
    <t>одъезд к нефтебазе пос. Талаги от автомобильной дороги Подъезд к международному аэропорту "Архангельск" (Талаги) (Приморский район)</t>
  </si>
  <si>
    <t>6+050</t>
  </si>
  <si>
    <t>Подъезд к г. Шенкурск от автомобильной дороги М-8 "Холмогоры" (Шенкурский район)</t>
  </si>
  <si>
    <t>Перечень участков автомобильных дорог общего пользования регионального значения и искусственных сооружений на них, подлежащих капитальному ремонту и ремонту в рамках средств дорожного фонда Архангельской области в 2023 году</t>
  </si>
  <si>
    <t>Сметная стоимость в ценах 2023 года, тыс. руб.</t>
  </si>
</sst>
</file>

<file path=xl/styles.xml><?xml version="1.0" encoding="utf-8"?>
<styleSheet xmlns="http://schemas.openxmlformats.org/spreadsheetml/2006/main">
  <numFmts count="3">
    <numFmt numFmtId="173" formatCode="0.0"/>
    <numFmt numFmtId="176" formatCode="0.000"/>
    <numFmt numFmtId="180" formatCode="#,##0.0"/>
  </numFmts>
  <fonts count="9">
    <font>
      <sz val="10"/>
      <name val="Arial CYR"/>
      <charset val="204"/>
    </font>
    <font>
      <sz val="11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80" fontId="4" fillId="0" borderId="1" xfId="0" applyNumberFormat="1" applyFont="1" applyFill="1" applyBorder="1" applyAlignment="1">
      <alignment horizontal="center" vertical="center" wrapText="1"/>
    </xf>
    <xf numFmtId="173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180" fontId="4" fillId="0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73" fontId="4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80" fontId="4" fillId="0" borderId="4" xfId="0" applyNumberFormat="1" applyFont="1" applyFill="1" applyBorder="1" applyAlignment="1">
      <alignment horizontal="center" vertical="center" wrapText="1"/>
    </xf>
    <xf numFmtId="180" fontId="4" fillId="0" borderId="8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S86"/>
  <sheetViews>
    <sheetView tabSelected="1" view="pageBreakPreview" topLeftCell="A4" zoomScale="64" zoomScaleSheetLayoutView="64" workbookViewId="0">
      <selection activeCell="B6" sqref="B6:B7"/>
    </sheetView>
  </sheetViews>
  <sheetFormatPr defaultRowHeight="18.75"/>
  <cols>
    <col min="1" max="1" width="5" style="12" customWidth="1"/>
    <col min="2" max="2" width="57.85546875" style="10" customWidth="1"/>
    <col min="3" max="3" width="29.85546875" style="10" customWidth="1"/>
    <col min="4" max="4" width="11.140625" style="10" customWidth="1"/>
    <col min="5" max="5" width="8" style="10" customWidth="1"/>
    <col min="6" max="6" width="66.140625" style="10" customWidth="1"/>
    <col min="7" max="7" width="21.7109375" style="10" customWidth="1"/>
    <col min="8" max="8" width="18.42578125" style="10" customWidth="1"/>
    <col min="9" max="16384" width="9.140625" style="10"/>
  </cols>
  <sheetData>
    <row r="1" spans="1:8" hidden="1"/>
    <row r="2" spans="1:8" ht="15" hidden="1" customHeight="1">
      <c r="G2" s="17"/>
    </row>
    <row r="3" spans="1:8" hidden="1"/>
    <row r="4" spans="1:8" ht="63" customHeight="1">
      <c r="A4" s="31" t="s">
        <v>151</v>
      </c>
      <c r="B4" s="31"/>
      <c r="C4" s="31"/>
      <c r="D4" s="31"/>
      <c r="E4" s="31"/>
      <c r="F4" s="31"/>
      <c r="G4" s="31"/>
    </row>
    <row r="5" spans="1:8">
      <c r="B5" s="12"/>
      <c r="C5" s="12"/>
      <c r="D5" s="12"/>
      <c r="E5" s="12"/>
      <c r="F5" s="12"/>
      <c r="G5" s="12"/>
    </row>
    <row r="6" spans="1:8" ht="33" customHeight="1">
      <c r="A6" s="32" t="s">
        <v>0</v>
      </c>
      <c r="B6" s="34" t="s">
        <v>1</v>
      </c>
      <c r="C6" s="34" t="s">
        <v>2</v>
      </c>
      <c r="D6" s="36" t="s">
        <v>3</v>
      </c>
      <c r="E6" s="37"/>
      <c r="F6" s="34" t="s">
        <v>4</v>
      </c>
      <c r="G6" s="38" t="s">
        <v>47</v>
      </c>
      <c r="H6" s="9"/>
    </row>
    <row r="7" spans="1:8" ht="39" customHeight="1">
      <c r="A7" s="33"/>
      <c r="B7" s="35"/>
      <c r="C7" s="35"/>
      <c r="D7" s="4" t="s">
        <v>5</v>
      </c>
      <c r="E7" s="3" t="s">
        <v>6</v>
      </c>
      <c r="F7" s="35"/>
      <c r="G7" s="39"/>
      <c r="H7" s="9"/>
    </row>
    <row r="8" spans="1:8" ht="15" customHeight="1">
      <c r="A8" s="5">
        <v>1</v>
      </c>
      <c r="B8" s="6">
        <v>2</v>
      </c>
      <c r="C8" s="6">
        <v>3</v>
      </c>
      <c r="D8" s="6">
        <v>4</v>
      </c>
      <c r="E8" s="5">
        <v>5</v>
      </c>
      <c r="F8" s="6">
        <v>6</v>
      </c>
      <c r="G8" s="6">
        <v>7</v>
      </c>
      <c r="H8" s="9"/>
    </row>
    <row r="9" spans="1:8" ht="44.25" customHeight="1">
      <c r="A9" s="28" t="s">
        <v>48</v>
      </c>
      <c r="B9" s="29"/>
      <c r="C9" s="29"/>
      <c r="D9" s="29"/>
      <c r="E9" s="29"/>
      <c r="F9" s="29"/>
      <c r="G9" s="30"/>
      <c r="H9" s="9"/>
    </row>
    <row r="10" spans="1:8" ht="37.5">
      <c r="A10" s="2">
        <v>1</v>
      </c>
      <c r="B10" s="2" t="s">
        <v>10</v>
      </c>
      <c r="C10" s="11" t="s">
        <v>183</v>
      </c>
      <c r="D10" s="1"/>
      <c r="E10" s="1"/>
      <c r="F10" s="2" t="s">
        <v>184</v>
      </c>
      <c r="G10" s="18">
        <v>100</v>
      </c>
      <c r="H10" s="9"/>
    </row>
    <row r="11" spans="1:8" ht="37.5">
      <c r="A11" s="2">
        <f>A10+1</f>
        <v>2</v>
      </c>
      <c r="B11" s="2" t="s">
        <v>15</v>
      </c>
      <c r="C11" s="1" t="s">
        <v>185</v>
      </c>
      <c r="D11" s="1"/>
      <c r="E11" s="1"/>
      <c r="F11" s="2" t="s">
        <v>14</v>
      </c>
      <c r="G11" s="18">
        <v>2898</v>
      </c>
      <c r="H11" s="9"/>
    </row>
    <row r="12" spans="1:8" ht="37.5">
      <c r="A12" s="2">
        <f t="shared" ref="A12:A75" si="0">A11+1</f>
        <v>3</v>
      </c>
      <c r="B12" s="2" t="s">
        <v>15</v>
      </c>
      <c r="C12" s="1" t="s">
        <v>186</v>
      </c>
      <c r="D12" s="1"/>
      <c r="E12" s="1"/>
      <c r="F12" s="2" t="s">
        <v>187</v>
      </c>
      <c r="G12" s="18">
        <v>500</v>
      </c>
      <c r="H12" s="9"/>
    </row>
    <row r="13" spans="1:8" ht="56.25">
      <c r="A13" s="2">
        <f t="shared" si="0"/>
        <v>4</v>
      </c>
      <c r="B13" s="2" t="s">
        <v>15</v>
      </c>
      <c r="C13" s="11" t="s">
        <v>58</v>
      </c>
      <c r="D13" s="1"/>
      <c r="E13" s="1"/>
      <c r="F13" s="2" t="s">
        <v>153</v>
      </c>
      <c r="G13" s="18">
        <v>1450.5</v>
      </c>
      <c r="H13" s="9"/>
    </row>
    <row r="14" spans="1:8" ht="37.5">
      <c r="A14" s="2">
        <f t="shared" si="0"/>
        <v>5</v>
      </c>
      <c r="B14" s="2" t="s">
        <v>46</v>
      </c>
      <c r="C14" s="11" t="s">
        <v>59</v>
      </c>
      <c r="D14" s="1"/>
      <c r="E14" s="1"/>
      <c r="F14" s="2" t="s">
        <v>153</v>
      </c>
      <c r="G14" s="18">
        <v>1280</v>
      </c>
      <c r="H14" s="9"/>
    </row>
    <row r="15" spans="1:8" ht="37.5">
      <c r="A15" s="2">
        <f t="shared" si="0"/>
        <v>6</v>
      </c>
      <c r="B15" s="2" t="s">
        <v>29</v>
      </c>
      <c r="C15" s="11" t="s">
        <v>188</v>
      </c>
      <c r="D15" s="1"/>
      <c r="E15" s="1"/>
      <c r="F15" s="2" t="s">
        <v>153</v>
      </c>
      <c r="G15" s="18">
        <v>2240</v>
      </c>
      <c r="H15" s="9"/>
    </row>
    <row r="16" spans="1:8" ht="37.5">
      <c r="A16" s="2">
        <f t="shared" si="0"/>
        <v>7</v>
      </c>
      <c r="B16" s="2" t="s">
        <v>19</v>
      </c>
      <c r="C16" s="11" t="s">
        <v>60</v>
      </c>
      <c r="D16" s="1"/>
      <c r="E16" s="1"/>
      <c r="F16" s="2" t="s">
        <v>153</v>
      </c>
      <c r="G16" s="18">
        <v>2160</v>
      </c>
      <c r="H16" s="9"/>
    </row>
    <row r="17" spans="1:8" ht="37.5">
      <c r="A17" s="2">
        <f t="shared" si="0"/>
        <v>8</v>
      </c>
      <c r="B17" s="2" t="s">
        <v>19</v>
      </c>
      <c r="C17" s="11" t="s">
        <v>189</v>
      </c>
      <c r="D17" s="1"/>
      <c r="E17" s="1"/>
      <c r="F17" s="2" t="s">
        <v>153</v>
      </c>
      <c r="G17" s="18">
        <v>4022.94</v>
      </c>
      <c r="H17" s="9"/>
    </row>
    <row r="18" spans="1:8" ht="37.5">
      <c r="A18" s="2">
        <f t="shared" si="0"/>
        <v>9</v>
      </c>
      <c r="B18" s="2" t="s">
        <v>19</v>
      </c>
      <c r="C18" s="11"/>
      <c r="D18" s="1"/>
      <c r="E18" s="1"/>
      <c r="F18" s="2" t="s">
        <v>190</v>
      </c>
      <c r="G18" s="18">
        <v>580</v>
      </c>
      <c r="H18" s="9"/>
    </row>
    <row r="19" spans="1:8" ht="37.5">
      <c r="A19" s="2">
        <f t="shared" si="0"/>
        <v>10</v>
      </c>
      <c r="B19" s="2" t="s">
        <v>46</v>
      </c>
      <c r="C19" s="11" t="s">
        <v>192</v>
      </c>
      <c r="D19" s="1"/>
      <c r="E19" s="1"/>
      <c r="F19" s="2" t="s">
        <v>191</v>
      </c>
      <c r="G19" s="18">
        <v>1100</v>
      </c>
      <c r="H19" s="9"/>
    </row>
    <row r="20" spans="1:8" ht="37.5">
      <c r="A20" s="2">
        <f t="shared" si="0"/>
        <v>11</v>
      </c>
      <c r="B20" s="2" t="s">
        <v>194</v>
      </c>
      <c r="C20" s="2" t="s">
        <v>193</v>
      </c>
      <c r="D20" s="1"/>
      <c r="E20" s="1"/>
      <c r="F20" s="2" t="s">
        <v>153</v>
      </c>
      <c r="G20" s="18">
        <v>1622</v>
      </c>
      <c r="H20" s="9"/>
    </row>
    <row r="21" spans="1:8" ht="56.25">
      <c r="A21" s="2">
        <f t="shared" si="0"/>
        <v>12</v>
      </c>
      <c r="B21" s="2" t="s">
        <v>194</v>
      </c>
      <c r="C21" s="2" t="s">
        <v>193</v>
      </c>
      <c r="D21" s="1"/>
      <c r="E21" s="1"/>
      <c r="F21" s="2" t="s">
        <v>195</v>
      </c>
      <c r="G21" s="18">
        <v>2540</v>
      </c>
      <c r="H21" s="9"/>
    </row>
    <row r="22" spans="1:8" ht="37.5">
      <c r="A22" s="2">
        <f t="shared" si="0"/>
        <v>13</v>
      </c>
      <c r="B22" s="2" t="s">
        <v>12</v>
      </c>
      <c r="C22" s="2" t="s">
        <v>197</v>
      </c>
      <c r="D22" s="2"/>
      <c r="E22" s="2"/>
      <c r="F22" s="2" t="s">
        <v>196</v>
      </c>
      <c r="G22" s="18">
        <v>1160</v>
      </c>
      <c r="H22" s="9"/>
    </row>
    <row r="23" spans="1:8" ht="37.5">
      <c r="A23" s="2">
        <f t="shared" si="0"/>
        <v>14</v>
      </c>
      <c r="B23" s="2" t="s">
        <v>12</v>
      </c>
      <c r="C23" s="2" t="s">
        <v>198</v>
      </c>
      <c r="D23" s="2"/>
      <c r="E23" s="2"/>
      <c r="F23" s="2" t="s">
        <v>153</v>
      </c>
      <c r="G23" s="18">
        <v>3950</v>
      </c>
      <c r="H23" s="9"/>
    </row>
    <row r="24" spans="1:8" ht="37.5">
      <c r="A24" s="2">
        <f t="shared" si="0"/>
        <v>15</v>
      </c>
      <c r="B24" s="2" t="s">
        <v>219</v>
      </c>
      <c r="C24" s="2" t="s">
        <v>218</v>
      </c>
      <c r="D24" s="2"/>
      <c r="E24" s="1"/>
      <c r="F24" s="2" t="s">
        <v>220</v>
      </c>
      <c r="G24" s="7">
        <v>3364.34</v>
      </c>
      <c r="H24" s="19"/>
    </row>
    <row r="25" spans="1:8" ht="37.5">
      <c r="A25" s="2">
        <f t="shared" si="0"/>
        <v>16</v>
      </c>
      <c r="B25" s="2" t="s">
        <v>219</v>
      </c>
      <c r="C25" s="2" t="s">
        <v>218</v>
      </c>
      <c r="D25" s="2">
        <v>110.4</v>
      </c>
      <c r="E25" s="1" t="s">
        <v>9</v>
      </c>
      <c r="F25" s="2" t="s">
        <v>246</v>
      </c>
      <c r="G25" s="7">
        <v>80000</v>
      </c>
      <c r="H25" s="19"/>
    </row>
    <row r="26" spans="1:8" ht="37.5">
      <c r="A26" s="2">
        <f t="shared" si="0"/>
        <v>17</v>
      </c>
      <c r="B26" s="2" t="s">
        <v>122</v>
      </c>
      <c r="C26" s="2" t="s">
        <v>123</v>
      </c>
      <c r="D26" s="2"/>
      <c r="E26" s="1"/>
      <c r="F26" s="2" t="s">
        <v>124</v>
      </c>
      <c r="G26" s="7">
        <v>1300</v>
      </c>
      <c r="H26" s="19"/>
    </row>
    <row r="27" spans="1:8" ht="37.5">
      <c r="A27" s="2">
        <f t="shared" si="0"/>
        <v>18</v>
      </c>
      <c r="B27" s="2" t="s">
        <v>63</v>
      </c>
      <c r="C27" s="1" t="s">
        <v>64</v>
      </c>
      <c r="D27" s="1">
        <v>34.9</v>
      </c>
      <c r="E27" s="1" t="s">
        <v>9</v>
      </c>
      <c r="F27" s="2" t="s">
        <v>65</v>
      </c>
      <c r="G27" s="7">
        <v>51548</v>
      </c>
      <c r="H27" s="20"/>
    </row>
    <row r="28" spans="1:8" ht="37.5">
      <c r="A28" s="2">
        <f t="shared" si="0"/>
        <v>19</v>
      </c>
      <c r="B28" s="2" t="s">
        <v>223</v>
      </c>
      <c r="C28" s="2" t="s">
        <v>221</v>
      </c>
      <c r="D28" s="2"/>
      <c r="E28" s="1"/>
      <c r="F28" s="2" t="s">
        <v>222</v>
      </c>
      <c r="G28" s="7">
        <v>1500</v>
      </c>
      <c r="H28" s="19"/>
    </row>
    <row r="29" spans="1:8" ht="37.5">
      <c r="A29" s="2">
        <f t="shared" si="0"/>
        <v>20</v>
      </c>
      <c r="B29" s="2" t="s">
        <v>50</v>
      </c>
      <c r="C29" s="2" t="s">
        <v>51</v>
      </c>
      <c r="D29" s="15">
        <v>96.65</v>
      </c>
      <c r="E29" s="1" t="s">
        <v>9</v>
      </c>
      <c r="F29" s="2" t="s">
        <v>66</v>
      </c>
      <c r="G29" s="7">
        <v>80061.399999999994</v>
      </c>
      <c r="H29" s="9"/>
    </row>
    <row r="30" spans="1:8" ht="37.5">
      <c r="A30" s="2">
        <f t="shared" si="0"/>
        <v>21</v>
      </c>
      <c r="B30" s="2" t="s">
        <v>50</v>
      </c>
      <c r="C30" s="2" t="s">
        <v>69</v>
      </c>
      <c r="D30" s="15"/>
      <c r="E30" s="2"/>
      <c r="F30" s="2" t="s">
        <v>68</v>
      </c>
      <c r="G30" s="7">
        <v>2000</v>
      </c>
      <c r="H30" s="9"/>
    </row>
    <row r="31" spans="1:8" ht="37.5">
      <c r="A31" s="2">
        <f t="shared" si="0"/>
        <v>22</v>
      </c>
      <c r="B31" s="2" t="s">
        <v>19</v>
      </c>
      <c r="C31" s="2" t="s">
        <v>224</v>
      </c>
      <c r="D31" s="15"/>
      <c r="E31" s="2"/>
      <c r="F31" s="2" t="s">
        <v>307</v>
      </c>
      <c r="G31" s="7">
        <v>5500</v>
      </c>
      <c r="H31" s="9"/>
    </row>
    <row r="32" spans="1:8" ht="37.5">
      <c r="A32" s="2">
        <f t="shared" si="0"/>
        <v>23</v>
      </c>
      <c r="B32" s="2" t="s">
        <v>128</v>
      </c>
      <c r="C32" s="2" t="s">
        <v>129</v>
      </c>
      <c r="D32" s="15"/>
      <c r="E32" s="2"/>
      <c r="F32" s="2" t="s">
        <v>130</v>
      </c>
      <c r="G32" s="7">
        <v>2000</v>
      </c>
      <c r="H32" s="9"/>
    </row>
    <row r="33" spans="1:149" s="12" customFormat="1" ht="37.5">
      <c r="A33" s="2">
        <f t="shared" si="0"/>
        <v>24</v>
      </c>
      <c r="B33" s="2" t="s">
        <v>117</v>
      </c>
      <c r="C33" s="2" t="s">
        <v>118</v>
      </c>
      <c r="D33" s="15">
        <v>18.7</v>
      </c>
      <c r="E33" s="2" t="s">
        <v>9</v>
      </c>
      <c r="F33" s="2" t="s">
        <v>132</v>
      </c>
      <c r="G33" s="7">
        <v>25000</v>
      </c>
      <c r="H33" s="13"/>
    </row>
    <row r="34" spans="1:149" ht="37.5">
      <c r="A34" s="2">
        <f t="shared" si="0"/>
        <v>25</v>
      </c>
      <c r="B34" s="2" t="s">
        <v>229</v>
      </c>
      <c r="C34" s="2" t="s">
        <v>225</v>
      </c>
      <c r="D34" s="2"/>
      <c r="E34" s="2"/>
      <c r="F34" s="2" t="s">
        <v>226</v>
      </c>
      <c r="G34" s="7">
        <v>1500</v>
      </c>
      <c r="H34" s="9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</row>
    <row r="35" spans="1:149" ht="37.5">
      <c r="A35" s="2">
        <f t="shared" si="0"/>
        <v>26</v>
      </c>
      <c r="B35" s="2" t="s">
        <v>230</v>
      </c>
      <c r="C35" s="2" t="s">
        <v>227</v>
      </c>
      <c r="D35" s="2"/>
      <c r="E35" s="2"/>
      <c r="F35" s="2" t="s">
        <v>228</v>
      </c>
      <c r="G35" s="7">
        <v>1500</v>
      </c>
      <c r="H35" s="9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</row>
    <row r="36" spans="1:149" ht="37.5">
      <c r="A36" s="2">
        <f t="shared" si="0"/>
        <v>27</v>
      </c>
      <c r="B36" s="2" t="s">
        <v>232</v>
      </c>
      <c r="C36" s="2" t="s">
        <v>231</v>
      </c>
      <c r="D36" s="2"/>
      <c r="E36" s="2"/>
      <c r="F36" s="2" t="s">
        <v>233</v>
      </c>
      <c r="G36" s="7">
        <v>1300</v>
      </c>
      <c r="H36" s="9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</row>
    <row r="37" spans="1:149" ht="37.5">
      <c r="A37" s="2">
        <f t="shared" si="0"/>
        <v>28</v>
      </c>
      <c r="B37" s="2" t="s">
        <v>236</v>
      </c>
      <c r="C37" s="2" t="s">
        <v>234</v>
      </c>
      <c r="D37" s="15"/>
      <c r="E37" s="2"/>
      <c r="F37" s="2" t="s">
        <v>235</v>
      </c>
      <c r="G37" s="7">
        <v>1500</v>
      </c>
      <c r="H37" s="9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</row>
    <row r="38" spans="1:149" ht="56.25">
      <c r="A38" s="2">
        <f t="shared" si="0"/>
        <v>29</v>
      </c>
      <c r="B38" s="2" t="s">
        <v>237</v>
      </c>
      <c r="C38" s="2" t="s">
        <v>23</v>
      </c>
      <c r="D38" s="15"/>
      <c r="E38" s="2"/>
      <c r="F38" s="2" t="s">
        <v>100</v>
      </c>
      <c r="G38" s="7">
        <v>1500</v>
      </c>
      <c r="H38" s="9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</row>
    <row r="39" spans="1:149" ht="37.5">
      <c r="A39" s="2">
        <f t="shared" si="0"/>
        <v>30</v>
      </c>
      <c r="B39" s="2" t="s">
        <v>241</v>
      </c>
      <c r="C39" s="2" t="s">
        <v>238</v>
      </c>
      <c r="D39" s="15"/>
      <c r="E39" s="2"/>
      <c r="F39" s="2" t="s">
        <v>239</v>
      </c>
      <c r="G39" s="7">
        <v>2252.41</v>
      </c>
      <c r="H39" s="9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</row>
    <row r="40" spans="1:149" ht="37.5">
      <c r="A40" s="2">
        <f t="shared" si="0"/>
        <v>31</v>
      </c>
      <c r="B40" s="2" t="s">
        <v>241</v>
      </c>
      <c r="C40" s="2" t="s">
        <v>238</v>
      </c>
      <c r="D40" s="15">
        <v>55.83</v>
      </c>
      <c r="E40" s="2" t="s">
        <v>9</v>
      </c>
      <c r="F40" s="2" t="s">
        <v>240</v>
      </c>
      <c r="G40" s="7">
        <v>51826.5</v>
      </c>
      <c r="H40" s="9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</row>
    <row r="41" spans="1:149" ht="37.5">
      <c r="A41" s="2">
        <f t="shared" si="0"/>
        <v>32</v>
      </c>
      <c r="B41" s="2" t="s">
        <v>242</v>
      </c>
      <c r="C41" s="2" t="s">
        <v>111</v>
      </c>
      <c r="D41" s="15"/>
      <c r="E41" s="2"/>
      <c r="F41" s="2" t="s">
        <v>112</v>
      </c>
      <c r="G41" s="7">
        <v>2988.85</v>
      </c>
      <c r="H41" s="9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</row>
    <row r="42" spans="1:149" ht="37.5">
      <c r="A42" s="2">
        <f t="shared" si="0"/>
        <v>33</v>
      </c>
      <c r="B42" s="2" t="s">
        <v>96</v>
      </c>
      <c r="C42" s="2" t="s">
        <v>72</v>
      </c>
      <c r="D42" s="15"/>
      <c r="E42" s="2"/>
      <c r="F42" s="2" t="s">
        <v>305</v>
      </c>
      <c r="G42" s="7">
        <v>2000</v>
      </c>
      <c r="H42" s="9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</row>
    <row r="43" spans="1:149" ht="37.5">
      <c r="A43" s="2">
        <f t="shared" si="0"/>
        <v>34</v>
      </c>
      <c r="B43" s="2" t="s">
        <v>96</v>
      </c>
      <c r="C43" s="2" t="s">
        <v>73</v>
      </c>
      <c r="D43" s="15"/>
      <c r="E43" s="2"/>
      <c r="F43" s="2" t="s">
        <v>304</v>
      </c>
      <c r="G43" s="7">
        <v>2500</v>
      </c>
      <c r="H43" s="9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</row>
    <row r="44" spans="1:149" ht="37.5">
      <c r="A44" s="2">
        <f t="shared" si="0"/>
        <v>35</v>
      </c>
      <c r="B44" s="2" t="s">
        <v>96</v>
      </c>
      <c r="C44" s="2" t="s">
        <v>103</v>
      </c>
      <c r="D44" s="15"/>
      <c r="E44" s="2"/>
      <c r="F44" s="2" t="s">
        <v>306</v>
      </c>
      <c r="G44" s="7">
        <v>1200</v>
      </c>
      <c r="H44" s="9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</row>
    <row r="45" spans="1:149" ht="37.5">
      <c r="A45" s="2">
        <f t="shared" si="0"/>
        <v>36</v>
      </c>
      <c r="B45" s="2" t="s">
        <v>245</v>
      </c>
      <c r="C45" s="2" t="s">
        <v>243</v>
      </c>
      <c r="D45" s="15"/>
      <c r="E45" s="2"/>
      <c r="F45" s="2" t="s">
        <v>244</v>
      </c>
      <c r="G45" s="7">
        <v>2000</v>
      </c>
      <c r="H45" s="9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</row>
    <row r="46" spans="1:149" ht="37.5">
      <c r="A46" s="2">
        <f t="shared" si="0"/>
        <v>37</v>
      </c>
      <c r="B46" s="2" t="s">
        <v>105</v>
      </c>
      <c r="C46" s="2" t="s">
        <v>106</v>
      </c>
      <c r="D46" s="15">
        <f>30.1+17.6</f>
        <v>47.7</v>
      </c>
      <c r="E46" s="2" t="s">
        <v>9</v>
      </c>
      <c r="F46" s="2" t="s">
        <v>107</v>
      </c>
      <c r="G46" s="7">
        <v>80000</v>
      </c>
      <c r="H46" s="9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</row>
    <row r="47" spans="1:149" ht="37.5">
      <c r="A47" s="2">
        <f t="shared" si="0"/>
        <v>38</v>
      </c>
      <c r="B47" s="2" t="s">
        <v>108</v>
      </c>
      <c r="C47" s="2" t="s">
        <v>109</v>
      </c>
      <c r="D47" s="15">
        <v>71.569999999999993</v>
      </c>
      <c r="E47" s="2" t="s">
        <v>9</v>
      </c>
      <c r="F47" s="2" t="s">
        <v>110</v>
      </c>
      <c r="G47" s="7">
        <v>69563.100000000006</v>
      </c>
      <c r="H47" s="9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</row>
    <row r="48" spans="1:149" ht="37.5">
      <c r="A48" s="2">
        <f t="shared" si="0"/>
        <v>39</v>
      </c>
      <c r="B48" s="2" t="s">
        <v>261</v>
      </c>
      <c r="C48" s="2" t="s">
        <v>260</v>
      </c>
      <c r="D48" s="15">
        <v>10.3</v>
      </c>
      <c r="E48" s="2" t="s">
        <v>9</v>
      </c>
      <c r="F48" s="2" t="s">
        <v>262</v>
      </c>
      <c r="G48" s="7">
        <v>15000</v>
      </c>
      <c r="H48" s="9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</row>
    <row r="49" spans="1:149" ht="37.5">
      <c r="A49" s="2">
        <f t="shared" si="0"/>
        <v>40</v>
      </c>
      <c r="B49" s="2" t="s">
        <v>34</v>
      </c>
      <c r="C49" s="2" t="s">
        <v>35</v>
      </c>
      <c r="D49" s="23"/>
      <c r="E49" s="2"/>
      <c r="F49" s="2" t="s">
        <v>121</v>
      </c>
      <c r="G49" s="7">
        <v>2550</v>
      </c>
      <c r="H49" s="9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</row>
    <row r="50" spans="1:149" ht="37.5">
      <c r="A50" s="2">
        <f t="shared" si="0"/>
        <v>41</v>
      </c>
      <c r="B50" s="2" t="s">
        <v>50</v>
      </c>
      <c r="C50" s="2" t="s">
        <v>308</v>
      </c>
      <c r="D50" s="23"/>
      <c r="E50" s="2"/>
      <c r="F50" s="2" t="s">
        <v>78</v>
      </c>
      <c r="G50" s="7">
        <v>1000</v>
      </c>
      <c r="H50" s="9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</row>
    <row r="51" spans="1:149" ht="37.5">
      <c r="A51" s="2">
        <f t="shared" si="0"/>
        <v>42</v>
      </c>
      <c r="B51" s="2" t="s">
        <v>56</v>
      </c>
      <c r="C51" s="2" t="s">
        <v>309</v>
      </c>
      <c r="D51" s="23"/>
      <c r="E51" s="2"/>
      <c r="F51" s="2" t="s">
        <v>310</v>
      </c>
      <c r="G51" s="7">
        <v>2050</v>
      </c>
      <c r="H51" s="9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</row>
    <row r="52" spans="1:149" ht="66.599999999999994" customHeight="1">
      <c r="A52" s="2">
        <f t="shared" si="0"/>
        <v>43</v>
      </c>
      <c r="B52" s="2" t="s">
        <v>56</v>
      </c>
      <c r="C52" s="2" t="s">
        <v>311</v>
      </c>
      <c r="D52" s="23"/>
      <c r="E52" s="2"/>
      <c r="F52" s="2" t="s">
        <v>310</v>
      </c>
      <c r="G52" s="7">
        <v>4150</v>
      </c>
      <c r="H52" s="9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</row>
    <row r="53" spans="1:149" ht="66.599999999999994" customHeight="1">
      <c r="A53" s="2">
        <f t="shared" si="0"/>
        <v>44</v>
      </c>
      <c r="B53" s="2" t="s">
        <v>56</v>
      </c>
      <c r="C53" s="2" t="s">
        <v>311</v>
      </c>
      <c r="D53" s="23">
        <v>9</v>
      </c>
      <c r="E53" s="2" t="s">
        <v>8</v>
      </c>
      <c r="F53" s="2" t="s">
        <v>312</v>
      </c>
      <c r="G53" s="7">
        <v>90000</v>
      </c>
      <c r="H53" s="9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</row>
    <row r="54" spans="1:149" ht="37.5">
      <c r="A54" s="2">
        <f t="shared" si="0"/>
        <v>45</v>
      </c>
      <c r="B54" s="2" t="s">
        <v>42</v>
      </c>
      <c r="C54" s="2" t="s">
        <v>82</v>
      </c>
      <c r="D54" s="2">
        <v>2</v>
      </c>
      <c r="E54" s="2" t="s">
        <v>8</v>
      </c>
      <c r="F54" s="2" t="s">
        <v>28</v>
      </c>
      <c r="G54" s="7">
        <f>7830.7+4805.6</f>
        <v>12636.3</v>
      </c>
      <c r="H54" s="9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</row>
    <row r="55" spans="1:149" ht="37.5">
      <c r="A55" s="2">
        <f t="shared" si="0"/>
        <v>46</v>
      </c>
      <c r="B55" s="2" t="s">
        <v>314</v>
      </c>
      <c r="C55" s="2" t="s">
        <v>313</v>
      </c>
      <c r="D55" s="2">
        <v>1</v>
      </c>
      <c r="E55" s="2" t="s">
        <v>8</v>
      </c>
      <c r="F55" s="2" t="s">
        <v>17</v>
      </c>
      <c r="G55" s="7">
        <v>15441.1</v>
      </c>
      <c r="H55" s="9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</row>
    <row r="56" spans="1:149" ht="56.25">
      <c r="A56" s="2">
        <f t="shared" si="0"/>
        <v>47</v>
      </c>
      <c r="B56" s="2" t="s">
        <v>333</v>
      </c>
      <c r="C56" s="2" t="s">
        <v>368</v>
      </c>
      <c r="D56" s="16">
        <v>1</v>
      </c>
      <c r="E56" s="2" t="s">
        <v>8</v>
      </c>
      <c r="F56" s="2" t="s">
        <v>20</v>
      </c>
      <c r="G56" s="7">
        <v>92314.4</v>
      </c>
      <c r="H56" s="9"/>
    </row>
    <row r="57" spans="1:149">
      <c r="A57" s="2">
        <f t="shared" si="0"/>
        <v>48</v>
      </c>
      <c r="B57" s="2" t="s">
        <v>56</v>
      </c>
      <c r="C57" s="2" t="s">
        <v>165</v>
      </c>
      <c r="D57" s="41">
        <v>6.3659999999999997</v>
      </c>
      <c r="E57" s="32" t="s">
        <v>7</v>
      </c>
      <c r="F57" s="32" t="s">
        <v>327</v>
      </c>
      <c r="G57" s="44">
        <v>103499.5</v>
      </c>
      <c r="H57" s="9"/>
    </row>
    <row r="58" spans="1:149">
      <c r="A58" s="2">
        <f t="shared" si="0"/>
        <v>49</v>
      </c>
      <c r="B58" s="2" t="s">
        <v>27</v>
      </c>
      <c r="C58" s="2" t="s">
        <v>162</v>
      </c>
      <c r="D58" s="42"/>
      <c r="E58" s="40"/>
      <c r="F58" s="40"/>
      <c r="G58" s="45"/>
      <c r="H58" s="9"/>
    </row>
    <row r="59" spans="1:149" ht="37.5">
      <c r="A59" s="2">
        <f t="shared" si="0"/>
        <v>50</v>
      </c>
      <c r="B59" s="2" t="s">
        <v>164</v>
      </c>
      <c r="C59" s="2" t="s">
        <v>163</v>
      </c>
      <c r="D59" s="43"/>
      <c r="E59" s="33"/>
      <c r="F59" s="33"/>
      <c r="G59" s="46"/>
      <c r="H59" s="9"/>
    </row>
    <row r="60" spans="1:149" ht="35.450000000000003" customHeight="1">
      <c r="A60" s="2">
        <f t="shared" si="0"/>
        <v>51</v>
      </c>
      <c r="B60" s="2" t="s">
        <v>11</v>
      </c>
      <c r="C60" s="2" t="s">
        <v>37</v>
      </c>
      <c r="D60" s="2"/>
      <c r="E60" s="2"/>
      <c r="F60" s="2" t="s">
        <v>84</v>
      </c>
      <c r="G60" s="7">
        <v>1500</v>
      </c>
      <c r="H60" s="9"/>
    </row>
    <row r="61" spans="1:149" ht="35.450000000000003" customHeight="1">
      <c r="A61" s="2">
        <f t="shared" si="0"/>
        <v>52</v>
      </c>
      <c r="B61" s="2" t="s">
        <v>329</v>
      </c>
      <c r="C61" s="2" t="s">
        <v>338</v>
      </c>
      <c r="D61" s="2"/>
      <c r="E61" s="2"/>
      <c r="F61" s="2" t="s">
        <v>84</v>
      </c>
      <c r="G61" s="7">
        <v>1836.44</v>
      </c>
      <c r="H61" s="9"/>
    </row>
    <row r="62" spans="1:149" ht="35.450000000000003" customHeight="1">
      <c r="A62" s="2">
        <f t="shared" si="0"/>
        <v>53</v>
      </c>
      <c r="B62" s="2" t="s">
        <v>21</v>
      </c>
      <c r="C62" s="2" t="s">
        <v>328</v>
      </c>
      <c r="D62" s="2"/>
      <c r="E62" s="2"/>
      <c r="F62" s="2" t="s">
        <v>84</v>
      </c>
      <c r="G62" s="7">
        <v>2000</v>
      </c>
      <c r="H62" s="9"/>
    </row>
    <row r="63" spans="1:149" ht="35.450000000000003" customHeight="1">
      <c r="A63" s="2">
        <f t="shared" si="0"/>
        <v>54</v>
      </c>
      <c r="B63" s="2" t="s">
        <v>30</v>
      </c>
      <c r="C63" s="2" t="s">
        <v>31</v>
      </c>
      <c r="D63" s="2"/>
      <c r="E63" s="2"/>
      <c r="F63" s="2" t="s">
        <v>84</v>
      </c>
      <c r="G63" s="7">
        <v>2000</v>
      </c>
      <c r="H63" s="9"/>
    </row>
    <row r="64" spans="1:149" ht="35.450000000000003" customHeight="1">
      <c r="A64" s="2">
        <f t="shared" si="0"/>
        <v>55</v>
      </c>
      <c r="B64" s="2" t="s">
        <v>333</v>
      </c>
      <c r="C64" s="2" t="s">
        <v>330</v>
      </c>
      <c r="D64" s="2"/>
      <c r="E64" s="2"/>
      <c r="F64" s="2" t="s">
        <v>84</v>
      </c>
      <c r="G64" s="7">
        <v>1800</v>
      </c>
      <c r="H64" s="9"/>
    </row>
    <row r="65" spans="1:8" ht="35.450000000000003" customHeight="1">
      <c r="A65" s="2">
        <f t="shared" si="0"/>
        <v>56</v>
      </c>
      <c r="B65" s="2" t="s">
        <v>334</v>
      </c>
      <c r="C65" s="2" t="s">
        <v>331</v>
      </c>
      <c r="D65" s="2"/>
      <c r="E65" s="2"/>
      <c r="F65" s="2" t="s">
        <v>84</v>
      </c>
      <c r="G65" s="7">
        <v>900</v>
      </c>
      <c r="H65" s="9"/>
    </row>
    <row r="66" spans="1:8" ht="35.450000000000003" customHeight="1">
      <c r="A66" s="2">
        <f t="shared" si="0"/>
        <v>57</v>
      </c>
      <c r="B66" s="2" t="s">
        <v>335</v>
      </c>
      <c r="C66" s="2" t="s">
        <v>332</v>
      </c>
      <c r="D66" s="2"/>
      <c r="E66" s="2"/>
      <c r="F66" s="2" t="s">
        <v>84</v>
      </c>
      <c r="G66" s="7">
        <v>1800</v>
      </c>
      <c r="H66" s="9"/>
    </row>
    <row r="67" spans="1:8" ht="112.5">
      <c r="A67" s="2">
        <f t="shared" si="0"/>
        <v>58</v>
      </c>
      <c r="B67" s="2" t="s">
        <v>53</v>
      </c>
      <c r="C67" s="2" t="s">
        <v>85</v>
      </c>
      <c r="D67" s="2"/>
      <c r="E67" s="2"/>
      <c r="F67" s="2" t="s">
        <v>84</v>
      </c>
      <c r="G67" s="7">
        <v>4000</v>
      </c>
      <c r="H67" s="9"/>
    </row>
    <row r="68" spans="1:8" ht="37.15" customHeight="1">
      <c r="A68" s="2">
        <f t="shared" si="0"/>
        <v>59</v>
      </c>
      <c r="B68" s="2" t="s">
        <v>336</v>
      </c>
      <c r="C68" s="2" t="s">
        <v>337</v>
      </c>
      <c r="D68" s="2"/>
      <c r="E68" s="2"/>
      <c r="F68" s="2" t="s">
        <v>84</v>
      </c>
      <c r="G68" s="7">
        <v>1490</v>
      </c>
      <c r="H68" s="9"/>
    </row>
    <row r="69" spans="1:8" ht="37.15" customHeight="1">
      <c r="A69" s="2">
        <f t="shared" si="0"/>
        <v>60</v>
      </c>
      <c r="B69" s="2" t="s">
        <v>361</v>
      </c>
      <c r="C69" s="2" t="s">
        <v>364</v>
      </c>
      <c r="D69" s="2"/>
      <c r="E69" s="2"/>
      <c r="F69" s="2" t="s">
        <v>57</v>
      </c>
      <c r="G69" s="7">
        <v>590</v>
      </c>
      <c r="H69" s="9"/>
    </row>
    <row r="70" spans="1:8" ht="37.15" customHeight="1">
      <c r="A70" s="2">
        <f t="shared" si="0"/>
        <v>61</v>
      </c>
      <c r="B70" s="27" t="s">
        <v>122</v>
      </c>
      <c r="C70" s="27" t="s">
        <v>362</v>
      </c>
      <c r="D70" s="2"/>
      <c r="E70" s="2"/>
      <c r="F70" s="2" t="s">
        <v>57</v>
      </c>
      <c r="G70" s="7">
        <v>590</v>
      </c>
      <c r="H70" s="9"/>
    </row>
    <row r="71" spans="1:8" ht="37.15" customHeight="1">
      <c r="A71" s="2">
        <f t="shared" si="0"/>
        <v>62</v>
      </c>
      <c r="B71" s="27" t="s">
        <v>87</v>
      </c>
      <c r="C71" s="27" t="s">
        <v>363</v>
      </c>
      <c r="D71" s="2"/>
      <c r="E71" s="2"/>
      <c r="F71" s="2" t="s">
        <v>57</v>
      </c>
      <c r="G71" s="7">
        <v>595</v>
      </c>
      <c r="H71" s="9"/>
    </row>
    <row r="72" spans="1:8" ht="37.15" customHeight="1">
      <c r="A72" s="2">
        <f t="shared" si="0"/>
        <v>63</v>
      </c>
      <c r="B72" s="27" t="s">
        <v>333</v>
      </c>
      <c r="C72" s="27" t="s">
        <v>397</v>
      </c>
      <c r="D72" s="2"/>
      <c r="E72" s="2"/>
      <c r="F72" s="2" t="s">
        <v>398</v>
      </c>
      <c r="G72" s="7">
        <v>580</v>
      </c>
      <c r="H72" s="9"/>
    </row>
    <row r="73" spans="1:8" ht="37.15" customHeight="1">
      <c r="A73" s="2">
        <f t="shared" si="0"/>
        <v>64</v>
      </c>
      <c r="B73" s="27" t="s">
        <v>333</v>
      </c>
      <c r="C73" s="27" t="s">
        <v>397</v>
      </c>
      <c r="D73" s="2">
        <v>1</v>
      </c>
      <c r="E73" s="2" t="s">
        <v>8</v>
      </c>
      <c r="F73" s="2" t="s">
        <v>400</v>
      </c>
      <c r="G73" s="7">
        <v>5000</v>
      </c>
      <c r="H73" s="9"/>
    </row>
    <row r="74" spans="1:8" ht="37.15" customHeight="1">
      <c r="A74" s="2">
        <f t="shared" si="0"/>
        <v>65</v>
      </c>
      <c r="B74" s="27" t="s">
        <v>403</v>
      </c>
      <c r="C74" s="27" t="s">
        <v>399</v>
      </c>
      <c r="D74" s="2"/>
      <c r="E74" s="2"/>
      <c r="F74" s="2" t="s">
        <v>398</v>
      </c>
      <c r="G74" s="7">
        <v>580</v>
      </c>
      <c r="H74" s="9"/>
    </row>
    <row r="75" spans="1:8" ht="37.15" customHeight="1">
      <c r="A75" s="2">
        <f t="shared" si="0"/>
        <v>66</v>
      </c>
      <c r="B75" s="27" t="s">
        <v>403</v>
      </c>
      <c r="C75" s="27" t="s">
        <v>399</v>
      </c>
      <c r="D75" s="2">
        <v>1</v>
      </c>
      <c r="E75" s="2" t="s">
        <v>8</v>
      </c>
      <c r="F75" s="2" t="s">
        <v>400</v>
      </c>
      <c r="G75" s="7">
        <v>5000</v>
      </c>
      <c r="H75" s="9"/>
    </row>
    <row r="76" spans="1:8" ht="37.5">
      <c r="A76" s="2">
        <f t="shared" ref="A76:A81" si="1">A75+1</f>
        <v>67</v>
      </c>
      <c r="B76" s="2" t="s">
        <v>88</v>
      </c>
      <c r="C76" s="2" t="s">
        <v>89</v>
      </c>
      <c r="D76" s="2"/>
      <c r="E76" s="2"/>
      <c r="F76" s="2" t="s">
        <v>153</v>
      </c>
      <c r="G76" s="7">
        <v>1800</v>
      </c>
      <c r="H76" s="9"/>
    </row>
    <row r="77" spans="1:8" ht="56.25">
      <c r="A77" s="2">
        <f t="shared" si="1"/>
        <v>68</v>
      </c>
      <c r="B77" s="2" t="s">
        <v>369</v>
      </c>
      <c r="C77" s="2" t="s">
        <v>370</v>
      </c>
      <c r="D77" s="2"/>
      <c r="E77" s="2"/>
      <c r="F77" s="2" t="s">
        <v>153</v>
      </c>
      <c r="G77" s="7">
        <v>1200</v>
      </c>
      <c r="H77" s="9"/>
    </row>
    <row r="78" spans="1:8" ht="37.5">
      <c r="A78" s="2">
        <f t="shared" si="1"/>
        <v>69</v>
      </c>
      <c r="B78" s="2" t="s">
        <v>115</v>
      </c>
      <c r="C78" s="2" t="s">
        <v>371</v>
      </c>
      <c r="D78" s="2"/>
      <c r="E78" s="2"/>
      <c r="F78" s="2" t="s">
        <v>153</v>
      </c>
      <c r="G78" s="7">
        <v>1800</v>
      </c>
      <c r="H78" s="9"/>
    </row>
    <row r="79" spans="1:8" ht="37.5">
      <c r="A79" s="2">
        <f t="shared" si="1"/>
        <v>70</v>
      </c>
      <c r="B79" s="2" t="s">
        <v>27</v>
      </c>
      <c r="C79" s="2" t="s">
        <v>372</v>
      </c>
      <c r="D79" s="2"/>
      <c r="E79" s="2"/>
      <c r="F79" s="2" t="s">
        <v>153</v>
      </c>
      <c r="G79" s="7">
        <v>4040.4</v>
      </c>
      <c r="H79" s="9"/>
    </row>
    <row r="80" spans="1:8" ht="37.5">
      <c r="A80" s="2">
        <f t="shared" si="1"/>
        <v>71</v>
      </c>
      <c r="B80" s="2" t="s">
        <v>376</v>
      </c>
      <c r="C80" s="2" t="s">
        <v>374</v>
      </c>
      <c r="D80" s="2"/>
      <c r="E80" s="2"/>
      <c r="F80" s="2" t="s">
        <v>152</v>
      </c>
      <c r="G80" s="7">
        <v>9998.98</v>
      </c>
      <c r="H80" s="9"/>
    </row>
    <row r="81" spans="1:13" ht="37.5">
      <c r="A81" s="2">
        <f t="shared" si="1"/>
        <v>72</v>
      </c>
      <c r="B81" s="2" t="s">
        <v>377</v>
      </c>
      <c r="C81" s="2" t="s">
        <v>375</v>
      </c>
      <c r="D81" s="2"/>
      <c r="E81" s="2"/>
      <c r="F81" s="2" t="s">
        <v>152</v>
      </c>
      <c r="G81" s="7">
        <v>16000</v>
      </c>
      <c r="H81" s="9"/>
    </row>
    <row r="82" spans="1:13">
      <c r="A82" s="2"/>
      <c r="B82" s="2" t="s">
        <v>49</v>
      </c>
      <c r="C82" s="2"/>
      <c r="D82" s="2"/>
      <c r="E82" s="2"/>
      <c r="F82" s="2"/>
      <c r="G82" s="7">
        <f>SUM(G10:G81)</f>
        <v>903250.15999999992</v>
      </c>
      <c r="H82" s="9"/>
    </row>
    <row r="83" spans="1:13">
      <c r="D83" s="24"/>
      <c r="M83" s="8"/>
    </row>
    <row r="84" spans="1:13">
      <c r="A84" s="26" t="s">
        <v>182</v>
      </c>
    </row>
    <row r="86" spans="1:13">
      <c r="G86" s="25"/>
    </row>
  </sheetData>
  <mergeCells count="12">
    <mergeCell ref="A4:G4"/>
    <mergeCell ref="A6:A7"/>
    <mergeCell ref="B6:B7"/>
    <mergeCell ref="C6:C7"/>
    <mergeCell ref="D6:E6"/>
    <mergeCell ref="F6:F7"/>
    <mergeCell ref="G6:G7"/>
    <mergeCell ref="F57:F59"/>
    <mergeCell ref="D57:D59"/>
    <mergeCell ref="A9:G9"/>
    <mergeCell ref="E57:E59"/>
    <mergeCell ref="G57:G59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7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S75"/>
  <sheetViews>
    <sheetView view="pageBreakPreview" topLeftCell="A4" zoomScale="64" zoomScaleSheetLayoutView="64" workbookViewId="0">
      <selection activeCell="B1" sqref="B1:B3"/>
    </sheetView>
  </sheetViews>
  <sheetFormatPr defaultRowHeight="18.75"/>
  <cols>
    <col min="1" max="1" width="5" style="12" customWidth="1"/>
    <col min="2" max="2" width="57.85546875" style="10" customWidth="1"/>
    <col min="3" max="3" width="29.85546875" style="10" customWidth="1"/>
    <col min="4" max="4" width="11.140625" style="10" customWidth="1"/>
    <col min="5" max="5" width="8" style="10" customWidth="1"/>
    <col min="6" max="6" width="66.140625" style="10" customWidth="1"/>
    <col min="7" max="7" width="21.7109375" style="10" customWidth="1"/>
    <col min="8" max="8" width="18.42578125" style="10" customWidth="1"/>
    <col min="9" max="16384" width="9.140625" style="10"/>
  </cols>
  <sheetData>
    <row r="1" spans="1:8" hidden="1"/>
    <row r="2" spans="1:8" ht="15" hidden="1" customHeight="1">
      <c r="G2" s="17"/>
    </row>
    <row r="3" spans="1:8" hidden="1"/>
    <row r="4" spans="1:8" ht="61.5" customHeight="1">
      <c r="A4" s="31" t="s">
        <v>171</v>
      </c>
      <c r="B4" s="31"/>
      <c r="C4" s="31"/>
      <c r="D4" s="31"/>
      <c r="E4" s="31"/>
      <c r="F4" s="31"/>
      <c r="G4" s="31"/>
    </row>
    <row r="5" spans="1:8">
      <c r="B5" s="12"/>
      <c r="C5" s="12"/>
      <c r="D5" s="12"/>
      <c r="E5" s="12"/>
      <c r="F5" s="12"/>
      <c r="G5" s="12"/>
    </row>
    <row r="6" spans="1:8" ht="24" customHeight="1">
      <c r="A6" s="32" t="s">
        <v>0</v>
      </c>
      <c r="B6" s="34" t="s">
        <v>1</v>
      </c>
      <c r="C6" s="34" t="s">
        <v>2</v>
      </c>
      <c r="D6" s="36" t="s">
        <v>3</v>
      </c>
      <c r="E6" s="37"/>
      <c r="F6" s="34" t="s">
        <v>4</v>
      </c>
      <c r="G6" s="38" t="s">
        <v>150</v>
      </c>
      <c r="H6" s="9"/>
    </row>
    <row r="7" spans="1:8" ht="35.25" customHeight="1">
      <c r="A7" s="33"/>
      <c r="B7" s="35"/>
      <c r="C7" s="35"/>
      <c r="D7" s="4" t="s">
        <v>5</v>
      </c>
      <c r="E7" s="3" t="s">
        <v>6</v>
      </c>
      <c r="F7" s="35"/>
      <c r="G7" s="39"/>
      <c r="H7" s="9"/>
    </row>
    <row r="8" spans="1:8" ht="15" customHeight="1">
      <c r="A8" s="5">
        <v>1</v>
      </c>
      <c r="B8" s="6">
        <v>2</v>
      </c>
      <c r="C8" s="6">
        <v>3</v>
      </c>
      <c r="D8" s="6">
        <v>4</v>
      </c>
      <c r="E8" s="5">
        <v>5</v>
      </c>
      <c r="F8" s="6">
        <v>6</v>
      </c>
      <c r="G8" s="6">
        <v>7</v>
      </c>
      <c r="H8" s="9"/>
    </row>
    <row r="9" spans="1:8" ht="44.25" customHeight="1">
      <c r="A9" s="28" t="s">
        <v>48</v>
      </c>
      <c r="B9" s="29"/>
      <c r="C9" s="29"/>
      <c r="D9" s="29"/>
      <c r="E9" s="29"/>
      <c r="F9" s="29"/>
      <c r="G9" s="30"/>
      <c r="H9" s="9"/>
    </row>
    <row r="10" spans="1:8" ht="37.5">
      <c r="A10" s="2">
        <v>1</v>
      </c>
      <c r="B10" s="2" t="s">
        <v>10</v>
      </c>
      <c r="C10" s="11" t="s">
        <v>199</v>
      </c>
      <c r="D10" s="1"/>
      <c r="E10" s="1"/>
      <c r="F10" s="2" t="s">
        <v>184</v>
      </c>
      <c r="G10" s="18">
        <v>100</v>
      </c>
      <c r="H10" s="9"/>
    </row>
    <row r="11" spans="1:8" ht="37.5">
      <c r="A11" s="2">
        <f>A10+1</f>
        <v>2</v>
      </c>
      <c r="B11" s="2" t="s">
        <v>15</v>
      </c>
      <c r="C11" s="1" t="s">
        <v>186</v>
      </c>
      <c r="D11" s="1"/>
      <c r="E11" s="1"/>
      <c r="F11" s="2" t="s">
        <v>187</v>
      </c>
      <c r="G11" s="18">
        <v>2000</v>
      </c>
      <c r="H11" s="9"/>
    </row>
    <row r="12" spans="1:8" ht="37.5">
      <c r="A12" s="2">
        <f t="shared" ref="A12:A70" si="0">A11+1</f>
        <v>3</v>
      </c>
      <c r="B12" s="2" t="s">
        <v>19</v>
      </c>
      <c r="C12" s="11" t="s">
        <v>200</v>
      </c>
      <c r="D12" s="1"/>
      <c r="E12" s="1"/>
      <c r="F12" s="2" t="s">
        <v>153</v>
      </c>
      <c r="G12" s="18">
        <v>2661.7</v>
      </c>
      <c r="H12" s="9"/>
    </row>
    <row r="13" spans="1:8" ht="37.5">
      <c r="A13" s="2">
        <f t="shared" si="0"/>
        <v>4</v>
      </c>
      <c r="B13" s="2" t="s">
        <v>19</v>
      </c>
      <c r="C13" s="11" t="s">
        <v>201</v>
      </c>
      <c r="D13" s="1"/>
      <c r="E13" s="1"/>
      <c r="F13" s="2" t="s">
        <v>153</v>
      </c>
      <c r="G13" s="18">
        <v>2000</v>
      </c>
      <c r="H13" s="9"/>
    </row>
    <row r="14" spans="1:8" ht="37.5">
      <c r="A14" s="2">
        <f t="shared" si="0"/>
        <v>5</v>
      </c>
      <c r="B14" s="2" t="s">
        <v>19</v>
      </c>
      <c r="C14" s="11" t="s">
        <v>202</v>
      </c>
      <c r="D14" s="1"/>
      <c r="E14" s="1"/>
      <c r="F14" s="2" t="s">
        <v>153</v>
      </c>
      <c r="G14" s="18">
        <v>3750</v>
      </c>
      <c r="H14" s="9"/>
    </row>
    <row r="15" spans="1:8" ht="37.5">
      <c r="A15" s="2">
        <f t="shared" si="0"/>
        <v>6</v>
      </c>
      <c r="B15" s="2" t="s">
        <v>19</v>
      </c>
      <c r="C15" s="11" t="s">
        <v>203</v>
      </c>
      <c r="D15" s="1"/>
      <c r="E15" s="1"/>
      <c r="F15" s="2" t="s">
        <v>153</v>
      </c>
      <c r="G15" s="18">
        <v>4392.1000000000004</v>
      </c>
      <c r="H15" s="9"/>
    </row>
    <row r="16" spans="1:8" ht="37.5">
      <c r="A16" s="2">
        <f t="shared" si="0"/>
        <v>7</v>
      </c>
      <c r="B16" s="2" t="s">
        <v>16</v>
      </c>
      <c r="C16" s="2" t="s">
        <v>61</v>
      </c>
      <c r="D16" s="1"/>
      <c r="E16" s="1"/>
      <c r="F16" s="2" t="s">
        <v>166</v>
      </c>
      <c r="G16" s="18">
        <v>5000</v>
      </c>
      <c r="H16" s="9"/>
    </row>
    <row r="17" spans="1:8" ht="37.5">
      <c r="A17" s="2">
        <f t="shared" si="0"/>
        <v>8</v>
      </c>
      <c r="B17" s="2" t="s">
        <v>12</v>
      </c>
      <c r="C17" s="2" t="s">
        <v>204</v>
      </c>
      <c r="D17" s="2"/>
      <c r="E17" s="2"/>
      <c r="F17" s="2" t="s">
        <v>205</v>
      </c>
      <c r="G17" s="18">
        <v>1160</v>
      </c>
      <c r="H17" s="9"/>
    </row>
    <row r="18" spans="1:8" ht="37.5">
      <c r="A18" s="2">
        <f t="shared" si="0"/>
        <v>9</v>
      </c>
      <c r="B18" s="2" t="s">
        <v>12</v>
      </c>
      <c r="C18" s="2" t="s">
        <v>206</v>
      </c>
      <c r="D18" s="2"/>
      <c r="E18" s="2"/>
      <c r="F18" s="2" t="s">
        <v>153</v>
      </c>
      <c r="G18" s="18">
        <v>9600</v>
      </c>
      <c r="H18" s="9"/>
    </row>
    <row r="19" spans="1:8" ht="37.5">
      <c r="A19" s="2">
        <f t="shared" si="0"/>
        <v>10</v>
      </c>
      <c r="B19" s="2" t="s">
        <v>12</v>
      </c>
      <c r="C19" s="2" t="s">
        <v>207</v>
      </c>
      <c r="D19" s="2"/>
      <c r="E19" s="2"/>
      <c r="F19" s="2" t="s">
        <v>152</v>
      </c>
      <c r="G19" s="18">
        <v>8000</v>
      </c>
      <c r="H19" s="9"/>
    </row>
    <row r="20" spans="1:8" ht="37.5">
      <c r="A20" s="2">
        <f t="shared" si="0"/>
        <v>11</v>
      </c>
      <c r="B20" s="2" t="s">
        <v>247</v>
      </c>
      <c r="C20" s="2" t="s">
        <v>248</v>
      </c>
      <c r="D20" s="2"/>
      <c r="E20" s="1"/>
      <c r="F20" s="2" t="s">
        <v>62</v>
      </c>
      <c r="G20" s="7">
        <v>1500</v>
      </c>
      <c r="H20" s="19"/>
    </row>
    <row r="21" spans="1:8" ht="37.5">
      <c r="A21" s="2">
        <f t="shared" si="0"/>
        <v>12</v>
      </c>
      <c r="B21" s="2" t="s">
        <v>247</v>
      </c>
      <c r="C21" s="2" t="s">
        <v>249</v>
      </c>
      <c r="D21" s="2"/>
      <c r="E21" s="1"/>
      <c r="F21" s="2" t="s">
        <v>62</v>
      </c>
      <c r="G21" s="7">
        <v>1500</v>
      </c>
      <c r="H21" s="19"/>
    </row>
    <row r="22" spans="1:8" ht="37.5">
      <c r="A22" s="2">
        <f t="shared" si="0"/>
        <v>13</v>
      </c>
      <c r="B22" s="2" t="s">
        <v>19</v>
      </c>
      <c r="C22" s="2" t="s">
        <v>116</v>
      </c>
      <c r="D22" s="15">
        <v>110.12</v>
      </c>
      <c r="E22" s="2" t="s">
        <v>9</v>
      </c>
      <c r="F22" s="2" t="s">
        <v>263</v>
      </c>
      <c r="G22" s="7">
        <v>100000</v>
      </c>
      <c r="H22" s="9"/>
    </row>
    <row r="23" spans="1:8" ht="37.5">
      <c r="A23" s="2">
        <f t="shared" si="0"/>
        <v>14</v>
      </c>
      <c r="B23" s="2" t="s">
        <v>19</v>
      </c>
      <c r="C23" s="2" t="s">
        <v>224</v>
      </c>
      <c r="D23" s="15">
        <v>300.14</v>
      </c>
      <c r="E23" s="2" t="s">
        <v>9</v>
      </c>
      <c r="F23" s="2" t="s">
        <v>264</v>
      </c>
      <c r="G23" s="7">
        <v>150000</v>
      </c>
      <c r="H23" s="9"/>
    </row>
    <row r="24" spans="1:8" ht="56.25">
      <c r="A24" s="2">
        <f t="shared" si="0"/>
        <v>15</v>
      </c>
      <c r="B24" s="2" t="s">
        <v>125</v>
      </c>
      <c r="C24" s="2" t="s">
        <v>126</v>
      </c>
      <c r="D24" s="15"/>
      <c r="E24" s="2"/>
      <c r="F24" s="2" t="s">
        <v>127</v>
      </c>
      <c r="G24" s="7">
        <v>1200</v>
      </c>
      <c r="H24" s="9"/>
    </row>
    <row r="25" spans="1:8" ht="37.5">
      <c r="A25" s="2">
        <f t="shared" si="0"/>
        <v>16</v>
      </c>
      <c r="B25" s="2" t="s">
        <v>128</v>
      </c>
      <c r="C25" s="2" t="s">
        <v>129</v>
      </c>
      <c r="D25" s="15">
        <v>78</v>
      </c>
      <c r="E25" s="2" t="s">
        <v>9</v>
      </c>
      <c r="F25" s="2" t="s">
        <v>265</v>
      </c>
      <c r="G25" s="7">
        <v>70000</v>
      </c>
      <c r="H25" s="9"/>
    </row>
    <row r="26" spans="1:8" ht="37.5">
      <c r="A26" s="2">
        <f t="shared" si="0"/>
        <v>17</v>
      </c>
      <c r="B26" s="2" t="s">
        <v>95</v>
      </c>
      <c r="C26" s="2" t="s">
        <v>70</v>
      </c>
      <c r="D26" s="15"/>
      <c r="E26" s="2"/>
      <c r="F26" s="2" t="s">
        <v>131</v>
      </c>
      <c r="G26" s="7">
        <v>2000</v>
      </c>
      <c r="H26" s="9"/>
    </row>
    <row r="27" spans="1:8">
      <c r="A27" s="2">
        <f t="shared" si="0"/>
        <v>18</v>
      </c>
      <c r="B27" s="2" t="s">
        <v>27</v>
      </c>
      <c r="C27" s="2" t="s">
        <v>26</v>
      </c>
      <c r="D27" s="15">
        <v>41.35</v>
      </c>
      <c r="E27" s="2" t="s">
        <v>9</v>
      </c>
      <c r="F27" s="2" t="s">
        <v>154</v>
      </c>
      <c r="G27" s="7">
        <v>40000</v>
      </c>
      <c r="H27" s="9"/>
    </row>
    <row r="28" spans="1:8" ht="37.5">
      <c r="A28" s="2">
        <f t="shared" si="0"/>
        <v>19</v>
      </c>
      <c r="B28" s="2" t="s">
        <v>250</v>
      </c>
      <c r="C28" s="2" t="s">
        <v>251</v>
      </c>
      <c r="D28" s="15"/>
      <c r="E28" s="2"/>
      <c r="F28" s="2" t="s">
        <v>252</v>
      </c>
      <c r="G28" s="7">
        <v>1500</v>
      </c>
      <c r="H28" s="9"/>
    </row>
    <row r="29" spans="1:8" ht="37.5">
      <c r="A29" s="2">
        <f t="shared" si="0"/>
        <v>20</v>
      </c>
      <c r="B29" s="2" t="s">
        <v>229</v>
      </c>
      <c r="C29" s="2" t="s">
        <v>225</v>
      </c>
      <c r="D29" s="2">
        <v>26.2</v>
      </c>
      <c r="E29" s="2" t="s">
        <v>9</v>
      </c>
      <c r="F29" s="2" t="s">
        <v>266</v>
      </c>
      <c r="G29" s="7">
        <v>25000</v>
      </c>
      <c r="H29" s="9"/>
    </row>
    <row r="30" spans="1:8" ht="37.5">
      <c r="A30" s="2">
        <f t="shared" si="0"/>
        <v>21</v>
      </c>
      <c r="B30" s="2" t="s">
        <v>230</v>
      </c>
      <c r="C30" s="2" t="s">
        <v>227</v>
      </c>
      <c r="D30" s="2">
        <v>27.2</v>
      </c>
      <c r="E30" s="2" t="s">
        <v>9</v>
      </c>
      <c r="F30" s="2" t="s">
        <v>267</v>
      </c>
      <c r="G30" s="7">
        <v>25000</v>
      </c>
      <c r="H30" s="9"/>
    </row>
    <row r="31" spans="1:8" ht="37.5">
      <c r="A31" s="2">
        <f t="shared" si="0"/>
        <v>22</v>
      </c>
      <c r="B31" s="2" t="s">
        <v>232</v>
      </c>
      <c r="C31" s="2" t="s">
        <v>231</v>
      </c>
      <c r="D31" s="2">
        <v>9.8000000000000007</v>
      </c>
      <c r="E31" s="2" t="s">
        <v>9</v>
      </c>
      <c r="F31" s="2" t="s">
        <v>268</v>
      </c>
      <c r="G31" s="7">
        <v>30000</v>
      </c>
      <c r="H31" s="9"/>
    </row>
    <row r="32" spans="1:8" ht="37.5">
      <c r="A32" s="2">
        <f t="shared" si="0"/>
        <v>23</v>
      </c>
      <c r="B32" s="2" t="s">
        <v>255</v>
      </c>
      <c r="C32" s="2" t="s">
        <v>253</v>
      </c>
      <c r="D32" s="15"/>
      <c r="E32" s="2"/>
      <c r="F32" s="2" t="s">
        <v>254</v>
      </c>
      <c r="G32" s="7">
        <v>3000</v>
      </c>
      <c r="H32" s="9"/>
    </row>
    <row r="33" spans="1:149" ht="37.5">
      <c r="A33" s="2">
        <f t="shared" si="0"/>
        <v>24</v>
      </c>
      <c r="B33" s="2" t="s">
        <v>134</v>
      </c>
      <c r="C33" s="2" t="s">
        <v>135</v>
      </c>
      <c r="D33" s="15"/>
      <c r="E33" s="2"/>
      <c r="F33" s="2" t="s">
        <v>133</v>
      </c>
      <c r="G33" s="7">
        <v>1200</v>
      </c>
      <c r="H33" s="9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</row>
    <row r="34" spans="1:149" ht="37.5">
      <c r="A34" s="2">
        <f t="shared" si="0"/>
        <v>25</v>
      </c>
      <c r="B34" s="2" t="s">
        <v>136</v>
      </c>
      <c r="C34" s="2" t="s">
        <v>137</v>
      </c>
      <c r="D34" s="15"/>
      <c r="E34" s="2"/>
      <c r="F34" s="2" t="s">
        <v>138</v>
      </c>
      <c r="G34" s="7">
        <v>1500</v>
      </c>
      <c r="H34" s="9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</row>
    <row r="35" spans="1:149" ht="37.5">
      <c r="A35" s="2">
        <f t="shared" si="0"/>
        <v>26</v>
      </c>
      <c r="B35" s="2" t="s">
        <v>119</v>
      </c>
      <c r="C35" s="2" t="s">
        <v>120</v>
      </c>
      <c r="D35" s="15">
        <v>12.45</v>
      </c>
      <c r="E35" s="2" t="s">
        <v>9</v>
      </c>
      <c r="F35" s="2" t="s">
        <v>139</v>
      </c>
      <c r="G35" s="7">
        <v>10000</v>
      </c>
      <c r="H35" s="9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</row>
    <row r="36" spans="1:149" ht="37.5">
      <c r="A36" s="2">
        <f t="shared" si="0"/>
        <v>27</v>
      </c>
      <c r="B36" s="2" t="s">
        <v>97</v>
      </c>
      <c r="C36" s="2" t="s">
        <v>98</v>
      </c>
      <c r="D36" s="15"/>
      <c r="E36" s="2"/>
      <c r="F36" s="2" t="s">
        <v>142</v>
      </c>
      <c r="G36" s="7">
        <v>2000</v>
      </c>
      <c r="H36" s="9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</row>
    <row r="37" spans="1:149" ht="37.5">
      <c r="A37" s="2">
        <f t="shared" si="0"/>
        <v>28</v>
      </c>
      <c r="B37" s="2" t="s">
        <v>97</v>
      </c>
      <c r="C37" s="2" t="s">
        <v>256</v>
      </c>
      <c r="D37" s="15"/>
      <c r="E37" s="2"/>
      <c r="F37" s="2" t="s">
        <v>142</v>
      </c>
      <c r="G37" s="7">
        <v>1500</v>
      </c>
      <c r="H37" s="9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</row>
    <row r="38" spans="1:149" ht="37.5">
      <c r="A38" s="2">
        <f t="shared" si="0"/>
        <v>29</v>
      </c>
      <c r="B38" s="2" t="s">
        <v>13</v>
      </c>
      <c r="C38" s="2" t="s">
        <v>257</v>
      </c>
      <c r="D38" s="15"/>
      <c r="E38" s="2"/>
      <c r="F38" s="2" t="s">
        <v>302</v>
      </c>
      <c r="G38" s="7">
        <v>2000</v>
      </c>
      <c r="H38" s="9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</row>
    <row r="39" spans="1:149" ht="37.5">
      <c r="A39" s="2">
        <f t="shared" si="0"/>
        <v>30</v>
      </c>
      <c r="B39" s="2" t="s">
        <v>44</v>
      </c>
      <c r="C39" s="2" t="s">
        <v>258</v>
      </c>
      <c r="D39" s="15"/>
      <c r="E39" s="2"/>
      <c r="F39" s="2" t="s">
        <v>303</v>
      </c>
      <c r="G39" s="7">
        <v>3000</v>
      </c>
      <c r="H39" s="9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</row>
    <row r="40" spans="1:149" ht="37.5">
      <c r="A40" s="2">
        <f t="shared" si="0"/>
        <v>31</v>
      </c>
      <c r="B40" s="2" t="s">
        <v>115</v>
      </c>
      <c r="C40" s="2" t="s">
        <v>259</v>
      </c>
      <c r="D40" s="15"/>
      <c r="E40" s="2"/>
      <c r="F40" s="2" t="s">
        <v>289</v>
      </c>
      <c r="G40" s="7">
        <v>2000</v>
      </c>
      <c r="H40" s="9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</row>
    <row r="41" spans="1:149" ht="37.5">
      <c r="A41" s="2">
        <f t="shared" si="0"/>
        <v>32</v>
      </c>
      <c r="B41" s="2" t="s">
        <v>79</v>
      </c>
      <c r="C41" s="2" t="s">
        <v>52</v>
      </c>
      <c r="D41" s="15">
        <v>80</v>
      </c>
      <c r="E41" s="2" t="s">
        <v>9</v>
      </c>
      <c r="F41" s="2" t="s">
        <v>74</v>
      </c>
      <c r="G41" s="7">
        <v>77041.7</v>
      </c>
      <c r="H41" s="9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</row>
    <row r="42" spans="1:149" ht="37.5">
      <c r="A42" s="2">
        <f t="shared" si="0"/>
        <v>33</v>
      </c>
      <c r="B42" s="2" t="s">
        <v>80</v>
      </c>
      <c r="C42" s="2" t="s">
        <v>75</v>
      </c>
      <c r="D42" s="15"/>
      <c r="E42" s="2"/>
      <c r="F42" s="2" t="s">
        <v>269</v>
      </c>
      <c r="G42" s="7">
        <v>3000</v>
      </c>
      <c r="H42" s="9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</row>
    <row r="43" spans="1:149" ht="56.25">
      <c r="A43" s="2">
        <f t="shared" si="0"/>
        <v>34</v>
      </c>
      <c r="B43" s="2" t="s">
        <v>270</v>
      </c>
      <c r="C43" s="2" t="s">
        <v>33</v>
      </c>
      <c r="D43" s="15"/>
      <c r="E43" s="2"/>
      <c r="F43" s="2" t="s">
        <v>149</v>
      </c>
      <c r="G43" s="7">
        <v>3000</v>
      </c>
      <c r="H43" s="9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</row>
    <row r="44" spans="1:149" ht="37.5">
      <c r="A44" s="2">
        <f t="shared" si="0"/>
        <v>35</v>
      </c>
      <c r="B44" s="2" t="s">
        <v>316</v>
      </c>
      <c r="C44" s="2" t="s">
        <v>315</v>
      </c>
      <c r="D44" s="15"/>
      <c r="E44" s="2"/>
      <c r="F44" s="2" t="s">
        <v>78</v>
      </c>
      <c r="G44" s="7">
        <v>1500</v>
      </c>
      <c r="H44" s="9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</row>
    <row r="45" spans="1:149" ht="37.5">
      <c r="A45" s="2">
        <f t="shared" si="0"/>
        <v>36</v>
      </c>
      <c r="B45" s="2" t="s">
        <v>81</v>
      </c>
      <c r="C45" s="2" t="s">
        <v>77</v>
      </c>
      <c r="D45" s="15"/>
      <c r="E45" s="2"/>
      <c r="F45" s="2" t="s">
        <v>78</v>
      </c>
      <c r="G45" s="7">
        <v>1000</v>
      </c>
      <c r="H45" s="9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</row>
    <row r="46" spans="1:149" ht="56.25">
      <c r="A46" s="2">
        <f t="shared" si="0"/>
        <v>37</v>
      </c>
      <c r="B46" s="2" t="s">
        <v>317</v>
      </c>
      <c r="C46" s="2" t="s">
        <v>90</v>
      </c>
      <c r="D46" s="15"/>
      <c r="E46" s="2"/>
      <c r="F46" s="2" t="s">
        <v>175</v>
      </c>
      <c r="G46" s="7">
        <v>1500</v>
      </c>
      <c r="H46" s="9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</row>
    <row r="47" spans="1:149" ht="56.25">
      <c r="A47" s="2">
        <f t="shared" si="0"/>
        <v>38</v>
      </c>
      <c r="B47" s="2" t="s">
        <v>53</v>
      </c>
      <c r="C47" s="2" t="s">
        <v>83</v>
      </c>
      <c r="D47" s="2"/>
      <c r="E47" s="2"/>
      <c r="F47" s="2" t="s">
        <v>168</v>
      </c>
      <c r="G47" s="7">
        <v>2000</v>
      </c>
      <c r="H47" s="9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</row>
    <row r="48" spans="1:149" ht="37.5">
      <c r="A48" s="2">
        <f t="shared" si="0"/>
        <v>39</v>
      </c>
      <c r="B48" s="2" t="s">
        <v>319</v>
      </c>
      <c r="C48" s="2" t="s">
        <v>318</v>
      </c>
      <c r="D48" s="2"/>
      <c r="E48" s="2"/>
      <c r="F48" s="2" t="s">
        <v>54</v>
      </c>
      <c r="G48" s="7">
        <v>2000</v>
      </c>
      <c r="H48" s="9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</row>
    <row r="49" spans="1:149" ht="37.5">
      <c r="A49" s="2">
        <f t="shared" si="0"/>
        <v>40</v>
      </c>
      <c r="B49" s="2" t="s">
        <v>160</v>
      </c>
      <c r="C49" s="2" t="s">
        <v>155</v>
      </c>
      <c r="D49" s="41">
        <v>3.57</v>
      </c>
      <c r="E49" s="32" t="s">
        <v>7</v>
      </c>
      <c r="F49" s="32" t="s">
        <v>177</v>
      </c>
      <c r="G49" s="44">
        <v>62323.826999999997</v>
      </c>
      <c r="H49" s="9"/>
    </row>
    <row r="50" spans="1:149" ht="56.25">
      <c r="A50" s="2">
        <f t="shared" si="0"/>
        <v>41</v>
      </c>
      <c r="B50" s="2" t="s">
        <v>159</v>
      </c>
      <c r="C50" s="2" t="s">
        <v>156</v>
      </c>
      <c r="D50" s="42"/>
      <c r="E50" s="40"/>
      <c r="F50" s="40"/>
      <c r="G50" s="45"/>
      <c r="H50" s="9"/>
    </row>
    <row r="51" spans="1:149" ht="37.5">
      <c r="A51" s="2">
        <f t="shared" si="0"/>
        <v>42</v>
      </c>
      <c r="B51" s="2" t="s">
        <v>157</v>
      </c>
      <c r="C51" s="2" t="s">
        <v>158</v>
      </c>
      <c r="D51" s="43"/>
      <c r="E51" s="33"/>
      <c r="F51" s="33"/>
      <c r="G51" s="46"/>
      <c r="H51" s="9"/>
    </row>
    <row r="52" spans="1:149" ht="37.5">
      <c r="A52" s="2">
        <f t="shared" si="0"/>
        <v>43</v>
      </c>
      <c r="B52" s="2" t="s">
        <v>361</v>
      </c>
      <c r="C52" s="2" t="s">
        <v>364</v>
      </c>
      <c r="D52" s="2">
        <v>1</v>
      </c>
      <c r="E52" s="2" t="s">
        <v>8</v>
      </c>
      <c r="F52" s="2" t="s">
        <v>169</v>
      </c>
      <c r="G52" s="7">
        <v>6243</v>
      </c>
      <c r="H52" s="9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</row>
    <row r="53" spans="1:149" ht="37.5">
      <c r="A53" s="2">
        <f t="shared" si="0"/>
        <v>44</v>
      </c>
      <c r="B53" s="27" t="s">
        <v>122</v>
      </c>
      <c r="C53" s="27" t="s">
        <v>362</v>
      </c>
      <c r="D53" s="2">
        <v>1</v>
      </c>
      <c r="E53" s="2" t="s">
        <v>8</v>
      </c>
      <c r="F53" s="2" t="s">
        <v>365</v>
      </c>
      <c r="G53" s="7">
        <v>6243</v>
      </c>
      <c r="H53" s="9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</row>
    <row r="54" spans="1:149" ht="37.5">
      <c r="A54" s="2">
        <f t="shared" si="0"/>
        <v>45</v>
      </c>
      <c r="B54" s="2" t="s">
        <v>87</v>
      </c>
      <c r="C54" s="2" t="s">
        <v>363</v>
      </c>
      <c r="D54" s="2">
        <v>1</v>
      </c>
      <c r="E54" s="2" t="s">
        <v>8</v>
      </c>
      <c r="F54" s="2" t="s">
        <v>170</v>
      </c>
      <c r="G54" s="7">
        <v>6243</v>
      </c>
      <c r="H54" s="9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</row>
    <row r="55" spans="1:149" ht="37.5">
      <c r="A55" s="2">
        <f t="shared" si="0"/>
        <v>46</v>
      </c>
      <c r="B55" s="2"/>
      <c r="C55" s="2"/>
      <c r="D55" s="2"/>
      <c r="E55" s="2"/>
      <c r="F55" s="2" t="s">
        <v>366</v>
      </c>
      <c r="G55" s="7">
        <v>100</v>
      </c>
      <c r="H55" s="9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</row>
    <row r="56" spans="1:149" ht="75">
      <c r="A56" s="2">
        <f t="shared" si="0"/>
        <v>47</v>
      </c>
      <c r="B56" s="27" t="s">
        <v>401</v>
      </c>
      <c r="C56" s="27" t="s">
        <v>402</v>
      </c>
      <c r="D56" s="2"/>
      <c r="E56" s="2"/>
      <c r="F56" s="2" t="s">
        <v>398</v>
      </c>
      <c r="G56" s="7">
        <v>580</v>
      </c>
      <c r="H56" s="9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</row>
    <row r="57" spans="1:149" ht="75">
      <c r="A57" s="2">
        <f t="shared" si="0"/>
        <v>48</v>
      </c>
      <c r="B57" s="27" t="s">
        <v>401</v>
      </c>
      <c r="C57" s="27" t="s">
        <v>402</v>
      </c>
      <c r="D57" s="2">
        <v>1</v>
      </c>
      <c r="E57" s="2" t="s">
        <v>8</v>
      </c>
      <c r="F57" s="2" t="s">
        <v>400</v>
      </c>
      <c r="G57" s="7">
        <v>5000</v>
      </c>
      <c r="H57" s="9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</row>
    <row r="58" spans="1:149" ht="37.5">
      <c r="A58" s="2">
        <f t="shared" si="0"/>
        <v>49</v>
      </c>
      <c r="B58" s="27" t="s">
        <v>378</v>
      </c>
      <c r="C58" s="27" t="s">
        <v>379</v>
      </c>
      <c r="D58" s="2"/>
      <c r="E58" s="2"/>
      <c r="F58" s="2" t="s">
        <v>153</v>
      </c>
      <c r="G58" s="7">
        <v>1728</v>
      </c>
      <c r="H58" s="9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</row>
    <row r="59" spans="1:149" ht="37.5">
      <c r="A59" s="2">
        <f t="shared" si="0"/>
        <v>50</v>
      </c>
      <c r="B59" s="27" t="s">
        <v>32</v>
      </c>
      <c r="C59" s="27" t="s">
        <v>380</v>
      </c>
      <c r="D59" s="2"/>
      <c r="E59" s="2"/>
      <c r="F59" s="2" t="s">
        <v>153</v>
      </c>
      <c r="G59" s="7">
        <v>3000</v>
      </c>
      <c r="H59" s="9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</row>
    <row r="60" spans="1:149" ht="37.5">
      <c r="A60" s="2">
        <f t="shared" si="0"/>
        <v>51</v>
      </c>
      <c r="B60" s="27" t="s">
        <v>114</v>
      </c>
      <c r="C60" s="27" t="s">
        <v>381</v>
      </c>
      <c r="D60" s="2"/>
      <c r="E60" s="2"/>
      <c r="F60" s="2" t="s">
        <v>153</v>
      </c>
      <c r="G60" s="7">
        <v>1300</v>
      </c>
      <c r="H60" s="9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</row>
    <row r="61" spans="1:149" ht="37.5">
      <c r="A61" s="2">
        <f t="shared" si="0"/>
        <v>52</v>
      </c>
      <c r="B61" s="27" t="s">
        <v>27</v>
      </c>
      <c r="C61" s="27" t="s">
        <v>382</v>
      </c>
      <c r="D61" s="2"/>
      <c r="E61" s="2"/>
      <c r="F61" s="2" t="s">
        <v>153</v>
      </c>
      <c r="G61" s="7">
        <v>4300</v>
      </c>
      <c r="H61" s="9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</row>
    <row r="62" spans="1:149" ht="37.5">
      <c r="A62" s="2">
        <f t="shared" si="0"/>
        <v>53</v>
      </c>
      <c r="B62" s="27" t="s">
        <v>27</v>
      </c>
      <c r="C62" s="27" t="s">
        <v>383</v>
      </c>
      <c r="D62" s="2"/>
      <c r="E62" s="2"/>
      <c r="F62" s="2" t="s">
        <v>153</v>
      </c>
      <c r="G62" s="7">
        <v>6800</v>
      </c>
      <c r="H62" s="9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</row>
    <row r="63" spans="1:149" ht="37.5">
      <c r="A63" s="2">
        <f t="shared" si="0"/>
        <v>54</v>
      </c>
      <c r="B63" s="27" t="s">
        <v>45</v>
      </c>
      <c r="C63" s="27" t="s">
        <v>384</v>
      </c>
      <c r="D63" s="2"/>
      <c r="E63" s="2"/>
      <c r="F63" s="2" t="s">
        <v>153</v>
      </c>
      <c r="G63" s="7">
        <v>3200</v>
      </c>
      <c r="H63" s="9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</row>
    <row r="64" spans="1:149" ht="37.5">
      <c r="A64" s="2">
        <f t="shared" si="0"/>
        <v>55</v>
      </c>
      <c r="B64" s="27" t="s">
        <v>373</v>
      </c>
      <c r="C64" s="27" t="s">
        <v>385</v>
      </c>
      <c r="D64" s="2"/>
      <c r="E64" s="2"/>
      <c r="F64" s="2" t="s">
        <v>152</v>
      </c>
      <c r="G64" s="7">
        <v>25500</v>
      </c>
      <c r="H64" s="9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</row>
    <row r="65" spans="1:149" ht="37.5">
      <c r="A65" s="2">
        <f t="shared" si="0"/>
        <v>56</v>
      </c>
      <c r="B65" s="27" t="s">
        <v>386</v>
      </c>
      <c r="C65" s="27" t="s">
        <v>387</v>
      </c>
      <c r="D65" s="2"/>
      <c r="E65" s="2"/>
      <c r="F65" s="2" t="s">
        <v>153</v>
      </c>
      <c r="G65" s="7">
        <v>5500</v>
      </c>
      <c r="H65" s="9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</row>
    <row r="66" spans="1:149" ht="37.5">
      <c r="A66" s="2">
        <f t="shared" si="0"/>
        <v>57</v>
      </c>
      <c r="B66" s="27" t="s">
        <v>113</v>
      </c>
      <c r="C66" s="27" t="s">
        <v>55</v>
      </c>
      <c r="D66" s="2"/>
      <c r="E66" s="2"/>
      <c r="F66" s="2" t="s">
        <v>153</v>
      </c>
      <c r="G66" s="7">
        <v>1000</v>
      </c>
      <c r="H66" s="9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</row>
    <row r="67" spans="1:149" ht="37.5">
      <c r="A67" s="2">
        <f t="shared" si="0"/>
        <v>58</v>
      </c>
      <c r="B67" s="27" t="s">
        <v>161</v>
      </c>
      <c r="C67" s="27" t="s">
        <v>388</v>
      </c>
      <c r="D67" s="2"/>
      <c r="E67" s="2"/>
      <c r="F67" s="2" t="s">
        <v>153</v>
      </c>
      <c r="G67" s="7">
        <v>5755</v>
      </c>
      <c r="H67" s="9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</row>
    <row r="68" spans="1:149" ht="56.25">
      <c r="A68" s="2">
        <f t="shared" si="0"/>
        <v>59</v>
      </c>
      <c r="B68" s="27" t="s">
        <v>392</v>
      </c>
      <c r="C68" s="27" t="s">
        <v>389</v>
      </c>
      <c r="D68" s="2"/>
      <c r="E68" s="2"/>
      <c r="F68" s="2" t="s">
        <v>153</v>
      </c>
      <c r="G68" s="7">
        <v>4512</v>
      </c>
      <c r="H68" s="9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</row>
    <row r="69" spans="1:149" ht="37.5">
      <c r="A69" s="2">
        <f t="shared" si="0"/>
        <v>60</v>
      </c>
      <c r="B69" s="27" t="s">
        <v>393</v>
      </c>
      <c r="C69" s="27" t="s">
        <v>390</v>
      </c>
      <c r="D69" s="2"/>
      <c r="E69" s="2"/>
      <c r="F69" s="2" t="s">
        <v>153</v>
      </c>
      <c r="G69" s="7">
        <v>1984</v>
      </c>
      <c r="H69" s="9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</row>
    <row r="70" spans="1:149" ht="37.5">
      <c r="A70" s="2">
        <f t="shared" si="0"/>
        <v>61</v>
      </c>
      <c r="B70" s="27" t="s">
        <v>349</v>
      </c>
      <c r="C70" s="27" t="s">
        <v>391</v>
      </c>
      <c r="D70" s="2"/>
      <c r="E70" s="2"/>
      <c r="F70" s="2" t="s">
        <v>153</v>
      </c>
      <c r="G70" s="7">
        <v>6072</v>
      </c>
      <c r="H70" s="9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</row>
    <row r="71" spans="1:149">
      <c r="A71" s="2"/>
      <c r="B71" s="2" t="s">
        <v>49</v>
      </c>
      <c r="C71" s="2"/>
      <c r="D71" s="2"/>
      <c r="E71" s="2"/>
      <c r="F71" s="2"/>
      <c r="G71" s="7">
        <f>SUM(G10:G70)</f>
        <v>760989.32700000005</v>
      </c>
      <c r="H71" s="9"/>
    </row>
    <row r="72" spans="1:149">
      <c r="D72" s="24"/>
      <c r="M72" s="8"/>
    </row>
    <row r="73" spans="1:149">
      <c r="A73" s="26" t="s">
        <v>182</v>
      </c>
    </row>
    <row r="75" spans="1:149">
      <c r="G75" s="25"/>
    </row>
  </sheetData>
  <mergeCells count="12">
    <mergeCell ref="A4:G4"/>
    <mergeCell ref="A6:A7"/>
    <mergeCell ref="B6:B7"/>
    <mergeCell ref="C6:C7"/>
    <mergeCell ref="D6:E6"/>
    <mergeCell ref="F6:F7"/>
    <mergeCell ref="G6:G7"/>
    <mergeCell ref="E49:E51"/>
    <mergeCell ref="D49:D51"/>
    <mergeCell ref="A9:G9"/>
    <mergeCell ref="F49:F51"/>
    <mergeCell ref="G49:G51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65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S91"/>
  <sheetViews>
    <sheetView view="pageBreakPreview" topLeftCell="A4" zoomScale="64" zoomScaleSheetLayoutView="64" workbookViewId="0">
      <selection activeCell="C1" sqref="C1:C3"/>
    </sheetView>
  </sheetViews>
  <sheetFormatPr defaultRowHeight="18.75"/>
  <cols>
    <col min="1" max="1" width="5" style="12" customWidth="1"/>
    <col min="2" max="2" width="57.85546875" style="10" customWidth="1"/>
    <col min="3" max="3" width="29.85546875" style="10" customWidth="1"/>
    <col min="4" max="4" width="11.140625" style="10" customWidth="1"/>
    <col min="5" max="5" width="8" style="10" customWidth="1"/>
    <col min="6" max="6" width="66.140625" style="10" customWidth="1"/>
    <col min="7" max="7" width="21.7109375" style="10" customWidth="1"/>
    <col min="8" max="8" width="18.42578125" style="10" customWidth="1"/>
    <col min="9" max="16384" width="9.140625" style="10"/>
  </cols>
  <sheetData>
    <row r="1" spans="1:8" hidden="1"/>
    <row r="2" spans="1:8" ht="15" hidden="1" customHeight="1">
      <c r="G2" s="17"/>
    </row>
    <row r="3" spans="1:8" hidden="1"/>
    <row r="4" spans="1:8" ht="59.25" customHeight="1">
      <c r="A4" s="31" t="s">
        <v>404</v>
      </c>
      <c r="B4" s="31"/>
      <c r="C4" s="31"/>
      <c r="D4" s="31"/>
      <c r="E4" s="31"/>
      <c r="F4" s="31"/>
      <c r="G4" s="31"/>
    </row>
    <row r="5" spans="1:8">
      <c r="B5" s="12"/>
      <c r="C5" s="12"/>
      <c r="D5" s="12"/>
      <c r="E5" s="12"/>
      <c r="F5" s="12"/>
      <c r="G5" s="12"/>
    </row>
    <row r="6" spans="1:8" ht="27" customHeight="1">
      <c r="A6" s="32" t="s">
        <v>0</v>
      </c>
      <c r="B6" s="34" t="s">
        <v>1</v>
      </c>
      <c r="C6" s="34" t="s">
        <v>2</v>
      </c>
      <c r="D6" s="36" t="s">
        <v>3</v>
      </c>
      <c r="E6" s="37"/>
      <c r="F6" s="34" t="s">
        <v>4</v>
      </c>
      <c r="G6" s="38" t="s">
        <v>405</v>
      </c>
      <c r="H6" s="9"/>
    </row>
    <row r="7" spans="1:8" ht="39.75" customHeight="1">
      <c r="A7" s="33"/>
      <c r="B7" s="35"/>
      <c r="C7" s="35"/>
      <c r="D7" s="4" t="s">
        <v>5</v>
      </c>
      <c r="E7" s="3" t="s">
        <v>6</v>
      </c>
      <c r="F7" s="35"/>
      <c r="G7" s="39"/>
      <c r="H7" s="9"/>
    </row>
    <row r="8" spans="1:8" ht="15" customHeight="1">
      <c r="A8" s="5">
        <v>1</v>
      </c>
      <c r="B8" s="6">
        <v>2</v>
      </c>
      <c r="C8" s="6">
        <v>3</v>
      </c>
      <c r="D8" s="6">
        <v>4</v>
      </c>
      <c r="E8" s="5">
        <v>5</v>
      </c>
      <c r="F8" s="6">
        <v>6</v>
      </c>
      <c r="G8" s="6">
        <v>7</v>
      </c>
      <c r="H8" s="9"/>
    </row>
    <row r="9" spans="1:8" ht="44.25" customHeight="1">
      <c r="A9" s="28" t="s">
        <v>48</v>
      </c>
      <c r="B9" s="29"/>
      <c r="C9" s="29"/>
      <c r="D9" s="29"/>
      <c r="E9" s="29"/>
      <c r="F9" s="29"/>
      <c r="G9" s="30"/>
      <c r="H9" s="9"/>
    </row>
    <row r="10" spans="1:8">
      <c r="A10" s="2">
        <v>1</v>
      </c>
      <c r="B10" s="2" t="s">
        <v>10</v>
      </c>
      <c r="C10" s="2" t="s">
        <v>39</v>
      </c>
      <c r="D10" s="1">
        <v>1</v>
      </c>
      <c r="E10" s="1" t="s">
        <v>8</v>
      </c>
      <c r="F10" s="2" t="s">
        <v>22</v>
      </c>
      <c r="G10" s="18">
        <v>45801.3</v>
      </c>
      <c r="H10" s="9"/>
    </row>
    <row r="11" spans="1:8" ht="37.5">
      <c r="A11" s="2">
        <f>A10+1</f>
        <v>2</v>
      </c>
      <c r="B11" s="2" t="s">
        <v>10</v>
      </c>
      <c r="C11" s="2" t="s">
        <v>208</v>
      </c>
      <c r="D11" s="1"/>
      <c r="E11" s="1"/>
      <c r="F11" s="2" t="s">
        <v>153</v>
      </c>
      <c r="G11" s="18">
        <v>9060</v>
      </c>
      <c r="H11" s="9"/>
    </row>
    <row r="12" spans="1:8" ht="56.25">
      <c r="A12" s="2">
        <f t="shared" ref="A12:A75" si="0">A11+1</f>
        <v>3</v>
      </c>
      <c r="B12" s="2" t="s">
        <v>21</v>
      </c>
      <c r="C12" s="11" t="s">
        <v>209</v>
      </c>
      <c r="D12" s="1"/>
      <c r="E12" s="1"/>
      <c r="F12" s="2" t="s">
        <v>153</v>
      </c>
      <c r="G12" s="18">
        <f>2816+1024+1160</f>
        <v>5000</v>
      </c>
      <c r="H12" s="9"/>
    </row>
    <row r="13" spans="1:8">
      <c r="A13" s="2">
        <f t="shared" si="0"/>
        <v>4</v>
      </c>
      <c r="B13" s="2" t="s">
        <v>10</v>
      </c>
      <c r="C13" s="11" t="s">
        <v>40</v>
      </c>
      <c r="D13" s="1">
        <v>2</v>
      </c>
      <c r="E13" s="1" t="s">
        <v>8</v>
      </c>
      <c r="F13" s="2" t="s">
        <v>25</v>
      </c>
      <c r="G13" s="18">
        <v>19523</v>
      </c>
      <c r="H13" s="9"/>
    </row>
    <row r="14" spans="1:8" ht="37.5">
      <c r="A14" s="2">
        <f t="shared" si="0"/>
        <v>5</v>
      </c>
      <c r="B14" s="2" t="s">
        <v>15</v>
      </c>
      <c r="C14" s="1" t="s">
        <v>186</v>
      </c>
      <c r="D14" s="1">
        <v>51.14</v>
      </c>
      <c r="E14" s="1" t="s">
        <v>9</v>
      </c>
      <c r="F14" s="2" t="s">
        <v>210</v>
      </c>
      <c r="G14" s="18">
        <v>60000</v>
      </c>
      <c r="H14" s="9"/>
    </row>
    <row r="15" spans="1:8" ht="56.25">
      <c r="A15" s="2">
        <f t="shared" si="0"/>
        <v>6</v>
      </c>
      <c r="B15" s="2" t="s">
        <v>86</v>
      </c>
      <c r="C15" s="11" t="s">
        <v>211</v>
      </c>
      <c r="D15" s="1"/>
      <c r="E15" s="1"/>
      <c r="F15" s="2" t="s">
        <v>153</v>
      </c>
      <c r="G15" s="18">
        <v>3781.22</v>
      </c>
      <c r="H15" s="9"/>
    </row>
    <row r="16" spans="1:8" ht="112.5">
      <c r="A16" s="2">
        <f t="shared" si="0"/>
        <v>7</v>
      </c>
      <c r="B16" s="2" t="s">
        <v>19</v>
      </c>
      <c r="C16" s="11" t="s">
        <v>212</v>
      </c>
      <c r="D16" s="1"/>
      <c r="E16" s="1"/>
      <c r="F16" s="2" t="s">
        <v>213</v>
      </c>
      <c r="G16" s="18">
        <v>2000</v>
      </c>
      <c r="H16" s="9"/>
    </row>
    <row r="17" spans="1:149" ht="37.5">
      <c r="A17" s="2">
        <f t="shared" si="0"/>
        <v>8</v>
      </c>
      <c r="B17" s="2" t="s">
        <v>16</v>
      </c>
      <c r="C17" s="2" t="s">
        <v>61</v>
      </c>
      <c r="D17" s="1">
        <v>17.05</v>
      </c>
      <c r="E17" s="1" t="s">
        <v>9</v>
      </c>
      <c r="F17" s="2" t="s">
        <v>173</v>
      </c>
      <c r="G17" s="18">
        <v>53840.9</v>
      </c>
      <c r="H17" s="9"/>
    </row>
    <row r="18" spans="1:149" ht="37.5">
      <c r="A18" s="2">
        <f t="shared" si="0"/>
        <v>9</v>
      </c>
      <c r="B18" s="2" t="s">
        <v>12</v>
      </c>
      <c r="C18" s="2" t="s">
        <v>197</v>
      </c>
      <c r="D18" s="1">
        <v>6.35</v>
      </c>
      <c r="E18" s="1" t="s">
        <v>9</v>
      </c>
      <c r="F18" s="2" t="s">
        <v>215</v>
      </c>
      <c r="G18" s="18">
        <v>17000</v>
      </c>
      <c r="H18" s="9"/>
    </row>
    <row r="19" spans="1:149" ht="37.5">
      <c r="A19" s="2">
        <f t="shared" si="0"/>
        <v>10</v>
      </c>
      <c r="B19" s="2" t="s">
        <v>12</v>
      </c>
      <c r="C19" s="2" t="s">
        <v>204</v>
      </c>
      <c r="D19" s="1">
        <v>10.4</v>
      </c>
      <c r="E19" s="1" t="s">
        <v>9</v>
      </c>
      <c r="F19" s="2" t="s">
        <v>214</v>
      </c>
      <c r="G19" s="18">
        <v>17000</v>
      </c>
      <c r="H19" s="9"/>
    </row>
    <row r="20" spans="1:149" ht="37.5">
      <c r="A20" s="2">
        <f t="shared" si="0"/>
        <v>11</v>
      </c>
      <c r="B20" s="2" t="s">
        <v>12</v>
      </c>
      <c r="C20" s="2" t="s">
        <v>216</v>
      </c>
      <c r="D20" s="1"/>
      <c r="E20" s="1"/>
      <c r="F20" s="2" t="s">
        <v>152</v>
      </c>
      <c r="G20" s="18">
        <v>18100</v>
      </c>
      <c r="H20" s="9"/>
    </row>
    <row r="21" spans="1:149" ht="37.5">
      <c r="A21" s="2">
        <f t="shared" si="0"/>
        <v>12</v>
      </c>
      <c r="B21" s="2" t="s">
        <v>12</v>
      </c>
      <c r="C21" s="2" t="s">
        <v>217</v>
      </c>
      <c r="D21" s="1"/>
      <c r="E21" s="1"/>
      <c r="F21" s="2" t="s">
        <v>153</v>
      </c>
      <c r="G21" s="18">
        <v>5000</v>
      </c>
      <c r="H21" s="9"/>
    </row>
    <row r="22" spans="1:149" ht="37.5">
      <c r="A22" s="2">
        <f t="shared" si="0"/>
        <v>13</v>
      </c>
      <c r="B22" s="2" t="s">
        <v>122</v>
      </c>
      <c r="C22" s="2" t="s">
        <v>123</v>
      </c>
      <c r="D22" s="2">
        <v>7.5</v>
      </c>
      <c r="E22" s="1" t="s">
        <v>9</v>
      </c>
      <c r="F22" s="2" t="s">
        <v>143</v>
      </c>
      <c r="G22" s="7">
        <v>25000</v>
      </c>
      <c r="H22" s="19"/>
    </row>
    <row r="23" spans="1:149" ht="19.149999999999999" customHeight="1">
      <c r="A23" s="2">
        <f t="shared" si="0"/>
        <v>14</v>
      </c>
      <c r="B23" s="2" t="s">
        <v>247</v>
      </c>
      <c r="C23" s="2" t="s">
        <v>248</v>
      </c>
      <c r="D23" s="2">
        <v>6.51</v>
      </c>
      <c r="E23" s="1" t="s">
        <v>9</v>
      </c>
      <c r="F23" s="2" t="s">
        <v>172</v>
      </c>
      <c r="G23" s="7">
        <v>20000</v>
      </c>
      <c r="H23" s="19"/>
    </row>
    <row r="24" spans="1:149" ht="19.149999999999999" customHeight="1">
      <c r="A24" s="2">
        <f t="shared" si="0"/>
        <v>15</v>
      </c>
      <c r="B24" s="2" t="s">
        <v>247</v>
      </c>
      <c r="C24" s="2" t="s">
        <v>249</v>
      </c>
      <c r="D24" s="2">
        <v>5.5</v>
      </c>
      <c r="E24" s="1" t="s">
        <v>9</v>
      </c>
      <c r="F24" s="2" t="s">
        <v>172</v>
      </c>
      <c r="G24" s="7">
        <v>20000</v>
      </c>
      <c r="H24" s="19"/>
    </row>
    <row r="25" spans="1:149" ht="37.5">
      <c r="A25" s="2">
        <f t="shared" si="0"/>
        <v>16</v>
      </c>
      <c r="B25" s="2" t="s">
        <v>223</v>
      </c>
      <c r="C25" s="2" t="s">
        <v>221</v>
      </c>
      <c r="D25" s="2">
        <v>10.199999999999999</v>
      </c>
      <c r="E25" s="1" t="s">
        <v>9</v>
      </c>
      <c r="F25" s="2" t="s">
        <v>271</v>
      </c>
      <c r="G25" s="7">
        <v>28000</v>
      </c>
      <c r="H25" s="19"/>
    </row>
    <row r="26" spans="1:149" ht="37.5">
      <c r="A26" s="2">
        <f t="shared" si="0"/>
        <v>17</v>
      </c>
      <c r="B26" s="2" t="s">
        <v>50</v>
      </c>
      <c r="C26" s="2" t="s">
        <v>272</v>
      </c>
      <c r="D26" s="14"/>
      <c r="E26" s="1"/>
      <c r="F26" s="2" t="s">
        <v>273</v>
      </c>
      <c r="G26" s="7">
        <v>2000</v>
      </c>
      <c r="H26" s="21"/>
    </row>
    <row r="27" spans="1:149" ht="37.5">
      <c r="A27" s="2">
        <f t="shared" si="0"/>
        <v>18</v>
      </c>
      <c r="B27" s="2" t="s">
        <v>50</v>
      </c>
      <c r="C27" s="2" t="s">
        <v>69</v>
      </c>
      <c r="D27" s="15">
        <v>57.5</v>
      </c>
      <c r="E27" s="2" t="s">
        <v>9</v>
      </c>
      <c r="F27" s="2" t="s">
        <v>67</v>
      </c>
      <c r="G27" s="7">
        <v>35000</v>
      </c>
      <c r="H27" s="9"/>
    </row>
    <row r="28" spans="1:149" ht="56.25">
      <c r="A28" s="2">
        <f t="shared" si="0"/>
        <v>19</v>
      </c>
      <c r="B28" s="2" t="s">
        <v>275</v>
      </c>
      <c r="C28" s="2" t="s">
        <v>126</v>
      </c>
      <c r="D28" s="15">
        <v>22.4</v>
      </c>
      <c r="E28" s="2" t="s">
        <v>9</v>
      </c>
      <c r="F28" s="2" t="s">
        <v>274</v>
      </c>
      <c r="G28" s="7">
        <v>20000</v>
      </c>
      <c r="H28" s="9"/>
    </row>
    <row r="29" spans="1:149" ht="37.5">
      <c r="A29" s="2">
        <f t="shared" si="0"/>
        <v>20</v>
      </c>
      <c r="B29" s="2" t="s">
        <v>95</v>
      </c>
      <c r="C29" s="2" t="s">
        <v>144</v>
      </c>
      <c r="D29" s="15"/>
      <c r="E29" s="2"/>
      <c r="F29" s="2" t="s">
        <v>145</v>
      </c>
      <c r="G29" s="7">
        <v>2000</v>
      </c>
      <c r="H29" s="9"/>
    </row>
    <row r="30" spans="1:149" ht="37.5">
      <c r="A30" s="2">
        <f t="shared" si="0"/>
        <v>21</v>
      </c>
      <c r="B30" s="2" t="s">
        <v>95</v>
      </c>
      <c r="C30" s="2" t="s">
        <v>94</v>
      </c>
      <c r="D30" s="15"/>
      <c r="E30" s="2"/>
      <c r="F30" s="2" t="s">
        <v>280</v>
      </c>
      <c r="G30" s="7">
        <v>2000</v>
      </c>
      <c r="H30" s="9"/>
    </row>
    <row r="31" spans="1:149" ht="37.5">
      <c r="A31" s="2">
        <f t="shared" si="0"/>
        <v>22</v>
      </c>
      <c r="B31" s="2" t="s">
        <v>95</v>
      </c>
      <c r="C31" s="2" t="s">
        <v>70</v>
      </c>
      <c r="D31" s="15">
        <v>35.65</v>
      </c>
      <c r="E31" s="2" t="s">
        <v>9</v>
      </c>
      <c r="F31" s="2" t="s">
        <v>174</v>
      </c>
      <c r="G31" s="7">
        <v>35000</v>
      </c>
      <c r="H31" s="9"/>
    </row>
    <row r="32" spans="1:149" ht="37.5">
      <c r="A32" s="2">
        <f t="shared" si="0"/>
        <v>23</v>
      </c>
      <c r="B32" s="2" t="s">
        <v>277</v>
      </c>
      <c r="C32" s="2" t="s">
        <v>276</v>
      </c>
      <c r="D32" s="15"/>
      <c r="E32" s="2"/>
      <c r="F32" s="2" t="s">
        <v>278</v>
      </c>
      <c r="G32" s="7">
        <v>1200</v>
      </c>
      <c r="H32" s="9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</row>
    <row r="33" spans="1:149" ht="37.5">
      <c r="A33" s="2">
        <f t="shared" si="0"/>
        <v>24</v>
      </c>
      <c r="B33" s="2" t="s">
        <v>250</v>
      </c>
      <c r="C33" s="2" t="s">
        <v>251</v>
      </c>
      <c r="D33" s="15">
        <v>36.299999999999997</v>
      </c>
      <c r="E33" s="2" t="s">
        <v>9</v>
      </c>
      <c r="F33" s="2" t="s">
        <v>279</v>
      </c>
      <c r="G33" s="7">
        <v>40000</v>
      </c>
      <c r="H33" s="9"/>
    </row>
    <row r="34" spans="1:149" ht="37.5">
      <c r="A34" s="2">
        <f t="shared" si="0"/>
        <v>25</v>
      </c>
      <c r="B34" s="2" t="s">
        <v>11</v>
      </c>
      <c r="C34" s="2" t="s">
        <v>71</v>
      </c>
      <c r="D34" s="15"/>
      <c r="E34" s="2"/>
      <c r="F34" s="2" t="s">
        <v>281</v>
      </c>
      <c r="G34" s="7">
        <v>2500</v>
      </c>
      <c r="H34" s="9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</row>
    <row r="35" spans="1:149" ht="37.5">
      <c r="A35" s="2">
        <f t="shared" si="0"/>
        <v>26</v>
      </c>
      <c r="B35" s="2" t="s">
        <v>134</v>
      </c>
      <c r="C35" s="2" t="s">
        <v>135</v>
      </c>
      <c r="D35" s="15">
        <v>15.5</v>
      </c>
      <c r="E35" s="2" t="s">
        <v>9</v>
      </c>
      <c r="F35" s="2" t="s">
        <v>146</v>
      </c>
      <c r="G35" s="7">
        <v>15000</v>
      </c>
      <c r="H35" s="9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</row>
    <row r="36" spans="1:149" ht="37.5">
      <c r="A36" s="2">
        <f t="shared" si="0"/>
        <v>27</v>
      </c>
      <c r="B36" s="2" t="s">
        <v>136</v>
      </c>
      <c r="C36" s="2" t="s">
        <v>137</v>
      </c>
      <c r="D36" s="15">
        <v>22.41</v>
      </c>
      <c r="E36" s="2" t="s">
        <v>9</v>
      </c>
      <c r="F36" s="2" t="s">
        <v>147</v>
      </c>
      <c r="G36" s="7">
        <v>25000</v>
      </c>
      <c r="H36" s="9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</row>
    <row r="37" spans="1:149" ht="37.5">
      <c r="A37" s="2">
        <f t="shared" si="0"/>
        <v>28</v>
      </c>
      <c r="B37" s="2" t="s">
        <v>282</v>
      </c>
      <c r="C37" s="2" t="s">
        <v>283</v>
      </c>
      <c r="D37" s="15"/>
      <c r="E37" s="2"/>
      <c r="F37" s="2" t="s">
        <v>284</v>
      </c>
      <c r="G37" s="7">
        <v>2000</v>
      </c>
      <c r="H37" s="9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</row>
    <row r="38" spans="1:149" ht="37.5">
      <c r="A38" s="2">
        <f t="shared" si="0"/>
        <v>29</v>
      </c>
      <c r="B38" s="2" t="s">
        <v>236</v>
      </c>
      <c r="C38" s="2" t="s">
        <v>234</v>
      </c>
      <c r="D38" s="15">
        <v>16.3</v>
      </c>
      <c r="E38" s="2" t="s">
        <v>9</v>
      </c>
      <c r="F38" s="2" t="s">
        <v>285</v>
      </c>
      <c r="G38" s="7">
        <v>25000</v>
      </c>
      <c r="H38" s="9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</row>
    <row r="39" spans="1:149" ht="37.5">
      <c r="A39" s="2">
        <f t="shared" si="0"/>
        <v>30</v>
      </c>
      <c r="B39" s="2" t="s">
        <v>97</v>
      </c>
      <c r="C39" s="2" t="s">
        <v>98</v>
      </c>
      <c r="D39" s="15">
        <v>34.799999999999997</v>
      </c>
      <c r="E39" s="2" t="s">
        <v>9</v>
      </c>
      <c r="F39" s="2" t="s">
        <v>99</v>
      </c>
      <c r="G39" s="7">
        <v>40000</v>
      </c>
      <c r="H39" s="9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</row>
    <row r="40" spans="1:149" ht="37.5">
      <c r="A40" s="2">
        <f t="shared" si="0"/>
        <v>31</v>
      </c>
      <c r="B40" s="2" t="s">
        <v>97</v>
      </c>
      <c r="C40" s="2" t="s">
        <v>286</v>
      </c>
      <c r="D40" s="15">
        <v>21.8</v>
      </c>
      <c r="E40" s="2" t="s">
        <v>9</v>
      </c>
      <c r="F40" s="2" t="s">
        <v>99</v>
      </c>
      <c r="G40" s="7">
        <v>25000</v>
      </c>
      <c r="H40" s="9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</row>
    <row r="41" spans="1:149" ht="37.5">
      <c r="A41" s="2">
        <f t="shared" si="0"/>
        <v>32</v>
      </c>
      <c r="B41" s="2" t="s">
        <v>140</v>
      </c>
      <c r="C41" s="2" t="s">
        <v>141</v>
      </c>
      <c r="D41" s="15"/>
      <c r="E41" s="2"/>
      <c r="F41" s="2" t="s">
        <v>167</v>
      </c>
      <c r="G41" s="7">
        <v>1200</v>
      </c>
      <c r="H41" s="9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</row>
    <row r="42" spans="1:149" ht="56.25">
      <c r="A42" s="2">
        <f t="shared" si="0"/>
        <v>33</v>
      </c>
      <c r="B42" s="2" t="s">
        <v>237</v>
      </c>
      <c r="C42" s="2" t="s">
        <v>23</v>
      </c>
      <c r="D42" s="15">
        <v>32.28</v>
      </c>
      <c r="E42" s="2" t="s">
        <v>9</v>
      </c>
      <c r="F42" s="2" t="s">
        <v>287</v>
      </c>
      <c r="G42" s="7">
        <v>35000</v>
      </c>
      <c r="H42" s="9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</row>
    <row r="43" spans="1:149" ht="37.5">
      <c r="A43" s="2">
        <f t="shared" si="0"/>
        <v>34</v>
      </c>
      <c r="B43" s="2" t="s">
        <v>13</v>
      </c>
      <c r="C43" s="2" t="s">
        <v>102</v>
      </c>
      <c r="D43" s="15"/>
      <c r="E43" s="2"/>
      <c r="F43" s="2" t="s">
        <v>101</v>
      </c>
      <c r="G43" s="7">
        <v>2000</v>
      </c>
      <c r="H43" s="9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</row>
    <row r="44" spans="1:149" ht="37.5">
      <c r="A44" s="2">
        <f t="shared" si="0"/>
        <v>35</v>
      </c>
      <c r="B44" s="2" t="s">
        <v>13</v>
      </c>
      <c r="C44" s="2" t="s">
        <v>257</v>
      </c>
      <c r="D44" s="15">
        <v>37.159999999999997</v>
      </c>
      <c r="E44" s="2" t="s">
        <v>9</v>
      </c>
      <c r="F44" s="2" t="s">
        <v>299</v>
      </c>
      <c r="G44" s="7">
        <v>40000</v>
      </c>
      <c r="H44" s="9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</row>
    <row r="45" spans="1:149" ht="37.5">
      <c r="A45" s="2">
        <f t="shared" si="0"/>
        <v>36</v>
      </c>
      <c r="B45" s="2" t="s">
        <v>242</v>
      </c>
      <c r="C45" s="2" t="s">
        <v>111</v>
      </c>
      <c r="D45" s="15">
        <v>85</v>
      </c>
      <c r="E45" s="2" t="s">
        <v>9</v>
      </c>
      <c r="F45" s="2" t="s">
        <v>148</v>
      </c>
      <c r="G45" s="7">
        <v>53934.5</v>
      </c>
      <c r="H45" s="9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</row>
    <row r="46" spans="1:149" ht="37.5">
      <c r="A46" s="2">
        <f t="shared" si="0"/>
        <v>37</v>
      </c>
      <c r="B46" s="2" t="s">
        <v>96</v>
      </c>
      <c r="C46" s="2" t="s">
        <v>72</v>
      </c>
      <c r="D46" s="15">
        <v>17.32</v>
      </c>
      <c r="E46" s="2" t="s">
        <v>9</v>
      </c>
      <c r="F46" s="2" t="s">
        <v>300</v>
      </c>
      <c r="G46" s="7">
        <v>25000</v>
      </c>
      <c r="H46" s="9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</row>
    <row r="47" spans="1:149" ht="37.5">
      <c r="A47" s="2">
        <f t="shared" si="0"/>
        <v>38</v>
      </c>
      <c r="B47" s="2" t="s">
        <v>96</v>
      </c>
      <c r="C47" s="2" t="s">
        <v>73</v>
      </c>
      <c r="D47" s="15">
        <v>71.599999999999994</v>
      </c>
      <c r="E47" s="2" t="s">
        <v>9</v>
      </c>
      <c r="F47" s="2" t="s">
        <v>301</v>
      </c>
      <c r="G47" s="7">
        <v>50000</v>
      </c>
      <c r="H47" s="9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</row>
    <row r="48" spans="1:149" ht="37.5">
      <c r="A48" s="2">
        <f t="shared" si="0"/>
        <v>39</v>
      </c>
      <c r="B48" s="2" t="s">
        <v>96</v>
      </c>
      <c r="C48" s="2" t="s">
        <v>103</v>
      </c>
      <c r="D48" s="15">
        <v>30</v>
      </c>
      <c r="E48" s="2" t="s">
        <v>9</v>
      </c>
      <c r="F48" s="2" t="s">
        <v>104</v>
      </c>
      <c r="G48" s="7">
        <v>25000</v>
      </c>
      <c r="H48" s="9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</row>
    <row r="49" spans="1:149" ht="37.5">
      <c r="A49" s="2">
        <f t="shared" si="0"/>
        <v>40</v>
      </c>
      <c r="B49" s="2" t="s">
        <v>245</v>
      </c>
      <c r="C49" s="2" t="s">
        <v>243</v>
      </c>
      <c r="D49" s="15">
        <v>47.9</v>
      </c>
      <c r="E49" s="2" t="s">
        <v>9</v>
      </c>
      <c r="F49" s="2" t="s">
        <v>288</v>
      </c>
      <c r="G49" s="7">
        <v>42000</v>
      </c>
      <c r="H49" s="9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</row>
    <row r="50" spans="1:149" ht="37.5">
      <c r="A50" s="2">
        <f t="shared" si="0"/>
        <v>41</v>
      </c>
      <c r="B50" s="2" t="s">
        <v>115</v>
      </c>
      <c r="C50" s="2" t="s">
        <v>259</v>
      </c>
      <c r="D50" s="15">
        <v>40</v>
      </c>
      <c r="E50" s="2" t="s">
        <v>9</v>
      </c>
      <c r="F50" s="2" t="s">
        <v>290</v>
      </c>
      <c r="G50" s="7">
        <v>40000</v>
      </c>
      <c r="H50" s="9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</row>
    <row r="51" spans="1:149" ht="37.5">
      <c r="A51" s="2">
        <f t="shared" si="0"/>
        <v>42</v>
      </c>
      <c r="B51" s="2" t="s">
        <v>292</v>
      </c>
      <c r="C51" s="2" t="s">
        <v>291</v>
      </c>
      <c r="D51" s="15"/>
      <c r="E51" s="2"/>
      <c r="F51" s="2" t="s">
        <v>298</v>
      </c>
      <c r="G51" s="7">
        <v>2000</v>
      </c>
      <c r="H51" s="9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</row>
    <row r="52" spans="1:149" ht="37.5">
      <c r="A52" s="2">
        <f t="shared" si="0"/>
        <v>43</v>
      </c>
      <c r="B52" s="2" t="s">
        <v>53</v>
      </c>
      <c r="C52" s="2" t="s">
        <v>293</v>
      </c>
      <c r="D52" s="15"/>
      <c r="E52" s="2"/>
      <c r="F52" s="2" t="s">
        <v>297</v>
      </c>
      <c r="G52" s="7">
        <v>2000</v>
      </c>
      <c r="H52" s="9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</row>
    <row r="53" spans="1:149" ht="37.5">
      <c r="A53" s="2">
        <f t="shared" si="0"/>
        <v>44</v>
      </c>
      <c r="B53" s="2" t="s">
        <v>80</v>
      </c>
      <c r="C53" s="2" t="s">
        <v>75</v>
      </c>
      <c r="D53" s="15">
        <v>26</v>
      </c>
      <c r="E53" s="2" t="s">
        <v>9</v>
      </c>
      <c r="F53" s="2" t="s">
        <v>76</v>
      </c>
      <c r="G53" s="7">
        <v>25000</v>
      </c>
      <c r="H53" s="9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</row>
    <row r="54" spans="1:149" ht="37.5">
      <c r="A54" s="2">
        <f t="shared" si="0"/>
        <v>45</v>
      </c>
      <c r="B54" s="2" t="s">
        <v>113</v>
      </c>
      <c r="C54" s="2" t="s">
        <v>295</v>
      </c>
      <c r="D54" s="15"/>
      <c r="E54" s="2"/>
      <c r="F54" s="2" t="s">
        <v>296</v>
      </c>
      <c r="G54" s="7">
        <v>1500</v>
      </c>
      <c r="H54" s="9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</row>
    <row r="55" spans="1:149" ht="37.5">
      <c r="A55" s="2">
        <f t="shared" si="0"/>
        <v>46</v>
      </c>
      <c r="B55" s="2" t="s">
        <v>34</v>
      </c>
      <c r="C55" s="2" t="s">
        <v>35</v>
      </c>
      <c r="D55" s="23">
        <v>75.2</v>
      </c>
      <c r="E55" s="2" t="s">
        <v>9</v>
      </c>
      <c r="F55" s="2" t="s">
        <v>41</v>
      </c>
      <c r="G55" s="7">
        <v>80000</v>
      </c>
      <c r="H55" s="9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</row>
    <row r="56" spans="1:149" ht="37.5">
      <c r="A56" s="2">
        <f t="shared" si="0"/>
        <v>47</v>
      </c>
      <c r="B56" s="2" t="s">
        <v>50</v>
      </c>
      <c r="C56" s="2" t="s">
        <v>308</v>
      </c>
      <c r="D56" s="23"/>
      <c r="E56" s="2"/>
      <c r="F56" s="2" t="s">
        <v>78</v>
      </c>
      <c r="G56" s="7">
        <v>5000</v>
      </c>
      <c r="H56" s="9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</row>
    <row r="57" spans="1:149" ht="37.5">
      <c r="A57" s="2">
        <f t="shared" si="0"/>
        <v>48</v>
      </c>
      <c r="B57" s="2" t="s">
        <v>316</v>
      </c>
      <c r="C57" s="2" t="s">
        <v>315</v>
      </c>
      <c r="D57" s="16">
        <v>1</v>
      </c>
      <c r="E57" s="2" t="s">
        <v>8</v>
      </c>
      <c r="F57" s="2" t="s">
        <v>320</v>
      </c>
      <c r="G57" s="7">
        <v>10000</v>
      </c>
      <c r="H57" s="9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</row>
    <row r="58" spans="1:149" ht="56.25">
      <c r="A58" s="2">
        <f t="shared" si="0"/>
        <v>49</v>
      </c>
      <c r="B58" s="2" t="s">
        <v>56</v>
      </c>
      <c r="C58" s="2" t="s">
        <v>311</v>
      </c>
      <c r="D58" s="16">
        <v>3</v>
      </c>
      <c r="E58" s="2" t="s">
        <v>8</v>
      </c>
      <c r="F58" s="2" t="s">
        <v>312</v>
      </c>
      <c r="G58" s="7">
        <v>48193.781999999999</v>
      </c>
      <c r="H58" s="9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</row>
    <row r="59" spans="1:149" ht="37.5">
      <c r="A59" s="2">
        <f t="shared" si="0"/>
        <v>50</v>
      </c>
      <c r="B59" s="2" t="s">
        <v>81</v>
      </c>
      <c r="C59" s="2" t="s">
        <v>77</v>
      </c>
      <c r="D59" s="16">
        <v>1</v>
      </c>
      <c r="E59" s="2" t="s">
        <v>8</v>
      </c>
      <c r="F59" s="2" t="s">
        <v>320</v>
      </c>
      <c r="G59" s="7">
        <v>8000</v>
      </c>
      <c r="H59" s="9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</row>
    <row r="60" spans="1:149" ht="37.5">
      <c r="A60" s="2">
        <f t="shared" si="0"/>
        <v>51</v>
      </c>
      <c r="B60" s="2" t="s">
        <v>317</v>
      </c>
      <c r="C60" s="2" t="s">
        <v>90</v>
      </c>
      <c r="D60" s="16">
        <v>1</v>
      </c>
      <c r="E60" s="2" t="s">
        <v>8</v>
      </c>
      <c r="F60" s="2" t="s">
        <v>325</v>
      </c>
      <c r="G60" s="7">
        <v>10000</v>
      </c>
      <c r="H60" s="9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</row>
    <row r="61" spans="1:149" ht="37.5">
      <c r="A61" s="2">
        <f t="shared" si="0"/>
        <v>52</v>
      </c>
      <c r="B61" s="2" t="s">
        <v>321</v>
      </c>
      <c r="C61" s="2" t="s">
        <v>91</v>
      </c>
      <c r="D61" s="16">
        <v>1</v>
      </c>
      <c r="E61" s="2" t="s">
        <v>8</v>
      </c>
      <c r="F61" s="2" t="s">
        <v>176</v>
      </c>
      <c r="G61" s="7">
        <v>17047.900000000001</v>
      </c>
      <c r="H61" s="9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</row>
    <row r="62" spans="1:149" ht="18" customHeight="1">
      <c r="A62" s="2">
        <f t="shared" si="0"/>
        <v>53</v>
      </c>
      <c r="B62" s="2" t="s">
        <v>324</v>
      </c>
      <c r="C62" s="2" t="s">
        <v>92</v>
      </c>
      <c r="D62" s="16">
        <v>1</v>
      </c>
      <c r="E62" s="2" t="s">
        <v>8</v>
      </c>
      <c r="F62" s="2" t="s">
        <v>22</v>
      </c>
      <c r="G62" s="7">
        <v>4660.3</v>
      </c>
      <c r="H62" s="9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</row>
    <row r="63" spans="1:149" ht="37.5">
      <c r="A63" s="2">
        <f t="shared" si="0"/>
        <v>54</v>
      </c>
      <c r="B63" s="2" t="s">
        <v>53</v>
      </c>
      <c r="C63" s="2" t="s">
        <v>83</v>
      </c>
      <c r="D63" s="16">
        <v>1</v>
      </c>
      <c r="E63" s="2" t="s">
        <v>8</v>
      </c>
      <c r="F63" s="2" t="s">
        <v>326</v>
      </c>
      <c r="G63" s="7">
        <v>43932.7</v>
      </c>
      <c r="H63" s="9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</row>
    <row r="64" spans="1:149" ht="37.5">
      <c r="A64" s="2">
        <f t="shared" si="0"/>
        <v>55</v>
      </c>
      <c r="B64" s="2" t="s">
        <v>319</v>
      </c>
      <c r="C64" s="2" t="s">
        <v>318</v>
      </c>
      <c r="D64" s="16">
        <v>1</v>
      </c>
      <c r="E64" s="2" t="s">
        <v>8</v>
      </c>
      <c r="F64" s="2" t="s">
        <v>22</v>
      </c>
      <c r="G64" s="7">
        <v>5000</v>
      </c>
      <c r="H64" s="9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</row>
    <row r="65" spans="1:149" ht="37.5">
      <c r="A65" s="2">
        <f t="shared" si="0"/>
        <v>56</v>
      </c>
      <c r="B65" s="2" t="s">
        <v>322</v>
      </c>
      <c r="C65" s="2" t="s">
        <v>93</v>
      </c>
      <c r="D65" s="16">
        <v>1</v>
      </c>
      <c r="E65" s="2" t="s">
        <v>8</v>
      </c>
      <c r="F65" s="2" t="s">
        <v>22</v>
      </c>
      <c r="G65" s="7">
        <v>7762.7</v>
      </c>
      <c r="H65" s="9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</row>
    <row r="66" spans="1:149" ht="37.5">
      <c r="A66" s="2">
        <f t="shared" si="0"/>
        <v>57</v>
      </c>
      <c r="B66" s="2" t="s">
        <v>323</v>
      </c>
      <c r="C66" s="2" t="s">
        <v>43</v>
      </c>
      <c r="D66" s="16">
        <v>1</v>
      </c>
      <c r="E66" s="2" t="s">
        <v>8</v>
      </c>
      <c r="F66" s="2" t="s">
        <v>22</v>
      </c>
      <c r="G66" s="7">
        <v>9899.5</v>
      </c>
      <c r="H66" s="9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</row>
    <row r="67" spans="1:149" ht="76.150000000000006" customHeight="1">
      <c r="A67" s="2">
        <f t="shared" si="0"/>
        <v>58</v>
      </c>
      <c r="B67" s="2" t="s">
        <v>339</v>
      </c>
      <c r="C67" s="2" t="s">
        <v>340</v>
      </c>
      <c r="D67" s="23">
        <v>4.7</v>
      </c>
      <c r="E67" s="2" t="s">
        <v>7</v>
      </c>
      <c r="F67" s="2" t="s">
        <v>341</v>
      </c>
      <c r="G67" s="7">
        <v>23500</v>
      </c>
      <c r="H67" s="9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</row>
    <row r="68" spans="1:149" ht="60" customHeight="1">
      <c r="A68" s="2">
        <f t="shared" si="0"/>
        <v>59</v>
      </c>
      <c r="B68" s="2" t="s">
        <v>32</v>
      </c>
      <c r="C68" s="2" t="s">
        <v>342</v>
      </c>
      <c r="D68" s="16"/>
      <c r="E68" s="2"/>
      <c r="F68" s="2" t="s">
        <v>84</v>
      </c>
      <c r="G68" s="7">
        <v>2000</v>
      </c>
      <c r="H68" s="9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</row>
    <row r="69" spans="1:149" ht="56.25">
      <c r="A69" s="2">
        <f t="shared" si="0"/>
        <v>60</v>
      </c>
      <c r="B69" s="2" t="s">
        <v>18</v>
      </c>
      <c r="C69" s="2" t="s">
        <v>343</v>
      </c>
      <c r="D69" s="16"/>
      <c r="E69" s="2"/>
      <c r="F69" s="2" t="s">
        <v>84</v>
      </c>
      <c r="G69" s="7">
        <v>1200</v>
      </c>
      <c r="H69" s="9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</row>
    <row r="70" spans="1:149" ht="56.25">
      <c r="A70" s="2">
        <f t="shared" si="0"/>
        <v>61</v>
      </c>
      <c r="B70" s="2" t="s">
        <v>345</v>
      </c>
      <c r="C70" s="2" t="s">
        <v>344</v>
      </c>
      <c r="D70" s="16"/>
      <c r="E70" s="2"/>
      <c r="F70" s="2" t="s">
        <v>84</v>
      </c>
      <c r="G70" s="7">
        <v>1900</v>
      </c>
      <c r="H70" s="9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</row>
    <row r="71" spans="1:149" ht="37.5">
      <c r="A71" s="2">
        <f t="shared" si="0"/>
        <v>62</v>
      </c>
      <c r="B71" s="2" t="s">
        <v>19</v>
      </c>
      <c r="C71" s="2" t="s">
        <v>36</v>
      </c>
      <c r="D71" s="15">
        <v>1.6759999999999999</v>
      </c>
      <c r="E71" s="2" t="s">
        <v>7</v>
      </c>
      <c r="F71" s="2" t="s">
        <v>178</v>
      </c>
      <c r="G71" s="7">
        <v>49081.3</v>
      </c>
      <c r="H71" s="9"/>
    </row>
    <row r="72" spans="1:149" ht="56.25">
      <c r="A72" s="2">
        <f t="shared" si="0"/>
        <v>63</v>
      </c>
      <c r="B72" s="2" t="s">
        <v>56</v>
      </c>
      <c r="C72" s="2" t="s">
        <v>346</v>
      </c>
      <c r="D72" s="15"/>
      <c r="E72" s="2"/>
      <c r="F72" s="2" t="s">
        <v>84</v>
      </c>
      <c r="G72" s="7">
        <v>1500</v>
      </c>
      <c r="H72" s="9"/>
    </row>
    <row r="73" spans="1:149" ht="37.5">
      <c r="A73" s="2">
        <f t="shared" si="0"/>
        <v>64</v>
      </c>
      <c r="B73" s="2" t="s">
        <v>11</v>
      </c>
      <c r="C73" s="2" t="s">
        <v>37</v>
      </c>
      <c r="D73" s="15">
        <v>1.3109999999999999</v>
      </c>
      <c r="E73" s="2" t="s">
        <v>7</v>
      </c>
      <c r="F73" s="2" t="s">
        <v>347</v>
      </c>
      <c r="G73" s="7">
        <v>8500</v>
      </c>
      <c r="H73" s="9"/>
    </row>
    <row r="74" spans="1:149" ht="56.25">
      <c r="A74" s="2">
        <f t="shared" si="0"/>
        <v>65</v>
      </c>
      <c r="B74" s="2" t="s">
        <v>349</v>
      </c>
      <c r="C74" s="2" t="s">
        <v>348</v>
      </c>
      <c r="D74" s="15"/>
      <c r="E74" s="2"/>
      <c r="F74" s="2" t="s">
        <v>84</v>
      </c>
      <c r="G74" s="7">
        <v>1500</v>
      </c>
      <c r="H74" s="9"/>
    </row>
    <row r="75" spans="1:149" ht="37.5">
      <c r="A75" s="2">
        <f t="shared" si="0"/>
        <v>66</v>
      </c>
      <c r="B75" s="2" t="s">
        <v>350</v>
      </c>
      <c r="C75" s="2" t="s">
        <v>351</v>
      </c>
      <c r="D75" s="15">
        <v>2.7570000000000001</v>
      </c>
      <c r="E75" s="2" t="s">
        <v>7</v>
      </c>
      <c r="F75" s="2" t="s">
        <v>181</v>
      </c>
      <c r="G75" s="7">
        <v>40646.800000000003</v>
      </c>
      <c r="H75" s="9"/>
    </row>
    <row r="76" spans="1:149" ht="56.25">
      <c r="A76" s="2">
        <f t="shared" ref="A76:A86" si="1">A75+1</f>
        <v>67</v>
      </c>
      <c r="B76" s="2" t="s">
        <v>44</v>
      </c>
      <c r="C76" s="2" t="s">
        <v>38</v>
      </c>
      <c r="D76" s="2">
        <v>4.0999999999999996</v>
      </c>
      <c r="E76" s="2" t="s">
        <v>7</v>
      </c>
      <c r="F76" s="2" t="s">
        <v>179</v>
      </c>
      <c r="G76" s="7">
        <v>20500</v>
      </c>
      <c r="H76" s="9"/>
    </row>
    <row r="77" spans="1:149" ht="56.25">
      <c r="A77" s="2">
        <f t="shared" si="1"/>
        <v>68</v>
      </c>
      <c r="B77" s="2" t="s">
        <v>24</v>
      </c>
      <c r="C77" s="2" t="s">
        <v>357</v>
      </c>
      <c r="D77" s="15">
        <v>1.3839999999999999</v>
      </c>
      <c r="E77" s="2" t="s">
        <v>7</v>
      </c>
      <c r="F77" s="2" t="s">
        <v>180</v>
      </c>
      <c r="G77" s="7">
        <v>9646.7999999999993</v>
      </c>
      <c r="H77" s="9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</row>
    <row r="78" spans="1:149" ht="56.25">
      <c r="A78" s="2">
        <f t="shared" si="1"/>
        <v>69</v>
      </c>
      <c r="B78" s="2" t="s">
        <v>352</v>
      </c>
      <c r="C78" s="2" t="s">
        <v>358</v>
      </c>
      <c r="D78" s="15">
        <v>1.9159999999999999</v>
      </c>
      <c r="E78" s="2" t="s">
        <v>7</v>
      </c>
      <c r="F78" s="2" t="s">
        <v>353</v>
      </c>
      <c r="G78" s="7">
        <v>10000</v>
      </c>
      <c r="H78" s="9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</row>
    <row r="79" spans="1:149" ht="93.75">
      <c r="A79" s="2">
        <f t="shared" si="1"/>
        <v>70</v>
      </c>
      <c r="B79" s="2" t="s">
        <v>294</v>
      </c>
      <c r="C79" s="2" t="s">
        <v>356</v>
      </c>
      <c r="D79" s="15"/>
      <c r="E79" s="2"/>
      <c r="F79" s="2" t="s">
        <v>84</v>
      </c>
      <c r="G79" s="7">
        <v>3000</v>
      </c>
      <c r="H79" s="9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</row>
    <row r="80" spans="1:149" ht="56.25">
      <c r="A80" s="2">
        <f t="shared" si="1"/>
        <v>71</v>
      </c>
      <c r="B80" s="2" t="s">
        <v>354</v>
      </c>
      <c r="C80" s="2" t="s">
        <v>355</v>
      </c>
      <c r="D80" s="15"/>
      <c r="E80" s="2"/>
      <c r="F80" s="2" t="s">
        <v>84</v>
      </c>
      <c r="G80" s="7">
        <v>1500</v>
      </c>
      <c r="H80" s="9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</row>
    <row r="81" spans="1:13" ht="37.5">
      <c r="A81" s="2">
        <f t="shared" si="1"/>
        <v>72</v>
      </c>
      <c r="B81" s="2" t="s">
        <v>16</v>
      </c>
      <c r="C81" s="2" t="s">
        <v>360</v>
      </c>
      <c r="D81" s="2">
        <v>2.359</v>
      </c>
      <c r="E81" s="2" t="s">
        <v>7</v>
      </c>
      <c r="F81" s="2" t="s">
        <v>359</v>
      </c>
      <c r="G81" s="7">
        <v>14822.9</v>
      </c>
      <c r="H81" s="9"/>
    </row>
    <row r="82" spans="1:13" ht="37.5">
      <c r="A82" s="2">
        <f t="shared" si="1"/>
        <v>73</v>
      </c>
      <c r="B82" s="27"/>
      <c r="C82" s="27"/>
      <c r="D82" s="2"/>
      <c r="E82" s="2"/>
      <c r="F82" s="2" t="s">
        <v>367</v>
      </c>
      <c r="G82" s="7">
        <v>200</v>
      </c>
      <c r="H82" s="9"/>
    </row>
    <row r="83" spans="1:13" ht="37.5">
      <c r="A83" s="2">
        <f t="shared" si="1"/>
        <v>74</v>
      </c>
      <c r="B83" s="2" t="s">
        <v>32</v>
      </c>
      <c r="C83" s="2" t="s">
        <v>394</v>
      </c>
      <c r="D83" s="2"/>
      <c r="E83" s="2"/>
      <c r="F83" s="2" t="s">
        <v>153</v>
      </c>
      <c r="G83" s="7">
        <v>11850</v>
      </c>
      <c r="H83" s="9"/>
    </row>
    <row r="84" spans="1:13" ht="37.5">
      <c r="A84" s="2">
        <f t="shared" si="1"/>
        <v>75</v>
      </c>
      <c r="B84" s="2" t="s">
        <v>373</v>
      </c>
      <c r="C84" s="2" t="s">
        <v>385</v>
      </c>
      <c r="D84" s="2"/>
      <c r="E84" s="2"/>
      <c r="F84" s="2" t="s">
        <v>152</v>
      </c>
      <c r="G84" s="7">
        <v>12500</v>
      </c>
      <c r="H84" s="9"/>
    </row>
    <row r="85" spans="1:13" ht="37.5">
      <c r="A85" s="2">
        <f t="shared" si="1"/>
        <v>76</v>
      </c>
      <c r="B85" s="2" t="s">
        <v>161</v>
      </c>
      <c r="C85" s="2" t="s">
        <v>388</v>
      </c>
      <c r="D85" s="2"/>
      <c r="E85" s="2"/>
      <c r="F85" s="2" t="s">
        <v>153</v>
      </c>
      <c r="G85" s="7">
        <v>8612</v>
      </c>
      <c r="H85" s="9"/>
    </row>
    <row r="86" spans="1:13" ht="37.5">
      <c r="A86" s="2">
        <f t="shared" si="1"/>
        <v>77</v>
      </c>
      <c r="B86" s="2" t="s">
        <v>395</v>
      </c>
      <c r="C86" s="2" t="s">
        <v>396</v>
      </c>
      <c r="D86" s="2"/>
      <c r="E86" s="2"/>
      <c r="F86" s="2" t="s">
        <v>153</v>
      </c>
      <c r="G86" s="7">
        <v>14600</v>
      </c>
      <c r="H86" s="9"/>
    </row>
    <row r="87" spans="1:13">
      <c r="A87" s="2"/>
      <c r="B87" s="2" t="s">
        <v>49</v>
      </c>
      <c r="C87" s="2"/>
      <c r="D87" s="2"/>
      <c r="E87" s="2"/>
      <c r="F87" s="2"/>
      <c r="G87" s="7">
        <f>SUM(G10:G86)</f>
        <v>1451997.6019999997</v>
      </c>
      <c r="H87" s="9"/>
    </row>
    <row r="88" spans="1:13">
      <c r="D88" s="24"/>
      <c r="M88" s="8"/>
    </row>
    <row r="89" spans="1:13">
      <c r="A89" s="26" t="s">
        <v>182</v>
      </c>
    </row>
    <row r="91" spans="1:13">
      <c r="G91" s="25"/>
    </row>
  </sheetData>
  <mergeCells count="8">
    <mergeCell ref="A9:G9"/>
    <mergeCell ref="A4:G4"/>
    <mergeCell ref="A6:A7"/>
    <mergeCell ref="B6:B7"/>
    <mergeCell ref="C6:C7"/>
    <mergeCell ref="D6:E6"/>
    <mergeCell ref="F6:F7"/>
    <mergeCell ref="G6:G7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6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кап ремонт и ремонт 2021</vt:lpstr>
      <vt:lpstr>кап ремонт и ремонт 2022</vt:lpstr>
      <vt:lpstr>кап ремонт и ремонт 2023</vt:lpstr>
      <vt:lpstr>'кап ремонт и ремонт 2021'!Заголовки_для_печати</vt:lpstr>
      <vt:lpstr>'кап ремонт и ремонт 2022'!Заголовки_для_печати</vt:lpstr>
      <vt:lpstr>'кап ремонт и ремонт 2023'!Заголовки_для_печати</vt:lpstr>
      <vt:lpstr>'кап ремонт и ремонт 2021'!Область_печати</vt:lpstr>
      <vt:lpstr>'кап ремонт и ремонт 2022'!Область_печати</vt:lpstr>
      <vt:lpstr>'кап ремонт и ремонт 2023'!Область_печати</vt:lpstr>
    </vt:vector>
  </TitlesOfParts>
  <Company>_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minfin user</cp:lastModifiedBy>
  <cp:lastPrinted>2020-10-11T08:25:48Z</cp:lastPrinted>
  <dcterms:created xsi:type="dcterms:W3CDTF">2015-11-05T08:33:06Z</dcterms:created>
  <dcterms:modified xsi:type="dcterms:W3CDTF">2020-10-11T08:26:40Z</dcterms:modified>
</cp:coreProperties>
</file>