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Лист1!$15:$18</definedName>
    <definedName name="_xlnm.Print_Area" localSheetId="0">Лист1!$B$1:$O$39</definedName>
  </definedNames>
  <calcPr calcId="125725"/>
</workbook>
</file>

<file path=xl/calcChain.xml><?xml version="1.0" encoding="utf-8"?>
<calcChain xmlns="http://schemas.openxmlformats.org/spreadsheetml/2006/main">
  <c r="D35" i="2"/>
  <c r="M36"/>
  <c r="M35"/>
  <c r="L34"/>
  <c r="M33"/>
  <c r="M32"/>
  <c r="M31"/>
  <c r="M30"/>
  <c r="M29"/>
  <c r="L28"/>
  <c r="L27" s="1"/>
  <c r="L24" s="1"/>
  <c r="L19" s="1"/>
  <c r="M26"/>
  <c r="M28" s="1"/>
  <c r="L25"/>
  <c r="I36"/>
  <c r="I35"/>
  <c r="I34" s="1"/>
  <c r="H34"/>
  <c r="I33"/>
  <c r="I32"/>
  <c r="I31"/>
  <c r="I30"/>
  <c r="I29"/>
  <c r="H28"/>
  <c r="H27" s="1"/>
  <c r="I26"/>
  <c r="I28" s="1"/>
  <c r="H25"/>
  <c r="E36"/>
  <c r="E35"/>
  <c r="E33"/>
  <c r="E32"/>
  <c r="E31"/>
  <c r="E30"/>
  <c r="E29"/>
  <c r="E26"/>
  <c r="E28" s="1"/>
  <c r="D34"/>
  <c r="D28"/>
  <c r="D25"/>
  <c r="E25" l="1"/>
  <c r="E34"/>
  <c r="H24"/>
  <c r="H19" s="1"/>
  <c r="M27"/>
  <c r="M34"/>
  <c r="M25"/>
  <c r="M24" s="1"/>
  <c r="M19" s="1"/>
  <c r="I27"/>
  <c r="I25"/>
  <c r="D24"/>
  <c r="D19" s="1"/>
  <c r="I24" l="1"/>
  <c r="I19" s="1"/>
  <c r="K34" l="1"/>
  <c r="G34"/>
  <c r="C34"/>
  <c r="K28"/>
  <c r="G28"/>
  <c r="C28"/>
  <c r="K27" l="1"/>
  <c r="G27"/>
  <c r="C27" l="1"/>
  <c r="K25"/>
  <c r="K24" s="1"/>
  <c r="G25"/>
  <c r="G24" s="1"/>
  <c r="C25"/>
  <c r="C24" l="1"/>
  <c r="C19" s="1"/>
  <c r="E27"/>
  <c r="E24" s="1"/>
  <c r="E19" s="1"/>
  <c r="K19"/>
  <c r="G19" l="1"/>
</calcChain>
</file>

<file path=xl/sharedStrings.xml><?xml version="1.0" encoding="utf-8"?>
<sst xmlns="http://schemas.openxmlformats.org/spreadsheetml/2006/main" count="163" uniqueCount="35">
  <si>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</si>
  <si>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</si>
  <si>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</si>
  <si>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</si>
  <si>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</si>
  <si>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2021 год</t>
  </si>
  <si>
    <t>2022 год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</si>
  <si>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</si>
  <si>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</si>
  <si>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</si>
  <si>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</si>
  <si>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</si>
  <si>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</si>
  <si>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</si>
  <si>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 xml:space="preserve">              к областному закону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</si>
  <si>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</si>
  <si>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</si>
  <si>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 xml:space="preserve">              Таблица № 1 </t>
  </si>
  <si>
    <t>2026 год</t>
  </si>
  <si>
    <t>Бюджетные кредиты из других бюджетов бюджетной системы Российской Федерации</t>
  </si>
  <si>
    <t>из них: привлечение из федерального бюджета бюджетных кредитов на пополнение остатка средств на едином счете бюджета</t>
  </si>
  <si>
    <t>из них: погашение бюджетных кредитов на пополнение остатка средств на едином счете бюджета</t>
  </si>
  <si>
    <t>ПРОГРАММА 
государственных внутренних заимствований Архангельской области 
на 2021 год и на плановый период 2022 и 2023 годов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</si>
  <si>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</si>
  <si>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</si>
  <si>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</si>
  <si>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</si>
  <si>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</si>
  <si>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               от 21 декабря 2020 г.</t>
  </si>
  <si>
    <t xml:space="preserve">                    № 363-22-ОЗ</t>
  </si>
  <si>
    <t xml:space="preserve">              "Приложение № 22</t>
  </si>
  <si>
    <t>"</t>
  </si>
  <si>
    <t>Предлагаемые изменения</t>
  </si>
  <si>
    <t>Сумма, рублей</t>
  </si>
  <si>
    <t xml:space="preserve">              Приложение № 19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</si>
</sst>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_-* #,##0.00\ _₽_-;\-* #,##0.00\ _₽_-;_-* &quot;-&quot;?\ _₽_-;_-@_-"/>
  </numFmts>
  <fonts count="9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165" fontId="7" fillId="0" borderId="10" xfId="0" applyNumberFormat="1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165" fontId="0" fillId="0" borderId="14" xfId="0" applyNumberFormat="1" applyFont="1" applyFill="1" applyBorder="1" applyAlignment="1">
      <alignment horizontal="center" vertical="center"/>
    </xf>
    <xf numFmtId="0" fontId="0" fillId="0" borderId="17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1"/>
    </xf>
    <xf numFmtId="165" fontId="0" fillId="0" borderId="14" xfId="0" quotePrefix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65" fontId="0" fillId="0" borderId="11" xfId="0" quotePrefix="1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4" fontId="0" fillId="0" borderId="18" xfId="0" applyNumberFormat="1" applyFon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2"/>
    </xf>
    <xf numFmtId="165" fontId="0" fillId="0" borderId="12" xfId="0" quotePrefix="1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tabSelected="1" view="pageBreakPreview" topLeftCell="B1" zoomScale="85" zoomScaleNormal="100" zoomScaleSheetLayoutView="85" workbookViewId="0">
      <selection activeCell="F10" sqref="F10"/>
    </sheetView>
  </sheetViews>
  <sheetFormatPr defaultColWidth="9.140625" defaultRowHeight="12.75"/>
  <cols>
    <col min="1" max="1" width="6.140625" style="1" hidden="1" customWidth="1"/>
    <col min="2" max="2" width="70.5703125" style="1" customWidth="1"/>
    <col min="3" max="4" width="20.7109375" style="1" hidden="1" customWidth="1"/>
    <col min="5" max="5" width="20.7109375" style="1" customWidth="1"/>
    <col min="6" max="6" width="12.85546875" style="1" customWidth="1"/>
    <col min="7" max="8" width="20.7109375" style="1" hidden="1" customWidth="1"/>
    <col min="9" max="9" width="20.7109375" style="1" customWidth="1"/>
    <col min="10" max="10" width="12.140625" style="1" customWidth="1"/>
    <col min="11" max="12" width="20.7109375" style="1" hidden="1" customWidth="1"/>
    <col min="13" max="13" width="20.7109375" style="1" customWidth="1"/>
    <col min="14" max="14" width="13" style="1" customWidth="1"/>
    <col min="15" max="15" width="1.7109375" style="1" customWidth="1"/>
    <col min="16" max="16384" width="9.140625" style="1"/>
  </cols>
  <sheetData>
    <row r="1" spans="2:14" ht="15">
      <c r="K1" s="50" t="s">
        <v>34</v>
      </c>
      <c r="L1" s="50"/>
      <c r="M1" s="50"/>
      <c r="N1" s="51"/>
    </row>
    <row r="2" spans="2:14" ht="15">
      <c r="K2" s="50" t="s">
        <v>14</v>
      </c>
      <c r="L2" s="50"/>
      <c r="M2" s="50"/>
      <c r="N2" s="51"/>
    </row>
    <row r="6" spans="2:14" ht="17.25" customHeight="1">
      <c r="J6" s="2"/>
      <c r="K6" s="50" t="s">
        <v>30</v>
      </c>
      <c r="L6" s="50"/>
      <c r="M6" s="50"/>
      <c r="N6" s="51"/>
    </row>
    <row r="7" spans="2:14" ht="17.25" customHeight="1">
      <c r="J7" s="2"/>
      <c r="K7" s="50" t="s">
        <v>14</v>
      </c>
      <c r="L7" s="50"/>
      <c r="M7" s="50"/>
      <c r="N7" s="51"/>
    </row>
    <row r="8" spans="2:14" ht="15">
      <c r="G8" s="3"/>
      <c r="H8" s="3"/>
      <c r="I8" s="3"/>
      <c r="J8" s="3"/>
      <c r="K8" s="53" t="s">
        <v>28</v>
      </c>
      <c r="L8" s="53"/>
      <c r="M8" s="53"/>
      <c r="N8" s="53"/>
    </row>
    <row r="9" spans="2:14" ht="14.25" customHeight="1">
      <c r="G9" s="3"/>
      <c r="H9" s="3"/>
      <c r="I9" s="3"/>
      <c r="J9" s="3"/>
      <c r="K9" s="53" t="s">
        <v>29</v>
      </c>
      <c r="L9" s="53"/>
      <c r="M9" s="53"/>
      <c r="N9" s="53"/>
    </row>
    <row r="10" spans="2:14" ht="27.75" customHeight="1">
      <c r="G10" s="3"/>
      <c r="H10" s="3"/>
      <c r="I10" s="3"/>
      <c r="J10" s="3"/>
    </row>
    <row r="11" spans="2:14" ht="14.25" customHeight="1">
      <c r="K11" s="52" t="s">
        <v>17</v>
      </c>
      <c r="L11" s="52"/>
      <c r="M11" s="52"/>
      <c r="N11" s="51"/>
    </row>
    <row r="12" spans="2:14" ht="14.25" customHeight="1"/>
    <row r="13" spans="2:14" ht="49.5" customHeight="1">
      <c r="B13" s="40" t="s">
        <v>22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2:14" ht="14.25" customHeight="1">
      <c r="B14" s="4"/>
      <c r="C14" s="5"/>
      <c r="D14" s="5"/>
      <c r="E14" s="5"/>
      <c r="F14" s="5"/>
      <c r="G14" s="6"/>
      <c r="H14" s="6"/>
      <c r="I14" s="6"/>
      <c r="J14" s="6"/>
      <c r="K14" s="6"/>
      <c r="L14" s="6"/>
      <c r="M14" s="6"/>
      <c r="N14" s="6"/>
    </row>
    <row r="15" spans="2:14" ht="21.75" customHeight="1">
      <c r="B15" s="41" t="s">
        <v>2</v>
      </c>
      <c r="C15" s="44" t="s">
        <v>5</v>
      </c>
      <c r="D15" s="45"/>
      <c r="E15" s="45"/>
      <c r="F15" s="46"/>
      <c r="G15" s="44" t="s">
        <v>6</v>
      </c>
      <c r="H15" s="45"/>
      <c r="I15" s="45"/>
      <c r="J15" s="46"/>
      <c r="K15" s="44" t="s">
        <v>11</v>
      </c>
      <c r="L15" s="45"/>
      <c r="M15" s="45"/>
      <c r="N15" s="46"/>
    </row>
    <row r="16" spans="2:14" ht="43.5" customHeight="1">
      <c r="B16" s="42"/>
      <c r="C16" s="7" t="s">
        <v>4</v>
      </c>
      <c r="D16" s="37" t="s">
        <v>32</v>
      </c>
      <c r="E16" s="38" t="s">
        <v>33</v>
      </c>
      <c r="F16" s="39" t="s">
        <v>7</v>
      </c>
      <c r="G16" s="7" t="s">
        <v>4</v>
      </c>
      <c r="H16" s="37" t="s">
        <v>32</v>
      </c>
      <c r="I16" s="38" t="s">
        <v>33</v>
      </c>
      <c r="J16" s="39" t="s">
        <v>7</v>
      </c>
      <c r="K16" s="7" t="s">
        <v>4</v>
      </c>
      <c r="L16" s="37" t="s">
        <v>32</v>
      </c>
      <c r="M16" s="38" t="s">
        <v>33</v>
      </c>
      <c r="N16" s="39" t="s">
        <v>7</v>
      </c>
    </row>
    <row r="17" spans="1:14" ht="27" hidden="1" customHeight="1">
      <c r="A17" s="8"/>
      <c r="B17" s="43"/>
      <c r="C17" s="47" t="s">
        <v>4</v>
      </c>
      <c r="D17" s="48"/>
      <c r="E17" s="48"/>
      <c r="F17" s="49"/>
      <c r="G17" s="47" t="s">
        <v>4</v>
      </c>
      <c r="H17" s="48"/>
      <c r="I17" s="48"/>
      <c r="J17" s="49"/>
      <c r="K17" s="47" t="s">
        <v>4</v>
      </c>
      <c r="L17" s="48"/>
      <c r="M17" s="48"/>
      <c r="N17" s="49"/>
    </row>
    <row r="18" spans="1:14" s="13" customFormat="1" ht="12.75" customHeight="1">
      <c r="A18" s="9"/>
      <c r="B18" s="10">
        <v>1</v>
      </c>
      <c r="C18" s="11">
        <v>2</v>
      </c>
      <c r="D18" s="36"/>
      <c r="E18" s="36">
        <v>2</v>
      </c>
      <c r="F18" s="12">
        <v>3</v>
      </c>
      <c r="G18" s="11">
        <v>4</v>
      </c>
      <c r="H18" s="36"/>
      <c r="I18" s="36">
        <v>4</v>
      </c>
      <c r="J18" s="12">
        <v>5</v>
      </c>
      <c r="K18" s="11">
        <v>6</v>
      </c>
      <c r="L18" s="36"/>
      <c r="M18" s="36">
        <v>6</v>
      </c>
      <c r="N18" s="12">
        <v>7</v>
      </c>
    </row>
    <row r="19" spans="1:14" ht="33" customHeight="1">
      <c r="B19" s="14" t="s">
        <v>9</v>
      </c>
      <c r="C19" s="15">
        <f>C24+C34</f>
        <v>9491947550</v>
      </c>
      <c r="D19" s="15">
        <f>D24+D34</f>
        <v>-1150000000</v>
      </c>
      <c r="E19" s="15">
        <f>E24+E34</f>
        <v>8341947549.9999981</v>
      </c>
      <c r="F19" s="16" t="s">
        <v>10</v>
      </c>
      <c r="G19" s="15">
        <f>G24+G34</f>
        <v>5854689435.0200005</v>
      </c>
      <c r="H19" s="15">
        <f>H24+H34</f>
        <v>0</v>
      </c>
      <c r="I19" s="15">
        <f>I24+I34</f>
        <v>5854689435.0200005</v>
      </c>
      <c r="J19" s="16" t="s">
        <v>10</v>
      </c>
      <c r="K19" s="15">
        <f>K24+K34</f>
        <v>4142299264.4399986</v>
      </c>
      <c r="L19" s="15">
        <f>L24+L34</f>
        <v>0</v>
      </c>
      <c r="M19" s="15">
        <f>M24+M34</f>
        <v>4142299264.4399986</v>
      </c>
      <c r="N19" s="16" t="s">
        <v>10</v>
      </c>
    </row>
    <row r="20" spans="1:14" ht="17.25" customHeight="1">
      <c r="B20" s="17" t="s">
        <v>3</v>
      </c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</row>
    <row r="21" spans="1:14" ht="23.25" customHeight="1">
      <c r="B21" s="20" t="s">
        <v>15</v>
      </c>
      <c r="C21" s="21" t="s">
        <v>10</v>
      </c>
      <c r="D21" s="21" t="s">
        <v>10</v>
      </c>
      <c r="E21" s="21" t="s">
        <v>10</v>
      </c>
      <c r="F21" s="19" t="s">
        <v>10</v>
      </c>
      <c r="G21" s="21" t="s">
        <v>10</v>
      </c>
      <c r="H21" s="21" t="s">
        <v>10</v>
      </c>
      <c r="I21" s="21" t="s">
        <v>10</v>
      </c>
      <c r="J21" s="19" t="s">
        <v>10</v>
      </c>
      <c r="K21" s="21" t="s">
        <v>10</v>
      </c>
      <c r="L21" s="21" t="s">
        <v>10</v>
      </c>
      <c r="M21" s="21" t="s">
        <v>10</v>
      </c>
      <c r="N21" s="19" t="s">
        <v>10</v>
      </c>
    </row>
    <row r="22" spans="1:14" ht="20.25" customHeight="1">
      <c r="B22" s="22" t="s">
        <v>0</v>
      </c>
      <c r="C22" s="23" t="s">
        <v>10</v>
      </c>
      <c r="D22" s="23" t="s">
        <v>10</v>
      </c>
      <c r="E22" s="23" t="s">
        <v>10</v>
      </c>
      <c r="F22" s="19" t="s">
        <v>10</v>
      </c>
      <c r="G22" s="23" t="s">
        <v>10</v>
      </c>
      <c r="H22" s="23" t="s">
        <v>10</v>
      </c>
      <c r="I22" s="23" t="s">
        <v>10</v>
      </c>
      <c r="J22" s="19" t="s">
        <v>10</v>
      </c>
      <c r="K22" s="23" t="s">
        <v>10</v>
      </c>
      <c r="L22" s="23" t="s">
        <v>10</v>
      </c>
      <c r="M22" s="23" t="s">
        <v>10</v>
      </c>
      <c r="N22" s="19" t="s">
        <v>10</v>
      </c>
    </row>
    <row r="23" spans="1:14" ht="23.25" customHeight="1">
      <c r="B23" s="22" t="s">
        <v>1</v>
      </c>
      <c r="C23" s="23" t="s">
        <v>10</v>
      </c>
      <c r="D23" s="23" t="s">
        <v>10</v>
      </c>
      <c r="E23" s="23" t="s">
        <v>10</v>
      </c>
      <c r="F23" s="19" t="s">
        <v>10</v>
      </c>
      <c r="G23" s="23" t="s">
        <v>10</v>
      </c>
      <c r="H23" s="23" t="s">
        <v>10</v>
      </c>
      <c r="I23" s="23" t="s">
        <v>10</v>
      </c>
      <c r="J23" s="19" t="s">
        <v>10</v>
      </c>
      <c r="K23" s="23" t="s">
        <v>10</v>
      </c>
      <c r="L23" s="23" t="s">
        <v>10</v>
      </c>
      <c r="M23" s="23" t="s">
        <v>10</v>
      </c>
      <c r="N23" s="19" t="s">
        <v>10</v>
      </c>
    </row>
    <row r="24" spans="1:14" ht="34.5" customHeight="1">
      <c r="B24" s="20" t="s">
        <v>19</v>
      </c>
      <c r="C24" s="24">
        <f>C25+C27</f>
        <v>-577474150</v>
      </c>
      <c r="D24" s="24">
        <f>D25+D27</f>
        <v>-5000000000</v>
      </c>
      <c r="E24" s="24">
        <f>E25+E27</f>
        <v>-5577474150.0000019</v>
      </c>
      <c r="F24" s="19" t="s">
        <v>10</v>
      </c>
      <c r="G24" s="25">
        <f>G25+G27</f>
        <v>-577474150</v>
      </c>
      <c r="H24" s="24">
        <f>H25+H27</f>
        <v>0</v>
      </c>
      <c r="I24" s="24">
        <f>I25+I27</f>
        <v>-577474150</v>
      </c>
      <c r="J24" s="19" t="s">
        <v>10</v>
      </c>
      <c r="K24" s="25">
        <f>K25+K27</f>
        <v>-648580174.61000061</v>
      </c>
      <c r="L24" s="24">
        <f>L25+L27</f>
        <v>0</v>
      </c>
      <c r="M24" s="24">
        <f>M25+M27</f>
        <v>-648580174.61000061</v>
      </c>
      <c r="N24" s="19" t="s">
        <v>10</v>
      </c>
    </row>
    <row r="25" spans="1:14" ht="23.25" customHeight="1">
      <c r="B25" s="22" t="s">
        <v>0</v>
      </c>
      <c r="C25" s="25">
        <f>C26</f>
        <v>13282644571.969999</v>
      </c>
      <c r="D25" s="25">
        <f>D26</f>
        <v>0</v>
      </c>
      <c r="E25" s="25">
        <f>E26</f>
        <v>13282644571.969999</v>
      </c>
      <c r="F25" s="26" t="s">
        <v>5</v>
      </c>
      <c r="G25" s="25">
        <f>G26</f>
        <v>14638397088.67</v>
      </c>
      <c r="H25" s="25">
        <f>H26</f>
        <v>0</v>
      </c>
      <c r="I25" s="25">
        <f>I26</f>
        <v>14638397088.67</v>
      </c>
      <c r="J25" s="26" t="s">
        <v>6</v>
      </c>
      <c r="K25" s="25">
        <f>K26</f>
        <v>15380942723</v>
      </c>
      <c r="L25" s="25">
        <f>L26</f>
        <v>0</v>
      </c>
      <c r="M25" s="25">
        <f>M26</f>
        <v>15380942723</v>
      </c>
      <c r="N25" s="26" t="s">
        <v>11</v>
      </c>
    </row>
    <row r="26" spans="1:14" ht="35.25" customHeight="1">
      <c r="B26" s="27" t="s">
        <v>20</v>
      </c>
      <c r="C26" s="25">
        <v>13282644571.969999</v>
      </c>
      <c r="D26" s="25"/>
      <c r="E26" s="25">
        <f>C26+D26</f>
        <v>13282644571.969999</v>
      </c>
      <c r="F26" s="26" t="s">
        <v>5</v>
      </c>
      <c r="G26" s="25">
        <v>14638397088.67</v>
      </c>
      <c r="H26" s="25"/>
      <c r="I26" s="25">
        <f>G26+H26</f>
        <v>14638397088.67</v>
      </c>
      <c r="J26" s="26" t="s">
        <v>6</v>
      </c>
      <c r="K26" s="25">
        <v>15380942723</v>
      </c>
      <c r="L26" s="25"/>
      <c r="M26" s="25">
        <f>K26+L26</f>
        <v>15380942723</v>
      </c>
      <c r="N26" s="26" t="s">
        <v>11</v>
      </c>
    </row>
    <row r="27" spans="1:14" ht="22.5" customHeight="1">
      <c r="B27" s="22" t="s">
        <v>1</v>
      </c>
      <c r="C27" s="24">
        <f>SUM(C28:C33)</f>
        <v>-13860118721.969999</v>
      </c>
      <c r="D27" s="24">
        <v>-5000000000</v>
      </c>
      <c r="E27" s="25">
        <f>C27+D27</f>
        <v>-18860118721.970001</v>
      </c>
      <c r="F27" s="28" t="s">
        <v>10</v>
      </c>
      <c r="G27" s="25">
        <f>SUM(G28:G33)</f>
        <v>-15215871238.67</v>
      </c>
      <c r="H27" s="24">
        <f>SUM(H28:H33)</f>
        <v>0</v>
      </c>
      <c r="I27" s="24">
        <f>SUM(I28:I33)</f>
        <v>-15215871238.67</v>
      </c>
      <c r="J27" s="28" t="s">
        <v>10</v>
      </c>
      <c r="K27" s="25">
        <f>SUM(K28:K33)</f>
        <v>-16029522897.610001</v>
      </c>
      <c r="L27" s="24">
        <f>SUM(L28:L33)</f>
        <v>0</v>
      </c>
      <c r="M27" s="24">
        <f>SUM(M28:M33)</f>
        <v>-16029522897.610001</v>
      </c>
      <c r="N27" s="28" t="s">
        <v>10</v>
      </c>
    </row>
    <row r="28" spans="1:14" ht="33.75" customHeight="1">
      <c r="B28" s="27" t="s">
        <v>21</v>
      </c>
      <c r="C28" s="25">
        <f>-C26</f>
        <v>-13282644571.969999</v>
      </c>
      <c r="D28" s="25">
        <f>-D26</f>
        <v>0</v>
      </c>
      <c r="E28" s="25">
        <f>-E26</f>
        <v>-13282644571.969999</v>
      </c>
      <c r="F28" s="28" t="s">
        <v>10</v>
      </c>
      <c r="G28" s="25">
        <f>-G26</f>
        <v>-14638397088.67</v>
      </c>
      <c r="H28" s="25">
        <f>-H26</f>
        <v>0</v>
      </c>
      <c r="I28" s="25">
        <f>-I26</f>
        <v>-14638397088.67</v>
      </c>
      <c r="J28" s="28" t="s">
        <v>10</v>
      </c>
      <c r="K28" s="25">
        <f>-K26</f>
        <v>-15380942723</v>
      </c>
      <c r="L28" s="25">
        <f>-L26</f>
        <v>0</v>
      </c>
      <c r="M28" s="25">
        <f>-M26</f>
        <v>-15380942723</v>
      </c>
      <c r="N28" s="28" t="s">
        <v>10</v>
      </c>
    </row>
    <row r="29" spans="1:14" ht="88.5" customHeight="1">
      <c r="B29" s="27" t="s">
        <v>23</v>
      </c>
      <c r="C29" s="29">
        <v>-15000000</v>
      </c>
      <c r="D29" s="29"/>
      <c r="E29" s="25">
        <f>C29+D29</f>
        <v>-15000000</v>
      </c>
      <c r="F29" s="28" t="s">
        <v>10</v>
      </c>
      <c r="G29" s="29">
        <v>-15000000</v>
      </c>
      <c r="H29" s="29"/>
      <c r="I29" s="25">
        <f>G29+H29</f>
        <v>-15000000</v>
      </c>
      <c r="J29" s="28" t="s">
        <v>10</v>
      </c>
      <c r="K29" s="29">
        <v>-15000000</v>
      </c>
      <c r="L29" s="29"/>
      <c r="M29" s="25">
        <f>K29+L29</f>
        <v>-15000000</v>
      </c>
      <c r="N29" s="28" t="s">
        <v>10</v>
      </c>
    </row>
    <row r="30" spans="1:14" ht="84" customHeight="1">
      <c r="B30" s="27" t="s">
        <v>24</v>
      </c>
      <c r="C30" s="29">
        <v>-253824200</v>
      </c>
      <c r="D30" s="29"/>
      <c r="E30" s="25">
        <f>C30+D30</f>
        <v>-253824200</v>
      </c>
      <c r="F30" s="28" t="s">
        <v>10</v>
      </c>
      <c r="G30" s="29">
        <v>-253824200</v>
      </c>
      <c r="H30" s="29"/>
      <c r="I30" s="25">
        <f>G30+H30</f>
        <v>-253824200</v>
      </c>
      <c r="J30" s="28" t="s">
        <v>10</v>
      </c>
      <c r="K30" s="29">
        <v>-253824200</v>
      </c>
      <c r="L30" s="29"/>
      <c r="M30" s="25">
        <f>K30+L30</f>
        <v>-253824200</v>
      </c>
      <c r="N30" s="28" t="s">
        <v>10</v>
      </c>
    </row>
    <row r="31" spans="1:14" ht="89.25" customHeight="1">
      <c r="B31" s="27" t="s">
        <v>25</v>
      </c>
      <c r="C31" s="29">
        <v>-289969600</v>
      </c>
      <c r="D31" s="29"/>
      <c r="E31" s="25">
        <f>C31+D31</f>
        <v>-289969600</v>
      </c>
      <c r="F31" s="28" t="s">
        <v>10</v>
      </c>
      <c r="G31" s="29">
        <v>-289969600</v>
      </c>
      <c r="H31" s="29"/>
      <c r="I31" s="25">
        <f>G31+H31</f>
        <v>-289969600</v>
      </c>
      <c r="J31" s="28" t="s">
        <v>10</v>
      </c>
      <c r="K31" s="29">
        <v>-289969600</v>
      </c>
      <c r="L31" s="29"/>
      <c r="M31" s="25">
        <f>K31+L31</f>
        <v>-289969600</v>
      </c>
      <c r="N31" s="28" t="s">
        <v>10</v>
      </c>
    </row>
    <row r="32" spans="1:14" ht="84.75" customHeight="1">
      <c r="B32" s="27" t="s">
        <v>26</v>
      </c>
      <c r="C32" s="29">
        <v>-18680350</v>
      </c>
      <c r="D32" s="29"/>
      <c r="E32" s="25">
        <f>C32+D32</f>
        <v>-18680350</v>
      </c>
      <c r="F32" s="28" t="s">
        <v>10</v>
      </c>
      <c r="G32" s="29">
        <v>-18680350</v>
      </c>
      <c r="H32" s="29"/>
      <c r="I32" s="25">
        <f>G32+H32</f>
        <v>-18680350</v>
      </c>
      <c r="J32" s="28" t="s">
        <v>10</v>
      </c>
      <c r="K32" s="29">
        <v>-18680350</v>
      </c>
      <c r="L32" s="29"/>
      <c r="M32" s="25">
        <f>K32+L32</f>
        <v>-18680350</v>
      </c>
      <c r="N32" s="28" t="s">
        <v>10</v>
      </c>
    </row>
    <row r="33" spans="2:15" ht="87.6" customHeight="1">
      <c r="B33" s="27" t="s">
        <v>27</v>
      </c>
      <c r="C33" s="30"/>
      <c r="D33" s="30"/>
      <c r="E33" s="25">
        <f>C33+D33</f>
        <v>0</v>
      </c>
      <c r="F33" s="28" t="s">
        <v>10</v>
      </c>
      <c r="G33" s="30"/>
      <c r="H33" s="30"/>
      <c r="I33" s="25">
        <f>G33+H33</f>
        <v>0</v>
      </c>
      <c r="J33" s="28" t="s">
        <v>10</v>
      </c>
      <c r="K33" s="29">
        <v>-71106024.609999999</v>
      </c>
      <c r="L33" s="30"/>
      <c r="M33" s="25">
        <f>K33+L33</f>
        <v>-71106024.609999999</v>
      </c>
      <c r="N33" s="28" t="s">
        <v>10</v>
      </c>
    </row>
    <row r="34" spans="2:15" ht="24" customHeight="1">
      <c r="B34" s="20" t="s">
        <v>8</v>
      </c>
      <c r="C34" s="25">
        <f>C35+C36</f>
        <v>10069421700</v>
      </c>
      <c r="D34" s="25">
        <f>D35+D36</f>
        <v>3850000000</v>
      </c>
      <c r="E34" s="25">
        <f>E35+E36</f>
        <v>13919421700</v>
      </c>
      <c r="F34" s="28" t="s">
        <v>10</v>
      </c>
      <c r="G34" s="25">
        <f>G35+G36</f>
        <v>6432163585.0200005</v>
      </c>
      <c r="H34" s="25">
        <f>H35+H36</f>
        <v>0</v>
      </c>
      <c r="I34" s="25">
        <f>I35+I36</f>
        <v>6432163585.0200005</v>
      </c>
      <c r="J34" s="28" t="s">
        <v>10</v>
      </c>
      <c r="K34" s="25">
        <f>K35+K36</f>
        <v>4790879439.0499992</v>
      </c>
      <c r="L34" s="25">
        <f>L35+L36</f>
        <v>0</v>
      </c>
      <c r="M34" s="25">
        <f>M35+M36</f>
        <v>4790879439.0499992</v>
      </c>
      <c r="N34" s="28" t="s">
        <v>10</v>
      </c>
    </row>
    <row r="35" spans="2:15" ht="17.25" customHeight="1">
      <c r="B35" s="22" t="s">
        <v>0</v>
      </c>
      <c r="C35" s="25">
        <v>34452009700</v>
      </c>
      <c r="D35" s="25">
        <f>5000000000-1150000000</f>
        <v>3850000000</v>
      </c>
      <c r="E35" s="25">
        <f>C35+D35</f>
        <v>38302009700</v>
      </c>
      <c r="F35" s="26" t="s">
        <v>12</v>
      </c>
      <c r="G35" s="25">
        <v>33070560585.02</v>
      </c>
      <c r="H35" s="25"/>
      <c r="I35" s="25">
        <f>G35+H35</f>
        <v>33070560585.02</v>
      </c>
      <c r="J35" s="26" t="s">
        <v>13</v>
      </c>
      <c r="K35" s="25">
        <v>31671821439.049999</v>
      </c>
      <c r="L35" s="25"/>
      <c r="M35" s="25">
        <f>K35+L35</f>
        <v>31671821439.049999</v>
      </c>
      <c r="N35" s="26" t="s">
        <v>18</v>
      </c>
    </row>
    <row r="36" spans="2:15" ht="17.25" customHeight="1">
      <c r="B36" s="22" t="s">
        <v>1</v>
      </c>
      <c r="C36" s="25">
        <v>-24382588000</v>
      </c>
      <c r="D36" s="25"/>
      <c r="E36" s="25">
        <f>C36+D36</f>
        <v>-24382588000</v>
      </c>
      <c r="F36" s="28" t="s">
        <v>10</v>
      </c>
      <c r="G36" s="25">
        <v>-26638397000</v>
      </c>
      <c r="H36" s="25"/>
      <c r="I36" s="25">
        <f>G36+H36</f>
        <v>-26638397000</v>
      </c>
      <c r="J36" s="28" t="s">
        <v>10</v>
      </c>
      <c r="K36" s="25">
        <v>-26880942000</v>
      </c>
      <c r="L36" s="25"/>
      <c r="M36" s="25">
        <f>K36+L36</f>
        <v>-26880942000</v>
      </c>
      <c r="N36" s="28" t="s">
        <v>10</v>
      </c>
    </row>
    <row r="37" spans="2:15" ht="23.25" customHeight="1">
      <c r="B37" s="31" t="s">
        <v>16</v>
      </c>
      <c r="C37" s="21" t="s">
        <v>10</v>
      </c>
      <c r="D37" s="21" t="s">
        <v>10</v>
      </c>
      <c r="E37" s="21" t="s">
        <v>10</v>
      </c>
      <c r="F37" s="28" t="s">
        <v>10</v>
      </c>
      <c r="G37" s="21" t="s">
        <v>10</v>
      </c>
      <c r="H37" s="21" t="s">
        <v>10</v>
      </c>
      <c r="I37" s="21" t="s">
        <v>10</v>
      </c>
      <c r="J37" s="28" t="s">
        <v>10</v>
      </c>
      <c r="K37" s="21" t="s">
        <v>10</v>
      </c>
      <c r="L37" s="21" t="s">
        <v>10</v>
      </c>
      <c r="M37" s="21" t="s">
        <v>10</v>
      </c>
      <c r="N37" s="28" t="s">
        <v>10</v>
      </c>
    </row>
    <row r="38" spans="2:15" ht="15" customHeight="1">
      <c r="B38" s="22" t="s">
        <v>0</v>
      </c>
      <c r="C38" s="23" t="s">
        <v>10</v>
      </c>
      <c r="D38" s="23" t="s">
        <v>10</v>
      </c>
      <c r="E38" s="23" t="s">
        <v>10</v>
      </c>
      <c r="F38" s="28" t="s">
        <v>10</v>
      </c>
      <c r="G38" s="23" t="s">
        <v>10</v>
      </c>
      <c r="H38" s="23" t="s">
        <v>10</v>
      </c>
      <c r="I38" s="23" t="s">
        <v>10</v>
      </c>
      <c r="J38" s="28" t="s">
        <v>10</v>
      </c>
      <c r="K38" s="23" t="s">
        <v>10</v>
      </c>
      <c r="L38" s="23" t="s">
        <v>10</v>
      </c>
      <c r="M38" s="23" t="s">
        <v>10</v>
      </c>
      <c r="N38" s="28" t="s">
        <v>10</v>
      </c>
    </row>
    <row r="39" spans="2:15" ht="19.5" customHeight="1">
      <c r="B39" s="32" t="s">
        <v>1</v>
      </c>
      <c r="C39" s="33" t="s">
        <v>10</v>
      </c>
      <c r="D39" s="33" t="s">
        <v>10</v>
      </c>
      <c r="E39" s="33" t="s">
        <v>10</v>
      </c>
      <c r="F39" s="34" t="s">
        <v>10</v>
      </c>
      <c r="G39" s="33" t="s">
        <v>10</v>
      </c>
      <c r="H39" s="33" t="s">
        <v>10</v>
      </c>
      <c r="I39" s="33" t="s">
        <v>10</v>
      </c>
      <c r="J39" s="34" t="s">
        <v>10</v>
      </c>
      <c r="K39" s="33" t="s">
        <v>10</v>
      </c>
      <c r="L39" s="33" t="s">
        <v>10</v>
      </c>
      <c r="M39" s="33" t="s">
        <v>10</v>
      </c>
      <c r="N39" s="34" t="s">
        <v>10</v>
      </c>
      <c r="O39" s="35" t="s">
        <v>31</v>
      </c>
    </row>
    <row r="40" spans="2:15" ht="13.5" customHeight="1"/>
  </sheetData>
  <mergeCells count="15">
    <mergeCell ref="K1:N1"/>
    <mergeCell ref="K2:N2"/>
    <mergeCell ref="K6:N6"/>
    <mergeCell ref="K7:N7"/>
    <mergeCell ref="K11:N11"/>
    <mergeCell ref="K8:N8"/>
    <mergeCell ref="K9:N9"/>
    <mergeCell ref="B13:N13"/>
    <mergeCell ref="B15:B17"/>
    <mergeCell ref="C15:F15"/>
    <mergeCell ref="G15:J15"/>
    <mergeCell ref="K15:N15"/>
    <mergeCell ref="C17:F17"/>
    <mergeCell ref="G17:J17"/>
    <mergeCell ref="K17:N17"/>
  </mergeCells>
  <phoneticPr fontId="3" type="noConversion"/>
  <pageMargins left="0.74803149606299213" right="0.55118110236220474" top="0.86614173228346458" bottom="0.70866141732283472" header="0.51181102362204722" footer="0.51181102362204722"/>
  <pageSetup paperSize="9" scale="78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2021-02-05T12:40:17Z</cp:lastPrinted>
  <dcterms:created xsi:type="dcterms:W3CDTF">2000-09-19T07:45:36Z</dcterms:created>
  <dcterms:modified xsi:type="dcterms:W3CDTF">2021-03-05T13:08:28Z</dcterms:modified>
</cp:coreProperties>
</file>