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Лист1!$8:$11</definedName>
    <definedName name="_xlnm.Print_Area" localSheetId="0">Лист1!$B$1:$O$32</definedName>
  </definedNames>
  <calcPr calcId="125725"/>
</workbook>
</file>

<file path=xl/calcChain.xml><?xml version="1.0" encoding="utf-8"?>
<calcChain xmlns="http://schemas.openxmlformats.org/spreadsheetml/2006/main">
  <c r="D28" i="2"/>
  <c r="M29" l="1"/>
  <c r="M28"/>
  <c r="L27"/>
  <c r="M26"/>
  <c r="M25"/>
  <c r="M24"/>
  <c r="M23"/>
  <c r="M22"/>
  <c r="L21"/>
  <c r="L20" s="1"/>
  <c r="M19"/>
  <c r="M21" s="1"/>
  <c r="L18"/>
  <c r="I29"/>
  <c r="I28"/>
  <c r="H27"/>
  <c r="I26"/>
  <c r="I25"/>
  <c r="I24"/>
  <c r="I23"/>
  <c r="I22"/>
  <c r="H21"/>
  <c r="H20" s="1"/>
  <c r="I19"/>
  <c r="I21" s="1"/>
  <c r="H18"/>
  <c r="E29"/>
  <c r="E28"/>
  <c r="E26"/>
  <c r="E25"/>
  <c r="E24"/>
  <c r="E23"/>
  <c r="E22"/>
  <c r="E19"/>
  <c r="E21" s="1"/>
  <c r="D27"/>
  <c r="D21"/>
  <c r="D18"/>
  <c r="E18" l="1"/>
  <c r="E27"/>
  <c r="H17"/>
  <c r="H12" s="1"/>
  <c r="L17"/>
  <c r="L12" s="1"/>
  <c r="I27"/>
  <c r="M20"/>
  <c r="M27"/>
  <c r="M18"/>
  <c r="I20"/>
  <c r="I18"/>
  <c r="D17"/>
  <c r="D12" s="1"/>
  <c r="M17" l="1"/>
  <c r="M12" s="1"/>
  <c r="I17"/>
  <c r="I12" s="1"/>
  <c r="K27" l="1"/>
  <c r="G27"/>
  <c r="C27"/>
  <c r="K21"/>
  <c r="G21"/>
  <c r="C21"/>
  <c r="K20" l="1"/>
  <c r="G20"/>
  <c r="C20" l="1"/>
  <c r="K18"/>
  <c r="K17" s="1"/>
  <c r="G18"/>
  <c r="G17" s="1"/>
  <c r="C18"/>
  <c r="C17" l="1"/>
  <c r="C12" s="1"/>
  <c r="E20"/>
  <c r="E17" s="1"/>
  <c r="E12" s="1"/>
  <c r="K12"/>
  <c r="G12" l="1"/>
</calcChain>
</file>

<file path=xl/sharedStrings.xml><?xml version="1.0" encoding="utf-8"?>
<sst xmlns="http://schemas.openxmlformats.org/spreadsheetml/2006/main" count="158" uniqueCount="31">
  <si>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</si>
  <si>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</si>
  <si>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</si>
  <si>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</si>
  <si>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</si>
  <si>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2021 год</t>
  </si>
  <si>
    <t>2022 год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</si>
  <si>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</si>
  <si>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</si>
  <si>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</si>
  <si>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</si>
  <si>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</si>
  <si>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</si>
  <si>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</si>
  <si>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</si>
  <si>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</si>
  <si>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2026 год</t>
  </si>
  <si>
    <t>Бюджетные кредиты из других бюджетов бюджетной системы Российской Федерации</t>
  </si>
  <si>
    <t>из них: привлечение из федерального бюджета бюджетных кредитов на пополнение остатка средств на едином счете бюджета</t>
  </si>
  <si>
    <t>из них: погашение бюджетных кредитов на пополнение остатка средств на едином счете бюджета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</si>
  <si>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</si>
  <si>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</si>
  <si>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</si>
  <si>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</si>
  <si>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</si>
  <si>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 xml:space="preserve">              к пояснительной записке</t>
  </si>
  <si>
    <t>Предлагаемое изменение программы государственных внутренних заимствований Архангельской области 
на 2021 год и на плановый период 2022 и 2023 годов</t>
  </si>
  <si>
    <t>Предлагаемые изменения</t>
  </si>
  <si>
    <t>Сумма с учетом предлагаемых изменений</t>
  </si>
  <si>
    <t>(тыс. рублей)</t>
  </si>
  <si>
    <t xml:space="preserve">              Приложение № 24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</si>
</sst>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5" fontId="7" fillId="0" borderId="4" xfId="0" applyNumberFormat="1" applyFont="1" applyFill="1" applyBorder="1" applyAlignment="1">
      <alignment horizontal="center" vertical="center"/>
    </xf>
    <xf numFmtId="0" fontId="7" fillId="0" borderId="10" xfId="0" quotePrefix="1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0" fontId="0" fillId="0" borderId="10" xfId="0" quotePrefix="1" applyNumberFormat="1" applyFont="1" applyFill="1" applyBorder="1" applyAlignment="1">
      <alignment horizontal="center" vertical="center"/>
    </xf>
    <xf numFmtId="165" fontId="0" fillId="0" borderId="7" xfId="0" quotePrefix="1" applyNumberFormat="1" applyFont="1" applyFill="1" applyBorder="1" applyAlignment="1">
      <alignment horizontal="center" vertical="center"/>
    </xf>
    <xf numFmtId="165" fontId="0" fillId="0" borderId="5" xfId="0" quotePrefix="1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right" vertical="center"/>
    </xf>
    <xf numFmtId="165" fontId="0" fillId="0" borderId="5" xfId="0" applyNumberFormat="1" applyFon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5" fontId="0" fillId="0" borderId="5" xfId="0" applyNumberFormat="1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center" vertical="center"/>
    </xf>
    <xf numFmtId="165" fontId="0" fillId="0" borderId="6" xfId="0" quotePrefix="1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right" wrapText="1"/>
    </xf>
    <xf numFmtId="0" fontId="0" fillId="0" borderId="15" xfId="0" applyFill="1" applyBorder="1"/>
    <xf numFmtId="0" fontId="3" fillId="0" borderId="15" xfId="0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left" vertical="center" wrapText="1" indent="2"/>
    </xf>
    <xf numFmtId="0" fontId="0" fillId="0" borderId="19" xfId="0" applyFill="1" applyBorder="1" applyAlignment="1">
      <alignment horizontal="left" vertical="center" wrapText="1" indent="3"/>
    </xf>
    <xf numFmtId="0" fontId="0" fillId="0" borderId="18" xfId="0" applyFill="1" applyBorder="1" applyAlignment="1">
      <alignment horizontal="left" vertical="center" wrapText="1" indent="1"/>
    </xf>
    <xf numFmtId="0" fontId="0" fillId="0" borderId="20" xfId="0" applyFont="1" applyFill="1" applyBorder="1" applyAlignment="1">
      <alignment horizontal="left" vertical="center" wrapText="1" indent="2"/>
    </xf>
    <xf numFmtId="165" fontId="7" fillId="0" borderId="21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>
      <alignment horizontal="center" vertical="center"/>
    </xf>
    <xf numFmtId="165" fontId="0" fillId="0" borderId="22" xfId="0" quotePrefix="1" applyNumberFormat="1" applyFont="1" applyFill="1" applyBorder="1" applyAlignment="1">
      <alignment horizontal="center" vertical="center"/>
    </xf>
    <xf numFmtId="165" fontId="0" fillId="0" borderId="23" xfId="0" quotePrefix="1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right" vertical="center"/>
    </xf>
    <xf numFmtId="165" fontId="0" fillId="0" borderId="23" xfId="0" applyNumberFormat="1" applyFon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vertical="center"/>
    </xf>
    <xf numFmtId="164" fontId="0" fillId="0" borderId="23" xfId="0" applyNumberFormat="1" applyFont="1" applyFill="1" applyBorder="1" applyAlignment="1">
      <alignment horizontal="center" vertical="center"/>
    </xf>
    <xf numFmtId="165" fontId="0" fillId="0" borderId="24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abSelected="1" view="pageBreakPreview" topLeftCell="B5" zoomScaleNormal="100" zoomScaleSheetLayoutView="100" workbookViewId="0">
      <selection activeCell="E12" sqref="E12"/>
    </sheetView>
  </sheetViews>
  <sheetFormatPr defaultColWidth="9.140625" defaultRowHeight="12.75"/>
  <cols>
    <col min="1" max="1" width="6.140625" style="1" hidden="1" customWidth="1"/>
    <col min="2" max="2" width="70.5703125" style="1" customWidth="1"/>
    <col min="3" max="5" width="20.7109375" style="1" customWidth="1"/>
    <col min="6" max="6" width="12.85546875" style="1" hidden="1" customWidth="1"/>
    <col min="7" max="9" width="20.7109375" style="1" customWidth="1"/>
    <col min="10" max="10" width="12.140625" style="1" hidden="1" customWidth="1"/>
    <col min="11" max="13" width="20.7109375" style="1" customWidth="1"/>
    <col min="14" max="14" width="13" style="1" hidden="1" customWidth="1"/>
    <col min="15" max="15" width="1.7109375" style="1" customWidth="1"/>
    <col min="16" max="16384" width="9.140625" style="1"/>
  </cols>
  <sheetData>
    <row r="1" spans="1:15" ht="15">
      <c r="K1" s="51" t="s">
        <v>30</v>
      </c>
      <c r="L1" s="51"/>
      <c r="M1" s="51"/>
      <c r="N1" s="52"/>
    </row>
    <row r="2" spans="1:15" ht="15">
      <c r="K2" s="51" t="s">
        <v>25</v>
      </c>
      <c r="L2" s="51"/>
      <c r="M2" s="51"/>
      <c r="N2" s="52"/>
    </row>
    <row r="4" spans="1:15" ht="14.25" customHeight="1"/>
    <row r="5" spans="1:15" ht="39" customHeight="1">
      <c r="B5" s="50" t="s">
        <v>26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5" ht="14.25" customHeight="1"/>
    <row r="7" spans="1:15" ht="14.25" customHeight="1">
      <c r="B7" s="2"/>
      <c r="C7" s="3"/>
      <c r="D7" s="3"/>
      <c r="E7" s="3"/>
      <c r="F7" s="3"/>
      <c r="G7" s="4"/>
      <c r="H7" s="4"/>
      <c r="I7" s="4"/>
      <c r="J7" s="4"/>
      <c r="K7" s="4"/>
      <c r="L7" s="4"/>
      <c r="M7" s="28" t="s">
        <v>29</v>
      </c>
      <c r="N7" s="4"/>
    </row>
    <row r="8" spans="1:15" ht="21.75" customHeight="1">
      <c r="B8" s="53" t="s">
        <v>2</v>
      </c>
      <c r="C8" s="56" t="s">
        <v>5</v>
      </c>
      <c r="D8" s="57"/>
      <c r="E8" s="57"/>
      <c r="F8" s="58"/>
      <c r="G8" s="56" t="s">
        <v>6</v>
      </c>
      <c r="H8" s="57"/>
      <c r="I8" s="57"/>
      <c r="J8" s="58"/>
      <c r="K8" s="56" t="s">
        <v>11</v>
      </c>
      <c r="L8" s="57"/>
      <c r="M8" s="57"/>
      <c r="N8" s="58"/>
      <c r="O8" s="29"/>
    </row>
    <row r="9" spans="1:15" ht="43.5" customHeight="1">
      <c r="B9" s="54"/>
      <c r="C9" s="5" t="s">
        <v>4</v>
      </c>
      <c r="D9" s="25" t="s">
        <v>27</v>
      </c>
      <c r="E9" s="26" t="s">
        <v>28</v>
      </c>
      <c r="F9" s="32" t="s">
        <v>7</v>
      </c>
      <c r="G9" s="5" t="s">
        <v>4</v>
      </c>
      <c r="H9" s="25" t="s">
        <v>27</v>
      </c>
      <c r="I9" s="26" t="s">
        <v>28</v>
      </c>
      <c r="J9" s="32" t="s">
        <v>7</v>
      </c>
      <c r="K9" s="5" t="s">
        <v>4</v>
      </c>
      <c r="L9" s="25" t="s">
        <v>27</v>
      </c>
      <c r="M9" s="26" t="s">
        <v>28</v>
      </c>
      <c r="N9" s="32" t="s">
        <v>7</v>
      </c>
      <c r="O9" s="29"/>
    </row>
    <row r="10" spans="1:15" ht="27" hidden="1" customHeight="1">
      <c r="A10" s="6"/>
      <c r="B10" s="55"/>
      <c r="C10" s="59" t="s">
        <v>4</v>
      </c>
      <c r="D10" s="60"/>
      <c r="E10" s="60"/>
      <c r="F10" s="61"/>
      <c r="G10" s="59" t="s">
        <v>4</v>
      </c>
      <c r="H10" s="60"/>
      <c r="I10" s="60"/>
      <c r="J10" s="61"/>
      <c r="K10" s="59" t="s">
        <v>4</v>
      </c>
      <c r="L10" s="60"/>
      <c r="M10" s="60"/>
      <c r="N10" s="61"/>
      <c r="O10" s="29"/>
    </row>
    <row r="11" spans="1:15" s="10" customFormat="1" ht="12.75" customHeight="1">
      <c r="A11" s="7"/>
      <c r="B11" s="33">
        <v>1</v>
      </c>
      <c r="C11" s="8">
        <v>2</v>
      </c>
      <c r="D11" s="27">
        <v>3</v>
      </c>
      <c r="E11" s="27">
        <v>4</v>
      </c>
      <c r="F11" s="9">
        <v>3</v>
      </c>
      <c r="G11" s="8">
        <v>5</v>
      </c>
      <c r="H11" s="27">
        <v>6</v>
      </c>
      <c r="I11" s="27">
        <v>7</v>
      </c>
      <c r="J11" s="9">
        <v>5</v>
      </c>
      <c r="K11" s="8">
        <v>8</v>
      </c>
      <c r="L11" s="27">
        <v>9</v>
      </c>
      <c r="M11" s="27">
        <v>10</v>
      </c>
      <c r="N11" s="9">
        <v>7</v>
      </c>
      <c r="O11" s="30"/>
    </row>
    <row r="12" spans="1:15" ht="41.25" customHeight="1">
      <c r="B12" s="34" t="s">
        <v>9</v>
      </c>
      <c r="C12" s="11">
        <f>C17+C27</f>
        <v>9491947550</v>
      </c>
      <c r="D12" s="41">
        <f>D17+D27</f>
        <v>-1150000000</v>
      </c>
      <c r="E12" s="41">
        <f>E17+E27</f>
        <v>8341947549.9999981</v>
      </c>
      <c r="F12" s="12" t="s">
        <v>10</v>
      </c>
      <c r="G12" s="11">
        <f>G17+G27</f>
        <v>5854689435.0200005</v>
      </c>
      <c r="H12" s="41">
        <f>H17+H27</f>
        <v>0</v>
      </c>
      <c r="I12" s="41">
        <f>I17+I27</f>
        <v>5854689435.0200005</v>
      </c>
      <c r="J12" s="12" t="s">
        <v>10</v>
      </c>
      <c r="K12" s="11">
        <f>K17+K27</f>
        <v>4142299264.4399986</v>
      </c>
      <c r="L12" s="41">
        <f>L17+L27</f>
        <v>0</v>
      </c>
      <c r="M12" s="41">
        <f>M17+M27</f>
        <v>4142299264.4399986</v>
      </c>
      <c r="N12" s="12" t="s">
        <v>10</v>
      </c>
      <c r="O12" s="29"/>
    </row>
    <row r="13" spans="1:15" ht="17.25" customHeight="1">
      <c r="B13" s="35" t="s">
        <v>3</v>
      </c>
      <c r="C13" s="13"/>
      <c r="D13" s="42"/>
      <c r="E13" s="42"/>
      <c r="F13" s="14"/>
      <c r="G13" s="13"/>
      <c r="H13" s="42"/>
      <c r="I13" s="42"/>
      <c r="J13" s="14"/>
      <c r="K13" s="13"/>
      <c r="L13" s="42"/>
      <c r="M13" s="42"/>
      <c r="N13" s="14"/>
      <c r="O13" s="29"/>
    </row>
    <row r="14" spans="1:15" ht="23.25" customHeight="1">
      <c r="B14" s="36" t="s">
        <v>14</v>
      </c>
      <c r="C14" s="15" t="s">
        <v>10</v>
      </c>
      <c r="D14" s="43" t="s">
        <v>10</v>
      </c>
      <c r="E14" s="43" t="s">
        <v>10</v>
      </c>
      <c r="F14" s="14" t="s">
        <v>10</v>
      </c>
      <c r="G14" s="15" t="s">
        <v>10</v>
      </c>
      <c r="H14" s="43" t="s">
        <v>10</v>
      </c>
      <c r="I14" s="43" t="s">
        <v>10</v>
      </c>
      <c r="J14" s="14" t="s">
        <v>10</v>
      </c>
      <c r="K14" s="15" t="s">
        <v>10</v>
      </c>
      <c r="L14" s="43" t="s">
        <v>10</v>
      </c>
      <c r="M14" s="43" t="s">
        <v>10</v>
      </c>
      <c r="N14" s="14" t="s">
        <v>10</v>
      </c>
      <c r="O14" s="29"/>
    </row>
    <row r="15" spans="1:15" ht="20.25" customHeight="1">
      <c r="B15" s="37" t="s">
        <v>0</v>
      </c>
      <c r="C15" s="16" t="s">
        <v>10</v>
      </c>
      <c r="D15" s="44" t="s">
        <v>10</v>
      </c>
      <c r="E15" s="44" t="s">
        <v>10</v>
      </c>
      <c r="F15" s="14" t="s">
        <v>10</v>
      </c>
      <c r="G15" s="16" t="s">
        <v>10</v>
      </c>
      <c r="H15" s="44" t="s">
        <v>10</v>
      </c>
      <c r="I15" s="44" t="s">
        <v>10</v>
      </c>
      <c r="J15" s="14" t="s">
        <v>10</v>
      </c>
      <c r="K15" s="16" t="s">
        <v>10</v>
      </c>
      <c r="L15" s="44" t="s">
        <v>10</v>
      </c>
      <c r="M15" s="44" t="s">
        <v>10</v>
      </c>
      <c r="N15" s="14" t="s">
        <v>10</v>
      </c>
      <c r="O15" s="29"/>
    </row>
    <row r="16" spans="1:15" ht="23.25" customHeight="1">
      <c r="B16" s="37" t="s">
        <v>1</v>
      </c>
      <c r="C16" s="16" t="s">
        <v>10</v>
      </c>
      <c r="D16" s="44" t="s">
        <v>10</v>
      </c>
      <c r="E16" s="44" t="s">
        <v>10</v>
      </c>
      <c r="F16" s="14" t="s">
        <v>10</v>
      </c>
      <c r="G16" s="16" t="s">
        <v>10</v>
      </c>
      <c r="H16" s="44" t="s">
        <v>10</v>
      </c>
      <c r="I16" s="44" t="s">
        <v>10</v>
      </c>
      <c r="J16" s="14" t="s">
        <v>10</v>
      </c>
      <c r="K16" s="16" t="s">
        <v>10</v>
      </c>
      <c r="L16" s="44" t="s">
        <v>10</v>
      </c>
      <c r="M16" s="44" t="s">
        <v>10</v>
      </c>
      <c r="N16" s="14" t="s">
        <v>10</v>
      </c>
      <c r="O16" s="29"/>
    </row>
    <row r="17" spans="2:15" ht="34.5" customHeight="1">
      <c r="B17" s="36" t="s">
        <v>17</v>
      </c>
      <c r="C17" s="17">
        <f>C18+C20</f>
        <v>-577474150</v>
      </c>
      <c r="D17" s="45">
        <f>D18+D20</f>
        <v>-5000000000</v>
      </c>
      <c r="E17" s="45">
        <f>E18+E20</f>
        <v>-5577474150.0000019</v>
      </c>
      <c r="F17" s="14" t="s">
        <v>10</v>
      </c>
      <c r="G17" s="18">
        <f>G18+G20</f>
        <v>-577474150</v>
      </c>
      <c r="H17" s="45">
        <f>H18+H20</f>
        <v>0</v>
      </c>
      <c r="I17" s="45">
        <f>I18+I20</f>
        <v>-577474150</v>
      </c>
      <c r="J17" s="14" t="s">
        <v>10</v>
      </c>
      <c r="K17" s="18">
        <f>K18+K20</f>
        <v>-648580174.61000061</v>
      </c>
      <c r="L17" s="45">
        <f>L18+L20</f>
        <v>0</v>
      </c>
      <c r="M17" s="45">
        <f>M18+M20</f>
        <v>-648580174.61000061</v>
      </c>
      <c r="N17" s="14" t="s">
        <v>10</v>
      </c>
      <c r="O17" s="29"/>
    </row>
    <row r="18" spans="2:15" ht="23.25" customHeight="1">
      <c r="B18" s="37" t="s">
        <v>0</v>
      </c>
      <c r="C18" s="18">
        <f>C19</f>
        <v>13282644571.969999</v>
      </c>
      <c r="D18" s="46">
        <f>D19</f>
        <v>0</v>
      </c>
      <c r="E18" s="46">
        <f>E19</f>
        <v>13282644571.969999</v>
      </c>
      <c r="F18" s="19" t="s">
        <v>5</v>
      </c>
      <c r="G18" s="18">
        <f>G19</f>
        <v>14638397088.67</v>
      </c>
      <c r="H18" s="46">
        <f>H19</f>
        <v>0</v>
      </c>
      <c r="I18" s="46">
        <f>I19</f>
        <v>14638397088.67</v>
      </c>
      <c r="J18" s="19" t="s">
        <v>6</v>
      </c>
      <c r="K18" s="18">
        <f>K19</f>
        <v>15380942723</v>
      </c>
      <c r="L18" s="46">
        <f>L19</f>
        <v>0</v>
      </c>
      <c r="M18" s="46">
        <f>M19</f>
        <v>15380942723</v>
      </c>
      <c r="N18" s="19" t="s">
        <v>11</v>
      </c>
      <c r="O18" s="29"/>
    </row>
    <row r="19" spans="2:15" ht="35.25" customHeight="1">
      <c r="B19" s="38" t="s">
        <v>18</v>
      </c>
      <c r="C19" s="18">
        <v>13282644571.969999</v>
      </c>
      <c r="D19" s="46"/>
      <c r="E19" s="46">
        <f>C19+D19</f>
        <v>13282644571.969999</v>
      </c>
      <c r="F19" s="19" t="s">
        <v>5</v>
      </c>
      <c r="G19" s="18">
        <v>14638397088.67</v>
      </c>
      <c r="H19" s="46"/>
      <c r="I19" s="46">
        <f>G19+H19</f>
        <v>14638397088.67</v>
      </c>
      <c r="J19" s="19" t="s">
        <v>6</v>
      </c>
      <c r="K19" s="18">
        <v>15380942723</v>
      </c>
      <c r="L19" s="46"/>
      <c r="M19" s="46">
        <f>K19+L19</f>
        <v>15380942723</v>
      </c>
      <c r="N19" s="19" t="s">
        <v>11</v>
      </c>
      <c r="O19" s="29"/>
    </row>
    <row r="20" spans="2:15" ht="22.5" customHeight="1">
      <c r="B20" s="37" t="s">
        <v>1</v>
      </c>
      <c r="C20" s="17">
        <f>SUM(C21:C26)</f>
        <v>-13860118721.969999</v>
      </c>
      <c r="D20" s="45">
        <v>-5000000000</v>
      </c>
      <c r="E20" s="46">
        <f>C20+D20</f>
        <v>-18860118721.970001</v>
      </c>
      <c r="F20" s="20" t="s">
        <v>10</v>
      </c>
      <c r="G20" s="18">
        <f>SUM(G21:G26)</f>
        <v>-15215871238.67</v>
      </c>
      <c r="H20" s="45">
        <f>SUM(H21:H26)</f>
        <v>0</v>
      </c>
      <c r="I20" s="45">
        <f>SUM(I21:I26)</f>
        <v>-15215871238.67</v>
      </c>
      <c r="J20" s="20" t="s">
        <v>10</v>
      </c>
      <c r="K20" s="18">
        <f>SUM(K21:K26)</f>
        <v>-16029522897.610001</v>
      </c>
      <c r="L20" s="45">
        <f>SUM(L21:L26)</f>
        <v>0</v>
      </c>
      <c r="M20" s="45">
        <f>SUM(M21:M26)</f>
        <v>-16029522897.610001</v>
      </c>
      <c r="N20" s="20" t="s">
        <v>10</v>
      </c>
      <c r="O20" s="29"/>
    </row>
    <row r="21" spans="2:15" ht="33.75" customHeight="1">
      <c r="B21" s="38" t="s">
        <v>19</v>
      </c>
      <c r="C21" s="18">
        <f>-C19</f>
        <v>-13282644571.969999</v>
      </c>
      <c r="D21" s="46">
        <f>-D19</f>
        <v>0</v>
      </c>
      <c r="E21" s="46">
        <f>-E19</f>
        <v>-13282644571.969999</v>
      </c>
      <c r="F21" s="20" t="s">
        <v>10</v>
      </c>
      <c r="G21" s="18">
        <f>-G19</f>
        <v>-14638397088.67</v>
      </c>
      <c r="H21" s="46">
        <f>-H19</f>
        <v>0</v>
      </c>
      <c r="I21" s="46">
        <f>-I19</f>
        <v>-14638397088.67</v>
      </c>
      <c r="J21" s="20" t="s">
        <v>10</v>
      </c>
      <c r="K21" s="18">
        <f>-K19</f>
        <v>-15380942723</v>
      </c>
      <c r="L21" s="46">
        <f>-L19</f>
        <v>0</v>
      </c>
      <c r="M21" s="46">
        <f>-M19</f>
        <v>-15380942723</v>
      </c>
      <c r="N21" s="20" t="s">
        <v>10</v>
      </c>
      <c r="O21" s="29"/>
    </row>
    <row r="22" spans="2:15" ht="88.5" customHeight="1">
      <c r="B22" s="38" t="s">
        <v>20</v>
      </c>
      <c r="C22" s="21">
        <v>-15000000</v>
      </c>
      <c r="D22" s="47"/>
      <c r="E22" s="46">
        <f>C22+D22</f>
        <v>-15000000</v>
      </c>
      <c r="F22" s="20" t="s">
        <v>10</v>
      </c>
      <c r="G22" s="21">
        <v>-15000000</v>
      </c>
      <c r="H22" s="47"/>
      <c r="I22" s="46">
        <f>G22+H22</f>
        <v>-15000000</v>
      </c>
      <c r="J22" s="20" t="s">
        <v>10</v>
      </c>
      <c r="K22" s="21">
        <v>-15000000</v>
      </c>
      <c r="L22" s="47"/>
      <c r="M22" s="46">
        <f>K22+L22</f>
        <v>-15000000</v>
      </c>
      <c r="N22" s="20" t="s">
        <v>10</v>
      </c>
      <c r="O22" s="29"/>
    </row>
    <row r="23" spans="2:15" ht="84" customHeight="1">
      <c r="B23" s="38" t="s">
        <v>21</v>
      </c>
      <c r="C23" s="21">
        <v>-253824200</v>
      </c>
      <c r="D23" s="47"/>
      <c r="E23" s="46">
        <f>C23+D23</f>
        <v>-253824200</v>
      </c>
      <c r="F23" s="20" t="s">
        <v>10</v>
      </c>
      <c r="G23" s="21">
        <v>-253824200</v>
      </c>
      <c r="H23" s="47"/>
      <c r="I23" s="46">
        <f>G23+H23</f>
        <v>-253824200</v>
      </c>
      <c r="J23" s="20" t="s">
        <v>10</v>
      </c>
      <c r="K23" s="21">
        <v>-253824200</v>
      </c>
      <c r="L23" s="47"/>
      <c r="M23" s="46">
        <f>K23+L23</f>
        <v>-253824200</v>
      </c>
      <c r="N23" s="20" t="s">
        <v>10</v>
      </c>
      <c r="O23" s="29"/>
    </row>
    <row r="24" spans="2:15" ht="89.25" customHeight="1">
      <c r="B24" s="38" t="s">
        <v>22</v>
      </c>
      <c r="C24" s="21">
        <v>-289969600</v>
      </c>
      <c r="D24" s="47"/>
      <c r="E24" s="46">
        <f>C24+D24</f>
        <v>-289969600</v>
      </c>
      <c r="F24" s="20" t="s">
        <v>10</v>
      </c>
      <c r="G24" s="21">
        <v>-289969600</v>
      </c>
      <c r="H24" s="47"/>
      <c r="I24" s="46">
        <f>G24+H24</f>
        <v>-289969600</v>
      </c>
      <c r="J24" s="20" t="s">
        <v>10</v>
      </c>
      <c r="K24" s="21">
        <v>-289969600</v>
      </c>
      <c r="L24" s="47"/>
      <c r="M24" s="46">
        <f>K24+L24</f>
        <v>-289969600</v>
      </c>
      <c r="N24" s="20" t="s">
        <v>10</v>
      </c>
      <c r="O24" s="29"/>
    </row>
    <row r="25" spans="2:15" ht="84.75" customHeight="1">
      <c r="B25" s="38" t="s">
        <v>23</v>
      </c>
      <c r="C25" s="21">
        <v>-18680350</v>
      </c>
      <c r="D25" s="47"/>
      <c r="E25" s="46">
        <f>C25+D25</f>
        <v>-18680350</v>
      </c>
      <c r="F25" s="20" t="s">
        <v>10</v>
      </c>
      <c r="G25" s="21">
        <v>-18680350</v>
      </c>
      <c r="H25" s="47"/>
      <c r="I25" s="46">
        <f>G25+H25</f>
        <v>-18680350</v>
      </c>
      <c r="J25" s="20" t="s">
        <v>10</v>
      </c>
      <c r="K25" s="21">
        <v>-18680350</v>
      </c>
      <c r="L25" s="47"/>
      <c r="M25" s="46">
        <f>K25+L25</f>
        <v>-18680350</v>
      </c>
      <c r="N25" s="20" t="s">
        <v>10</v>
      </c>
      <c r="O25" s="29"/>
    </row>
    <row r="26" spans="2:15" ht="87.6" customHeight="1">
      <c r="B26" s="38" t="s">
        <v>24</v>
      </c>
      <c r="C26" s="22"/>
      <c r="D26" s="48"/>
      <c r="E26" s="46">
        <f>C26+D26</f>
        <v>0</v>
      </c>
      <c r="F26" s="20" t="s">
        <v>10</v>
      </c>
      <c r="G26" s="22"/>
      <c r="H26" s="48"/>
      <c r="I26" s="46">
        <f>G26+H26</f>
        <v>0</v>
      </c>
      <c r="J26" s="20" t="s">
        <v>10</v>
      </c>
      <c r="K26" s="21">
        <v>-71106024.609999999</v>
      </c>
      <c r="L26" s="48"/>
      <c r="M26" s="46">
        <f>K26+L26</f>
        <v>-71106024.609999999</v>
      </c>
      <c r="N26" s="20" t="s">
        <v>10</v>
      </c>
      <c r="O26" s="29"/>
    </row>
    <row r="27" spans="2:15" ht="24" customHeight="1">
      <c r="B27" s="36" t="s">
        <v>8</v>
      </c>
      <c r="C27" s="18">
        <f>C28+C29</f>
        <v>10069421700</v>
      </c>
      <c r="D27" s="46">
        <f>D28+D29</f>
        <v>3850000000</v>
      </c>
      <c r="E27" s="46">
        <f>E28+E29</f>
        <v>13919421700</v>
      </c>
      <c r="F27" s="20" t="s">
        <v>10</v>
      </c>
      <c r="G27" s="18">
        <f>G28+G29</f>
        <v>6432163585.0200005</v>
      </c>
      <c r="H27" s="46">
        <f>H28+H29</f>
        <v>0</v>
      </c>
      <c r="I27" s="46">
        <f>I28+I29</f>
        <v>6432163585.0200005</v>
      </c>
      <c r="J27" s="20" t="s">
        <v>10</v>
      </c>
      <c r="K27" s="18">
        <f>K28+K29</f>
        <v>4790879439.0499992</v>
      </c>
      <c r="L27" s="46">
        <f>L28+L29</f>
        <v>0</v>
      </c>
      <c r="M27" s="46">
        <f>M28+M29</f>
        <v>4790879439.0499992</v>
      </c>
      <c r="N27" s="20" t="s">
        <v>10</v>
      </c>
      <c r="O27" s="29"/>
    </row>
    <row r="28" spans="2:15" ht="20.25" customHeight="1">
      <c r="B28" s="37" t="s">
        <v>0</v>
      </c>
      <c r="C28" s="18">
        <v>34452009700</v>
      </c>
      <c r="D28" s="46">
        <f>5000000000-1150000000</f>
        <v>3850000000</v>
      </c>
      <c r="E28" s="46">
        <f>C28+D28</f>
        <v>38302009700</v>
      </c>
      <c r="F28" s="19" t="s">
        <v>12</v>
      </c>
      <c r="G28" s="18">
        <v>33070560585.02</v>
      </c>
      <c r="H28" s="46"/>
      <c r="I28" s="46">
        <f>G28+H28</f>
        <v>33070560585.02</v>
      </c>
      <c r="J28" s="19" t="s">
        <v>13</v>
      </c>
      <c r="K28" s="18">
        <v>31671821439.049999</v>
      </c>
      <c r="L28" s="46"/>
      <c r="M28" s="46">
        <f>K28+L28</f>
        <v>31671821439.049999</v>
      </c>
      <c r="N28" s="19" t="s">
        <v>16</v>
      </c>
      <c r="O28" s="29"/>
    </row>
    <row r="29" spans="2:15" ht="24" customHeight="1">
      <c r="B29" s="37" t="s">
        <v>1</v>
      </c>
      <c r="C29" s="18">
        <v>-24382588000</v>
      </c>
      <c r="D29" s="46"/>
      <c r="E29" s="46">
        <f>C29+D29</f>
        <v>-24382588000</v>
      </c>
      <c r="F29" s="20" t="s">
        <v>10</v>
      </c>
      <c r="G29" s="18">
        <v>-26638397000</v>
      </c>
      <c r="H29" s="46"/>
      <c r="I29" s="46">
        <f>G29+H29</f>
        <v>-26638397000</v>
      </c>
      <c r="J29" s="20" t="s">
        <v>10</v>
      </c>
      <c r="K29" s="18">
        <v>-26880942000</v>
      </c>
      <c r="L29" s="46"/>
      <c r="M29" s="46">
        <f>K29+L29</f>
        <v>-26880942000</v>
      </c>
      <c r="N29" s="20" t="s">
        <v>10</v>
      </c>
      <c r="O29" s="29"/>
    </row>
    <row r="30" spans="2:15" ht="23.25" customHeight="1">
      <c r="B30" s="39" t="s">
        <v>15</v>
      </c>
      <c r="C30" s="15" t="s">
        <v>10</v>
      </c>
      <c r="D30" s="43" t="s">
        <v>10</v>
      </c>
      <c r="E30" s="43" t="s">
        <v>10</v>
      </c>
      <c r="F30" s="20" t="s">
        <v>10</v>
      </c>
      <c r="G30" s="15" t="s">
        <v>10</v>
      </c>
      <c r="H30" s="43" t="s">
        <v>10</v>
      </c>
      <c r="I30" s="43" t="s">
        <v>10</v>
      </c>
      <c r="J30" s="20" t="s">
        <v>10</v>
      </c>
      <c r="K30" s="15" t="s">
        <v>10</v>
      </c>
      <c r="L30" s="43" t="s">
        <v>10</v>
      </c>
      <c r="M30" s="43" t="s">
        <v>10</v>
      </c>
      <c r="N30" s="20" t="s">
        <v>10</v>
      </c>
      <c r="O30" s="29"/>
    </row>
    <row r="31" spans="2:15" ht="20.25" customHeight="1">
      <c r="B31" s="37" t="s">
        <v>0</v>
      </c>
      <c r="C31" s="16" t="s">
        <v>10</v>
      </c>
      <c r="D31" s="44" t="s">
        <v>10</v>
      </c>
      <c r="E31" s="44" t="s">
        <v>10</v>
      </c>
      <c r="F31" s="20" t="s">
        <v>10</v>
      </c>
      <c r="G31" s="16" t="s">
        <v>10</v>
      </c>
      <c r="H31" s="44" t="s">
        <v>10</v>
      </c>
      <c r="I31" s="44" t="s">
        <v>10</v>
      </c>
      <c r="J31" s="20" t="s">
        <v>10</v>
      </c>
      <c r="K31" s="16" t="s">
        <v>10</v>
      </c>
      <c r="L31" s="44" t="s">
        <v>10</v>
      </c>
      <c r="M31" s="44" t="s">
        <v>10</v>
      </c>
      <c r="N31" s="20" t="s">
        <v>10</v>
      </c>
      <c r="O31" s="29"/>
    </row>
    <row r="32" spans="2:15" ht="24" customHeight="1">
      <c r="B32" s="40" t="s">
        <v>1</v>
      </c>
      <c r="C32" s="23" t="s">
        <v>10</v>
      </c>
      <c r="D32" s="49" t="s">
        <v>10</v>
      </c>
      <c r="E32" s="49" t="s">
        <v>10</v>
      </c>
      <c r="F32" s="24" t="s">
        <v>10</v>
      </c>
      <c r="G32" s="23" t="s">
        <v>10</v>
      </c>
      <c r="H32" s="49" t="s">
        <v>10</v>
      </c>
      <c r="I32" s="49" t="s">
        <v>10</v>
      </c>
      <c r="J32" s="24" t="s">
        <v>10</v>
      </c>
      <c r="K32" s="23" t="s">
        <v>10</v>
      </c>
      <c r="L32" s="49" t="s">
        <v>10</v>
      </c>
      <c r="M32" s="49" t="s">
        <v>10</v>
      </c>
      <c r="N32" s="24" t="s">
        <v>10</v>
      </c>
      <c r="O32" s="31"/>
    </row>
    <row r="33" ht="13.5" customHeight="1"/>
  </sheetData>
  <mergeCells count="10">
    <mergeCell ref="B5:N5"/>
    <mergeCell ref="K2:N2"/>
    <mergeCell ref="K1:N1"/>
    <mergeCell ref="B8:B10"/>
    <mergeCell ref="C8:F8"/>
    <mergeCell ref="G8:J8"/>
    <mergeCell ref="K8:N8"/>
    <mergeCell ref="C10:F10"/>
    <mergeCell ref="G10:J10"/>
    <mergeCell ref="K10:N10"/>
  </mergeCells>
  <phoneticPr fontId="3" type="noConversion"/>
  <pageMargins left="0.74803149606299213" right="0.55118110236220474" top="0.86614173228346458" bottom="0.70866141732283472" header="0.51181102362204722" footer="0.51181102362204722"/>
  <pageSetup paperSize="9" scale="52" fitToHeight="4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2021-03-04T09:11:28Z</cp:lastPrinted>
  <dcterms:created xsi:type="dcterms:W3CDTF">2000-09-19T07:45:36Z</dcterms:created>
  <dcterms:modified xsi:type="dcterms:W3CDTF">2021-03-05T13:08:32Z</dcterms:modified>
</cp:coreProperties>
</file>