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Лист1!$5:$6</definedName>
    <definedName name="_xlnm.Print_Area" localSheetId="0">Лист1!$B$1:$G$27</definedName>
  </definedNames>
  <calcPr calcId="125725"/>
</workbook>
</file>

<file path=xl/calcChain.xml><?xml version="1.0" encoding="utf-8"?>
<calcChain xmlns="http://schemas.openxmlformats.org/spreadsheetml/2006/main">
  <c r="F13" i="2"/>
  <c r="F22" l="1"/>
  <c r="F12" l="1"/>
  <c r="F7" l="1"/>
  <c r="D23"/>
  <c r="D22" s="1"/>
  <c r="I22"/>
  <c r="I16"/>
  <c r="I15" s="1"/>
  <c r="I13"/>
  <c r="E24"/>
  <c r="G24" s="1"/>
  <c r="E21"/>
  <c r="E20"/>
  <c r="G20" s="1"/>
  <c r="E19"/>
  <c r="G19" s="1"/>
  <c r="E18"/>
  <c r="G18" s="1"/>
  <c r="E17"/>
  <c r="G17" s="1"/>
  <c r="E14"/>
  <c r="D16"/>
  <c r="D13"/>
  <c r="E16" l="1"/>
  <c r="G16" s="1"/>
  <c r="G14"/>
  <c r="E23"/>
  <c r="E13"/>
  <c r="G13" s="1"/>
  <c r="I12"/>
  <c r="I7" s="1"/>
  <c r="D12"/>
  <c r="D7" s="1"/>
  <c r="E22" l="1"/>
  <c r="G22" s="1"/>
  <c r="G23"/>
  <c r="H22"/>
  <c r="C22"/>
  <c r="H16"/>
  <c r="C16"/>
  <c r="H15" l="1"/>
  <c r="C15" l="1"/>
  <c r="H13"/>
  <c r="H12" s="1"/>
  <c r="C13"/>
  <c r="C12" l="1"/>
  <c r="C7" s="1"/>
  <c r="E15"/>
  <c r="E12" l="1"/>
  <c r="G15"/>
  <c r="H7"/>
  <c r="E7" l="1"/>
  <c r="G7" s="1"/>
  <c r="G12"/>
</calcChain>
</file>

<file path=xl/sharedStrings.xml><?xml version="1.0" encoding="utf-8"?>
<sst xmlns="http://schemas.openxmlformats.org/spreadsheetml/2006/main" count="71" uniqueCount="25">
  <si>
    <t>Привлечение</t>
  </si>
  <si>
    <t>Погашение</t>
  </si>
  <si>
    <t>Наименование показателя</t>
  </si>
  <si>
    <t>в том числе:</t>
  </si>
  <si>
    <t>Утверждено</t>
  </si>
  <si>
    <t>Кредиты кредитных организаций</t>
  </si>
  <si>
    <t>Государственные заимствования в валюте Российской Федерации, всего</t>
  </si>
  <si>
    <t>-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</si>
  <si>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</si>
  <si>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</si>
  <si>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Бюджетные кредиты из других бюджетов бюджетной системы Российской Федерации</t>
  </si>
  <si>
    <t>из них: привлечение из федерального бюджета бюджетных кредитов на пополнение остатка средств на едином счете бюджета</t>
  </si>
  <si>
    <t>из них: погашение бюджетных кредитов на пополнение остатка средств на едином счете бюджета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</si>
  <si>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</si>
  <si>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</si>
  <si>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</si>
  <si>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</si>
  <si>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</si>
  <si>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Предлагаемые изменения</t>
  </si>
  <si>
    <t>% исполнения к утвержден-ному плану</t>
  </si>
  <si>
    <t>рублей</t>
  </si>
  <si>
    <t>Отчет об исполнении областного бюджета по программе государственных внутренних заимствований Архангельской области за 1 полугодие 2021 года</t>
  </si>
  <si>
    <t>Исполнено на 01.07.2021 г.</t>
  </si>
  <si>
    <t>Утверждено на год 
(в ред. 28.06.2021 
№ 440-27-ОЗ)</t>
  </si>
  <si>
    <t>Приложение № 50 к пояснительной записке к отчету об исполнении областного бюджета за 1полугодие 2021 года по форме таблицы 1 приложения № 22 к областному закону "Об областном бюджете на 2021 год и на плановый период 2022 и 2023 годов "</t>
  </si>
</sst>
</file>

<file path=xl/styles.xml><?xml version="1.0" encoding="utf-8"?>
<styleSheet xmlns="http://schemas.openxmlformats.org/spreadsheetml/2006/main">
  <numFmts count="2">
    <numFmt numFmtId="164" formatCode="_-* #,##0.0\ _₽_-;\-* #,##0.0\ _₽_-;_-* &quot;-&quot;?\ _₽_-;_-@_-"/>
    <numFmt numFmtId="165" formatCode="_-* #,##0.00\ _₽_-;\-* #,##0.00\ _₽_-;_-* &quot;-&quot;?\ _₽_-;_-@_-"/>
  </numFmts>
  <fonts count="10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4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10" xfId="0" quotePrefix="1" applyNumberFormat="1" applyFont="1" applyFill="1" applyBorder="1" applyAlignment="1">
      <alignment horizontal="center" vertical="center"/>
    </xf>
    <xf numFmtId="165" fontId="2" fillId="0" borderId="7" xfId="0" quotePrefix="1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vertical="center"/>
    </xf>
    <xf numFmtId="164" fontId="2" fillId="0" borderId="7" xfId="0" applyNumberFormat="1" applyFont="1" applyFill="1" applyBorder="1" applyAlignment="1">
      <alignment horizontal="center" vertical="center"/>
    </xf>
    <xf numFmtId="165" fontId="2" fillId="0" borderId="8" xfId="0" quotePrefix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165" fontId="3" fillId="0" borderId="6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left" vertical="center" wrapText="1"/>
    </xf>
    <xf numFmtId="165" fontId="8" fillId="0" borderId="10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 indent="1"/>
    </xf>
    <xf numFmtId="165" fontId="8" fillId="0" borderId="10" xfId="0" quotePrefix="1" applyNumberFormat="1" applyFont="1" applyFill="1" applyBorder="1" applyAlignment="1">
      <alignment horizontal="center" vertical="center"/>
    </xf>
    <xf numFmtId="164" fontId="8" fillId="0" borderId="9" xfId="0" quotePrefix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 indent="2"/>
    </xf>
    <xf numFmtId="165" fontId="8" fillId="0" borderId="7" xfId="0" quotePrefix="1" applyNumberFormat="1" applyFont="1" applyFill="1" applyBorder="1" applyAlignment="1">
      <alignment horizontal="center" vertical="center"/>
    </xf>
    <xf numFmtId="164" fontId="8" fillId="0" borderId="2" xfId="0" quotePrefix="1" applyNumberFormat="1" applyFont="1" applyFill="1" applyBorder="1" applyAlignment="1">
      <alignment horizontal="center" vertical="center"/>
    </xf>
    <xf numFmtId="165" fontId="8" fillId="0" borderId="7" xfId="0" applyNumberFormat="1" applyFont="1" applyFill="1" applyBorder="1" applyAlignment="1">
      <alignment horizontal="right" vertical="center"/>
    </xf>
    <xf numFmtId="165" fontId="8" fillId="0" borderId="7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 indent="3"/>
    </xf>
    <xf numFmtId="165" fontId="8" fillId="0" borderId="7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 indent="1"/>
    </xf>
    <xf numFmtId="165" fontId="8" fillId="0" borderId="2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 wrapText="1" indent="2"/>
    </xf>
    <xf numFmtId="165" fontId="8" fillId="0" borderId="8" xfId="0" quotePrefix="1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wrapText="1"/>
    </xf>
    <xf numFmtId="0" fontId="8" fillId="0" borderId="0" xfId="0" applyFont="1" applyFill="1" applyAlignment="1">
      <alignment horizontal="justify" vertical="center" wrapText="1"/>
    </xf>
    <xf numFmtId="0" fontId="9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"/>
  <sheetViews>
    <sheetView tabSelected="1" view="pageBreakPreview" topLeftCell="B1" zoomScaleSheetLayoutView="100" workbookViewId="0">
      <selection activeCell="E1" sqref="E1:I1"/>
    </sheetView>
  </sheetViews>
  <sheetFormatPr defaultColWidth="9.140625" defaultRowHeight="12.75"/>
  <cols>
    <col min="1" max="1" width="6.140625" style="1" hidden="1" customWidth="1"/>
    <col min="2" max="2" width="70.5703125" style="1" customWidth="1"/>
    <col min="3" max="4" width="20.7109375" style="1" hidden="1" customWidth="1"/>
    <col min="5" max="5" width="22.42578125" style="1" customWidth="1"/>
    <col min="6" max="6" width="21.85546875" style="1" customWidth="1"/>
    <col min="7" max="7" width="13.42578125" style="1" customWidth="1"/>
    <col min="8" max="9" width="20.7109375" style="1" hidden="1" customWidth="1"/>
    <col min="10" max="10" width="1.7109375" style="1" customWidth="1"/>
    <col min="11" max="16384" width="9.140625" style="1"/>
  </cols>
  <sheetData>
    <row r="1" spans="1:9" ht="90.75" customHeight="1">
      <c r="E1" s="55" t="s">
        <v>24</v>
      </c>
      <c r="F1" s="55"/>
      <c r="G1" s="55"/>
      <c r="H1" s="55"/>
      <c r="I1" s="55"/>
    </row>
    <row r="2" spans="1:9" ht="17.25" customHeight="1">
      <c r="E2" s="5"/>
      <c r="F2" s="5"/>
      <c r="G2" s="5"/>
      <c r="H2" s="5"/>
      <c r="I2" s="5"/>
    </row>
    <row r="3" spans="1:9" ht="42.75" customHeight="1">
      <c r="B3" s="56" t="s">
        <v>21</v>
      </c>
      <c r="C3" s="56"/>
      <c r="D3" s="56"/>
      <c r="E3" s="56"/>
      <c r="F3" s="56"/>
      <c r="G3" s="56"/>
      <c r="H3" s="56"/>
      <c r="I3" s="56"/>
    </row>
    <row r="4" spans="1:9" ht="24.75" customHeight="1">
      <c r="B4" s="6"/>
      <c r="C4" s="7"/>
      <c r="D4" s="7"/>
      <c r="E4" s="7"/>
      <c r="F4" s="7"/>
      <c r="G4" s="54" t="s">
        <v>20</v>
      </c>
      <c r="H4" s="8"/>
      <c r="I4" s="8"/>
    </row>
    <row r="5" spans="1:9" ht="63" customHeight="1">
      <c r="B5" s="48" t="s">
        <v>2</v>
      </c>
      <c r="C5" s="44" t="s">
        <v>4</v>
      </c>
      <c r="D5" s="45" t="s">
        <v>18</v>
      </c>
      <c r="E5" s="46" t="s">
        <v>23</v>
      </c>
      <c r="F5" s="46" t="s">
        <v>22</v>
      </c>
      <c r="G5" s="47" t="s">
        <v>19</v>
      </c>
      <c r="H5" s="9" t="s">
        <v>4</v>
      </c>
      <c r="I5" s="10" t="s">
        <v>18</v>
      </c>
    </row>
    <row r="6" spans="1:9" s="3" customFormat="1" ht="12.75" customHeight="1">
      <c r="A6" s="2"/>
      <c r="B6" s="49">
        <v>1</v>
      </c>
      <c r="C6" s="50">
        <v>2</v>
      </c>
      <c r="D6" s="51"/>
      <c r="E6" s="49">
        <v>2</v>
      </c>
      <c r="F6" s="49">
        <v>3</v>
      </c>
      <c r="G6" s="52">
        <v>4</v>
      </c>
      <c r="H6" s="11">
        <v>4</v>
      </c>
      <c r="I6" s="12"/>
    </row>
    <row r="7" spans="1:9" ht="33" customHeight="1">
      <c r="B7" s="22" t="s">
        <v>6</v>
      </c>
      <c r="C7" s="23">
        <f>C12+C22</f>
        <v>9491947550</v>
      </c>
      <c r="D7" s="23">
        <f>D12+D22</f>
        <v>-1150000000</v>
      </c>
      <c r="E7" s="23">
        <f>E12+E22</f>
        <v>8341947549.9999981</v>
      </c>
      <c r="F7" s="23">
        <f>F12+F22</f>
        <v>2300000000</v>
      </c>
      <c r="G7" s="53">
        <f>F7/E7*100</f>
        <v>27.571499175872908</v>
      </c>
      <c r="H7" s="13">
        <f>H12+H22</f>
        <v>5854689435.0200005</v>
      </c>
      <c r="I7" s="13">
        <f>I12+I22</f>
        <v>0</v>
      </c>
    </row>
    <row r="8" spans="1:9" ht="17.25" customHeight="1">
      <c r="B8" s="25" t="s">
        <v>3</v>
      </c>
      <c r="C8" s="26"/>
      <c r="D8" s="26"/>
      <c r="E8" s="26"/>
      <c r="F8" s="26"/>
      <c r="G8" s="27"/>
      <c r="H8" s="14"/>
      <c r="I8" s="14"/>
    </row>
    <row r="9" spans="1:9" ht="23.25" customHeight="1">
      <c r="B9" s="28" t="s">
        <v>8</v>
      </c>
      <c r="C9" s="29" t="s">
        <v>7</v>
      </c>
      <c r="D9" s="29" t="s">
        <v>7</v>
      </c>
      <c r="E9" s="29" t="s">
        <v>7</v>
      </c>
      <c r="F9" s="29" t="s">
        <v>7</v>
      </c>
      <c r="G9" s="30" t="s">
        <v>7</v>
      </c>
      <c r="H9" s="15" t="s">
        <v>7</v>
      </c>
      <c r="I9" s="15" t="s">
        <v>7</v>
      </c>
    </row>
    <row r="10" spans="1:9" ht="20.25" customHeight="1">
      <c r="B10" s="31" t="s">
        <v>0</v>
      </c>
      <c r="C10" s="32" t="s">
        <v>7</v>
      </c>
      <c r="D10" s="32" t="s">
        <v>7</v>
      </c>
      <c r="E10" s="32" t="s">
        <v>7</v>
      </c>
      <c r="F10" s="32" t="s">
        <v>7</v>
      </c>
      <c r="G10" s="33" t="s">
        <v>7</v>
      </c>
      <c r="H10" s="16" t="s">
        <v>7</v>
      </c>
      <c r="I10" s="16" t="s">
        <v>7</v>
      </c>
    </row>
    <row r="11" spans="1:9" ht="23.25" customHeight="1">
      <c r="B11" s="31" t="s">
        <v>1</v>
      </c>
      <c r="C11" s="32" t="s">
        <v>7</v>
      </c>
      <c r="D11" s="32" t="s">
        <v>7</v>
      </c>
      <c r="E11" s="32" t="s">
        <v>7</v>
      </c>
      <c r="F11" s="32" t="s">
        <v>7</v>
      </c>
      <c r="G11" s="33" t="s">
        <v>7</v>
      </c>
      <c r="H11" s="16" t="s">
        <v>7</v>
      </c>
      <c r="I11" s="16" t="s">
        <v>7</v>
      </c>
    </row>
    <row r="12" spans="1:9" ht="34.5" customHeight="1">
      <c r="B12" s="28" t="s">
        <v>10</v>
      </c>
      <c r="C12" s="34">
        <f>C13+C15</f>
        <v>-577474150</v>
      </c>
      <c r="D12" s="34">
        <f>D13+D15</f>
        <v>-5000000000</v>
      </c>
      <c r="E12" s="34">
        <f>E13+E15</f>
        <v>-5577474150.0000019</v>
      </c>
      <c r="F12" s="34">
        <f>F13+F15</f>
        <v>5000000000</v>
      </c>
      <c r="G12" s="24">
        <f>F12/E12*100</f>
        <v>-89.646314183275919</v>
      </c>
      <c r="H12" s="18">
        <f>H13+H15</f>
        <v>-577474150</v>
      </c>
      <c r="I12" s="17">
        <f>I13+I15</f>
        <v>0</v>
      </c>
    </row>
    <row r="13" spans="1:9" ht="23.25" customHeight="1">
      <c r="B13" s="31" t="s">
        <v>0</v>
      </c>
      <c r="C13" s="35">
        <f>C14</f>
        <v>13282644571.969999</v>
      </c>
      <c r="D13" s="35">
        <f>D14</f>
        <v>0</v>
      </c>
      <c r="E13" s="35">
        <f>E14</f>
        <v>13282644571.969999</v>
      </c>
      <c r="F13" s="35">
        <f>F14</f>
        <v>5000000000</v>
      </c>
      <c r="G13" s="24">
        <f>F13/E13*100</f>
        <v>37.643106181967426</v>
      </c>
      <c r="H13" s="18">
        <f>H14</f>
        <v>14638397088.67</v>
      </c>
      <c r="I13" s="18">
        <f>I14</f>
        <v>0</v>
      </c>
    </row>
    <row r="14" spans="1:9" ht="35.25" customHeight="1">
      <c r="B14" s="36" t="s">
        <v>11</v>
      </c>
      <c r="C14" s="35">
        <v>13282644571.969999</v>
      </c>
      <c r="D14" s="35"/>
      <c r="E14" s="35">
        <f>C14+D14</f>
        <v>13282644571.969999</v>
      </c>
      <c r="F14" s="35">
        <v>5000000000</v>
      </c>
      <c r="G14" s="24">
        <f t="shared" ref="G14:G24" si="0">F14/E14*100</f>
        <v>37.643106181967426</v>
      </c>
      <c r="H14" s="18">
        <v>14638397088.67</v>
      </c>
      <c r="I14" s="18"/>
    </row>
    <row r="15" spans="1:9" ht="22.5" customHeight="1">
      <c r="B15" s="31" t="s">
        <v>1</v>
      </c>
      <c r="C15" s="34">
        <f>SUM(C16:C21)</f>
        <v>-13860118721.969999</v>
      </c>
      <c r="D15" s="34">
        <v>-5000000000</v>
      </c>
      <c r="E15" s="35">
        <f>C15+D15</f>
        <v>-18860118721.970001</v>
      </c>
      <c r="F15" s="35">
        <v>0</v>
      </c>
      <c r="G15" s="24">
        <f t="shared" si="0"/>
        <v>0</v>
      </c>
      <c r="H15" s="18">
        <f>SUM(H16:H21)</f>
        <v>-15215871238.67</v>
      </c>
      <c r="I15" s="17">
        <f>SUM(I16:I21)</f>
        <v>0</v>
      </c>
    </row>
    <row r="16" spans="1:9" ht="33.75" customHeight="1">
      <c r="B16" s="36" t="s">
        <v>12</v>
      </c>
      <c r="C16" s="35">
        <f>-C14</f>
        <v>-13282644571.969999</v>
      </c>
      <c r="D16" s="35">
        <f>-D14</f>
        <v>0</v>
      </c>
      <c r="E16" s="35">
        <f>-E14</f>
        <v>-13282644571.969999</v>
      </c>
      <c r="F16" s="35">
        <v>0</v>
      </c>
      <c r="G16" s="24">
        <f t="shared" si="0"/>
        <v>0</v>
      </c>
      <c r="H16" s="18">
        <f>-H14</f>
        <v>-14638397088.67</v>
      </c>
      <c r="I16" s="18">
        <f>-I14</f>
        <v>0</v>
      </c>
    </row>
    <row r="17" spans="2:10" ht="114.75" customHeight="1">
      <c r="B17" s="36" t="s">
        <v>13</v>
      </c>
      <c r="C17" s="37">
        <v>-15000000</v>
      </c>
      <c r="D17" s="37"/>
      <c r="E17" s="35">
        <f>C17+D17</f>
        <v>-15000000</v>
      </c>
      <c r="F17" s="35">
        <v>0</v>
      </c>
      <c r="G17" s="24">
        <f t="shared" si="0"/>
        <v>0</v>
      </c>
      <c r="H17" s="19">
        <v>-15000000</v>
      </c>
      <c r="I17" s="19"/>
    </row>
    <row r="18" spans="2:10" ht="105.75" customHeight="1">
      <c r="B18" s="36" t="s">
        <v>14</v>
      </c>
      <c r="C18" s="37">
        <v>-253824200</v>
      </c>
      <c r="D18" s="37"/>
      <c r="E18" s="35">
        <f>C18+D18</f>
        <v>-253824200</v>
      </c>
      <c r="F18" s="35">
        <v>0</v>
      </c>
      <c r="G18" s="24">
        <f t="shared" si="0"/>
        <v>0</v>
      </c>
      <c r="H18" s="19">
        <v>-253824200</v>
      </c>
      <c r="I18" s="19"/>
    </row>
    <row r="19" spans="2:10" ht="110.25" customHeight="1">
      <c r="B19" s="36" t="s">
        <v>15</v>
      </c>
      <c r="C19" s="37">
        <v>-289969600</v>
      </c>
      <c r="D19" s="37"/>
      <c r="E19" s="35">
        <f>C19+D19</f>
        <v>-289969600</v>
      </c>
      <c r="F19" s="35">
        <v>0</v>
      </c>
      <c r="G19" s="24">
        <f t="shared" si="0"/>
        <v>0</v>
      </c>
      <c r="H19" s="19">
        <v>-289969600</v>
      </c>
      <c r="I19" s="19"/>
    </row>
    <row r="20" spans="2:10" ht="115.5" customHeight="1">
      <c r="B20" s="36" t="s">
        <v>16</v>
      </c>
      <c r="C20" s="37">
        <v>-18680350</v>
      </c>
      <c r="D20" s="37"/>
      <c r="E20" s="35">
        <f>C20+D20</f>
        <v>-18680350</v>
      </c>
      <c r="F20" s="35">
        <v>0</v>
      </c>
      <c r="G20" s="24">
        <f t="shared" si="0"/>
        <v>0</v>
      </c>
      <c r="H20" s="19">
        <v>-18680350</v>
      </c>
      <c r="I20" s="19"/>
    </row>
    <row r="21" spans="2:10" ht="115.5" customHeight="1">
      <c r="B21" s="36" t="s">
        <v>17</v>
      </c>
      <c r="C21" s="38"/>
      <c r="D21" s="38"/>
      <c r="E21" s="35">
        <f>C21+D21</f>
        <v>0</v>
      </c>
      <c r="F21" s="35">
        <v>0</v>
      </c>
      <c r="G21" s="24">
        <v>0</v>
      </c>
      <c r="H21" s="20"/>
      <c r="I21" s="20"/>
    </row>
    <row r="22" spans="2:10" ht="24" customHeight="1">
      <c r="B22" s="28" t="s">
        <v>5</v>
      </c>
      <c r="C22" s="35">
        <f>C23+C24</f>
        <v>10069421700</v>
      </c>
      <c r="D22" s="35">
        <f>D23+D24</f>
        <v>3850000000</v>
      </c>
      <c r="E22" s="35">
        <f>E23+E24</f>
        <v>13919421700</v>
      </c>
      <c r="F22" s="35">
        <f>F23+F24</f>
        <v>-2700000000</v>
      </c>
      <c r="G22" s="24">
        <f>F22/E22*100</f>
        <v>-19.397357578440204</v>
      </c>
      <c r="H22" s="18">
        <f>H23+H24</f>
        <v>6432163585.0200005</v>
      </c>
      <c r="I22" s="18">
        <f>I23+I24</f>
        <v>0</v>
      </c>
    </row>
    <row r="23" spans="2:10" ht="17.25" customHeight="1">
      <c r="B23" s="31" t="s">
        <v>0</v>
      </c>
      <c r="C23" s="35">
        <v>34452009700</v>
      </c>
      <c r="D23" s="35">
        <f>5000000000-1150000000</f>
        <v>3850000000</v>
      </c>
      <c r="E23" s="35">
        <f>C23+D23</f>
        <v>38302009700</v>
      </c>
      <c r="F23" s="35">
        <v>25650000000</v>
      </c>
      <c r="G23" s="24">
        <f t="shared" si="0"/>
        <v>66.967765401615466</v>
      </c>
      <c r="H23" s="18">
        <v>33070560585.02</v>
      </c>
      <c r="I23" s="18"/>
    </row>
    <row r="24" spans="2:10" ht="17.25" customHeight="1">
      <c r="B24" s="31" t="s">
        <v>1</v>
      </c>
      <c r="C24" s="35">
        <v>-24382588000</v>
      </c>
      <c r="D24" s="35"/>
      <c r="E24" s="35">
        <f>C24+D24</f>
        <v>-24382588000</v>
      </c>
      <c r="F24" s="35">
        <v>-28350000000</v>
      </c>
      <c r="G24" s="24">
        <f t="shared" si="0"/>
        <v>116.27149669263986</v>
      </c>
      <c r="H24" s="18">
        <v>-26638397000</v>
      </c>
      <c r="I24" s="18"/>
    </row>
    <row r="25" spans="2:10" ht="37.5" customHeight="1">
      <c r="B25" s="39" t="s">
        <v>9</v>
      </c>
      <c r="C25" s="29" t="s">
        <v>7</v>
      </c>
      <c r="D25" s="29" t="s">
        <v>7</v>
      </c>
      <c r="E25" s="29" t="s">
        <v>7</v>
      </c>
      <c r="F25" s="29" t="s">
        <v>7</v>
      </c>
      <c r="G25" s="40">
        <v>0</v>
      </c>
      <c r="H25" s="15" t="s">
        <v>7</v>
      </c>
      <c r="I25" s="15" t="s">
        <v>7</v>
      </c>
    </row>
    <row r="26" spans="2:10" ht="15" customHeight="1">
      <c r="B26" s="31" t="s">
        <v>0</v>
      </c>
      <c r="C26" s="32" t="s">
        <v>7</v>
      </c>
      <c r="D26" s="32" t="s">
        <v>7</v>
      </c>
      <c r="E26" s="32" t="s">
        <v>7</v>
      </c>
      <c r="F26" s="32" t="s">
        <v>7</v>
      </c>
      <c r="G26" s="40">
        <v>0</v>
      </c>
      <c r="H26" s="16" t="s">
        <v>7</v>
      </c>
      <c r="I26" s="16" t="s">
        <v>7</v>
      </c>
    </row>
    <row r="27" spans="2:10" ht="19.5" customHeight="1">
      <c r="B27" s="41" t="s">
        <v>1</v>
      </c>
      <c r="C27" s="42" t="s">
        <v>7</v>
      </c>
      <c r="D27" s="42" t="s">
        <v>7</v>
      </c>
      <c r="E27" s="42" t="s">
        <v>7</v>
      </c>
      <c r="F27" s="42" t="s">
        <v>7</v>
      </c>
      <c r="G27" s="43">
        <v>0</v>
      </c>
      <c r="H27" s="21" t="s">
        <v>7</v>
      </c>
      <c r="I27" s="21" t="s">
        <v>7</v>
      </c>
      <c r="J27" s="4"/>
    </row>
    <row r="28" spans="2:10" ht="13.5" customHeight="1"/>
  </sheetData>
  <mergeCells count="2">
    <mergeCell ref="E1:I1"/>
    <mergeCell ref="B3:I3"/>
  </mergeCells>
  <phoneticPr fontId="1" type="noConversion"/>
  <pageMargins left="0.74803149606299213" right="0.55118110236220474" top="0.59055118110236227" bottom="0.47244094488188981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Карпова НН</cp:lastModifiedBy>
  <cp:lastPrinted>2021-08-09T10:25:28Z</cp:lastPrinted>
  <dcterms:created xsi:type="dcterms:W3CDTF">2000-09-19T07:45:36Z</dcterms:created>
  <dcterms:modified xsi:type="dcterms:W3CDTF">2021-08-09T10:25:31Z</dcterms:modified>
</cp:coreProperties>
</file>