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расходы январь-ноябрь" sheetId="1" r:id="rId1"/>
  </sheets>
  <definedNames>
    <definedName name="_xlnm._FilterDatabase" localSheetId="0" hidden="1">'расходы январь-ноябрь'!$B$6:$O$6</definedName>
    <definedName name="_xlnm.Print_Area" localSheetId="0">'расходы январь-ноябрь'!$A$1:$O$32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/>
  <c r="O15"/>
  <c r="O19"/>
  <c r="O23"/>
  <c r="O27"/>
  <c r="O28"/>
  <c r="O29"/>
  <c r="O30"/>
  <c r="O31"/>
  <c r="O32"/>
  <c r="N32"/>
  <c r="N23"/>
  <c r="M23"/>
  <c r="N19"/>
  <c r="M19"/>
  <c r="N15"/>
  <c r="M15"/>
  <c r="N10"/>
  <c r="M10"/>
  <c r="M32" s="1"/>
  <c r="L23" l="1"/>
  <c r="L10"/>
  <c r="L32" l="1"/>
  <c r="E23"/>
  <c r="F23"/>
  <c r="G23"/>
  <c r="H23"/>
  <c r="I23"/>
  <c r="J23"/>
  <c r="K23"/>
  <c r="D23"/>
  <c r="D19" l="1"/>
  <c r="K15"/>
  <c r="E15"/>
  <c r="F15"/>
  <c r="G15"/>
  <c r="H15"/>
  <c r="I15"/>
  <c r="J15"/>
  <c r="D15"/>
  <c r="E10" l="1"/>
  <c r="E32" s="1"/>
  <c r="F10"/>
  <c r="F32" s="1"/>
  <c r="G10"/>
  <c r="G32" s="1"/>
  <c r="H10"/>
  <c r="H32" s="1"/>
  <c r="I10"/>
  <c r="I32" s="1"/>
  <c r="J10"/>
  <c r="J32" s="1"/>
  <c r="K10"/>
  <c r="K32" s="1"/>
  <c r="D10"/>
  <c r="D32" s="1"/>
</calcChain>
</file>

<file path=xl/sharedStrings.xml><?xml version="1.0" encoding="utf-8"?>
<sst xmlns="http://schemas.openxmlformats.org/spreadsheetml/2006/main" count="71" uniqueCount="35">
  <si>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</si>
  <si>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</si>
  <si>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</si>
  <si>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</si>
  <si>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</si>
  <si>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</si>
  <si>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</si>
  <si>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</si>
  <si>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</si>
  <si>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Период</t>
  </si>
  <si>
    <t>Итого</t>
  </si>
  <si>
    <t>ФАКТ</t>
  </si>
  <si>
    <t>сентябрь</t>
  </si>
  <si>
    <t>октябрь</t>
  </si>
  <si>
    <t>ноябрь</t>
  </si>
  <si>
    <t>Ресурсоснабжающая организация</t>
  </si>
  <si>
    <t>Цена оптовая учтенная в тарифе, руб./т (без НДС)</t>
  </si>
  <si>
    <t>Цена оптовая фактическая на текущую дату, руб./т (без НДС)</t>
  </si>
  <si>
    <t>Объем реализованного газа фактический, т</t>
  </si>
  <si>
    <t>Объем выпадающих доходов, руб. (без НДС)</t>
  </si>
  <si>
    <t>№ п/п</t>
  </si>
  <si>
    <t>ООО "Комгаз"</t>
  </si>
  <si>
    <t>АО "Няндомамежрайгаз"</t>
  </si>
  <si>
    <t>Объем реализованного газа фактический-всего, т</t>
  </si>
  <si>
    <t>* Цена средняя оптовая за месяц, руб./т (без НДС)</t>
  </si>
  <si>
    <t>ООО "Котласгазсервис"</t>
  </si>
  <si>
    <t>АО "Архангельскоблгаз"</t>
  </si>
  <si>
    <t>ИТОГО</t>
  </si>
  <si>
    <t>ООО "Ленскгазэнерго"</t>
  </si>
  <si>
    <t>* МО "Сафроновское"</t>
  </si>
  <si>
    <t>* МО "Урдомское"</t>
  </si>
  <si>
    <t>* МО "Сойгинское"</t>
  </si>
  <si>
    <t>* МО "Кузьминское"</t>
  </si>
  <si>
    <t>Расходы на приобретение СУГ для реализации населению за январь-ноябрь 2021 году</t>
  </si>
  <si>
    <t xml:space="preserve">                      Приложение № 23 
                 к пояснительной записке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</si>
</sst>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5" fillId="0" borderId="0" xfId="0" applyFont="1"/>
    <xf numFmtId="0" fontId="0" fillId="0" borderId="0" xfId="0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zoomScale="75" zoomScaleNormal="100" zoomScaleSheetLayoutView="75" workbookViewId="0">
      <selection activeCell="E39" sqref="E39"/>
    </sheetView>
  </sheetViews>
  <sheetFormatPr defaultRowHeight="15"/>
  <cols>
    <col min="2" max="2" width="27.5703125" style="4" customWidth="1"/>
    <col min="3" max="3" width="61.5703125" style="2" customWidth="1"/>
    <col min="4" max="4" width="14.7109375" style="2" customWidth="1"/>
    <col min="5" max="5" width="16.5703125" style="2" customWidth="1"/>
    <col min="6" max="6" width="16" style="2" customWidth="1"/>
    <col min="7" max="9" width="14.7109375" style="2" customWidth="1"/>
    <col min="10" max="10" width="15.85546875" style="2" customWidth="1"/>
    <col min="11" max="11" width="16.5703125" style="2" customWidth="1"/>
    <col min="12" max="14" width="20" style="2" customWidth="1"/>
    <col min="15" max="15" width="18.28515625" style="2" customWidth="1"/>
    <col min="16" max="16" width="16" bestFit="1" customWidth="1"/>
  </cols>
  <sheetData>
    <row r="1" spans="1:15" ht="57.75" customHeight="1">
      <c r="A1" s="1"/>
      <c r="N1" s="24" t="s">
        <v>34</v>
      </c>
      <c r="O1" s="25"/>
    </row>
    <row r="2" spans="1:15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4" spans="1:15" hidden="1">
      <c r="A4" s="28" t="s">
        <v>11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30"/>
      <c r="M4" s="21"/>
      <c r="N4" s="21"/>
      <c r="O4" s="21"/>
    </row>
    <row r="5" spans="1:15" ht="15.75" customHeight="1">
      <c r="A5" s="26" t="s">
        <v>20</v>
      </c>
      <c r="B5" s="26" t="s">
        <v>15</v>
      </c>
      <c r="C5" s="32" t="s">
        <v>0</v>
      </c>
      <c r="D5" s="33" t="s">
        <v>9</v>
      </c>
      <c r="E5" s="34"/>
      <c r="F5" s="34"/>
      <c r="G5" s="34"/>
      <c r="H5" s="34"/>
      <c r="I5" s="34"/>
      <c r="J5" s="34"/>
      <c r="K5" s="34"/>
      <c r="L5" s="35"/>
      <c r="M5" s="23"/>
      <c r="N5" s="23"/>
      <c r="O5" s="32" t="s">
        <v>10</v>
      </c>
    </row>
    <row r="6" spans="1:15" ht="15.75" customHeight="1">
      <c r="A6" s="27"/>
      <c r="B6" s="27"/>
      <c r="C6" s="32"/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12</v>
      </c>
      <c r="M6" s="22" t="s">
        <v>13</v>
      </c>
      <c r="N6" s="22" t="s">
        <v>14</v>
      </c>
      <c r="O6" s="32"/>
    </row>
    <row r="7" spans="1:15">
      <c r="A7" s="13">
        <v>1</v>
      </c>
      <c r="B7" s="6" t="s">
        <v>21</v>
      </c>
      <c r="C7" s="6" t="s">
        <v>16</v>
      </c>
      <c r="D7" s="14">
        <v>16568.259999999998</v>
      </c>
      <c r="E7" s="14">
        <v>16568.259999999998</v>
      </c>
      <c r="F7" s="14">
        <v>16568.259999999998</v>
      </c>
      <c r="G7" s="14">
        <v>16568.259999999998</v>
      </c>
      <c r="H7" s="14">
        <v>16568.259999999998</v>
      </c>
      <c r="I7" s="14">
        <v>16568.259999999998</v>
      </c>
      <c r="J7" s="14">
        <v>16568.259999999998</v>
      </c>
      <c r="K7" s="14">
        <v>16568.259999999998</v>
      </c>
      <c r="L7" s="14">
        <v>16568.259999999998</v>
      </c>
      <c r="M7" s="14">
        <v>16568.259999999998</v>
      </c>
      <c r="N7" s="14">
        <v>16568.259999999998</v>
      </c>
      <c r="O7" s="14"/>
    </row>
    <row r="8" spans="1:15">
      <c r="A8" s="13">
        <v>2</v>
      </c>
      <c r="B8" s="6" t="s">
        <v>21</v>
      </c>
      <c r="C8" s="6" t="s">
        <v>17</v>
      </c>
      <c r="D8" s="14">
        <v>17341.669999999998</v>
      </c>
      <c r="E8" s="14">
        <v>18612.47</v>
      </c>
      <c r="F8" s="14">
        <v>21185.8</v>
      </c>
      <c r="G8" s="14">
        <v>21508.33</v>
      </c>
      <c r="H8" s="14">
        <v>21508.33</v>
      </c>
      <c r="I8" s="14">
        <v>21091.67</v>
      </c>
      <c r="J8" s="14">
        <v>21091.67</v>
      </c>
      <c r="K8" s="14">
        <v>30670.77</v>
      </c>
      <c r="L8" s="14">
        <v>37341.67</v>
      </c>
      <c r="M8" s="14">
        <v>40193.839999999997</v>
      </c>
      <c r="N8" s="14">
        <v>40193.839999999997</v>
      </c>
      <c r="O8" s="14"/>
    </row>
    <row r="9" spans="1:15">
      <c r="A9" s="13">
        <v>3</v>
      </c>
      <c r="B9" s="6" t="s">
        <v>21</v>
      </c>
      <c r="C9" s="6" t="s">
        <v>18</v>
      </c>
      <c r="D9" s="14">
        <v>30.15</v>
      </c>
      <c r="E9" s="14">
        <v>29.3</v>
      </c>
      <c r="F9" s="14">
        <v>30.44</v>
      </c>
      <c r="G9" s="14">
        <v>28.89</v>
      </c>
      <c r="H9" s="14">
        <v>26.71</v>
      </c>
      <c r="I9" s="14">
        <v>25.72</v>
      </c>
      <c r="J9" s="14">
        <v>22.61</v>
      </c>
      <c r="K9" s="14">
        <v>24.23</v>
      </c>
      <c r="L9" s="14">
        <v>26.21</v>
      </c>
      <c r="M9" s="14">
        <v>26</v>
      </c>
      <c r="N9" s="14">
        <v>28</v>
      </c>
      <c r="O9" s="14"/>
    </row>
    <row r="10" spans="1:15">
      <c r="A10" s="13">
        <v>4</v>
      </c>
      <c r="B10" s="6" t="s">
        <v>21</v>
      </c>
      <c r="C10" s="6" t="s">
        <v>19</v>
      </c>
      <c r="D10" s="14">
        <f t="shared" ref="D10:L10" si="0">(D7-D8)*D9</f>
        <v>-23318.311499999996</v>
      </c>
      <c r="E10" s="14">
        <f t="shared" si="0"/>
        <v>-59895.353000000083</v>
      </c>
      <c r="F10" s="14">
        <f t="shared" si="0"/>
        <v>-140557.91760000004</v>
      </c>
      <c r="G10" s="14">
        <f t="shared" si="0"/>
        <v>-142718.6223000001</v>
      </c>
      <c r="H10" s="14">
        <f t="shared" si="0"/>
        <v>-131949.26970000009</v>
      </c>
      <c r="I10" s="14">
        <f t="shared" si="0"/>
        <v>-116342.10519999999</v>
      </c>
      <c r="J10" s="14">
        <f t="shared" si="0"/>
        <v>-102274.30009999999</v>
      </c>
      <c r="K10" s="14">
        <f t="shared" si="0"/>
        <v>-341703.81730000005</v>
      </c>
      <c r="L10" s="14">
        <f t="shared" si="0"/>
        <v>-544471.07610000006</v>
      </c>
      <c r="M10" s="14">
        <f>(M7-M8)*M9</f>
        <v>-614265.07999999996</v>
      </c>
      <c r="N10" s="14">
        <f>(N7-N8)*N9</f>
        <v>-661516.24</v>
      </c>
      <c r="O10" s="14">
        <f t="shared" ref="O10:O32" si="1">SUM(D10:N10)</f>
        <v>-2879012.0928000007</v>
      </c>
    </row>
    <row r="11" spans="1:15">
      <c r="A11" s="13">
        <v>5</v>
      </c>
      <c r="B11" s="6" t="s">
        <v>22</v>
      </c>
      <c r="C11" s="6" t="s">
        <v>16</v>
      </c>
      <c r="D11" s="14">
        <v>16568</v>
      </c>
      <c r="E11" s="14">
        <v>16568</v>
      </c>
      <c r="F11" s="14">
        <v>16568</v>
      </c>
      <c r="G11" s="14">
        <v>16568</v>
      </c>
      <c r="H11" s="14">
        <v>16568</v>
      </c>
      <c r="I11" s="14">
        <v>16568</v>
      </c>
      <c r="J11" s="14">
        <v>16568</v>
      </c>
      <c r="K11" s="14">
        <v>16568</v>
      </c>
      <c r="L11" s="14">
        <v>16568</v>
      </c>
      <c r="M11" s="14">
        <v>16568</v>
      </c>
      <c r="N11" s="14">
        <v>16568</v>
      </c>
      <c r="O11" s="14"/>
    </row>
    <row r="12" spans="1:15">
      <c r="A12" s="13">
        <v>6</v>
      </c>
      <c r="B12" s="6" t="s">
        <v>22</v>
      </c>
      <c r="C12" s="6" t="s">
        <v>17</v>
      </c>
      <c r="D12" s="14">
        <v>15728</v>
      </c>
      <c r="E12" s="14">
        <v>21577</v>
      </c>
      <c r="F12" s="14">
        <v>24896</v>
      </c>
      <c r="G12" s="14">
        <v>25670</v>
      </c>
      <c r="H12" s="14">
        <v>23881</v>
      </c>
      <c r="I12" s="14">
        <v>23614</v>
      </c>
      <c r="J12" s="14">
        <v>23961</v>
      </c>
      <c r="K12" s="14">
        <v>28064</v>
      </c>
      <c r="L12" s="14">
        <v>36823</v>
      </c>
      <c r="M12" s="14"/>
      <c r="N12" s="14"/>
      <c r="O12" s="14"/>
    </row>
    <row r="13" spans="1:15">
      <c r="A13" s="13">
        <v>7</v>
      </c>
      <c r="B13" s="6" t="s">
        <v>22</v>
      </c>
      <c r="C13" s="15" t="s">
        <v>24</v>
      </c>
      <c r="D13" s="14">
        <v>15728</v>
      </c>
      <c r="E13" s="14">
        <v>23510</v>
      </c>
      <c r="F13" s="14">
        <v>26740</v>
      </c>
      <c r="G13" s="14">
        <v>26389</v>
      </c>
      <c r="H13" s="14">
        <v>22023</v>
      </c>
      <c r="I13" s="14">
        <v>22843</v>
      </c>
      <c r="J13" s="14">
        <v>24768</v>
      </c>
      <c r="K13" s="14">
        <v>33443</v>
      </c>
      <c r="L13" s="14">
        <v>38866</v>
      </c>
      <c r="M13" s="14">
        <v>40193.839999999997</v>
      </c>
      <c r="N13" s="14">
        <v>40193.839999999997</v>
      </c>
      <c r="O13" s="14"/>
    </row>
    <row r="14" spans="1:15">
      <c r="A14" s="13">
        <v>8</v>
      </c>
      <c r="B14" s="6" t="s">
        <v>22</v>
      </c>
      <c r="C14" s="6" t="s">
        <v>23</v>
      </c>
      <c r="D14" s="14">
        <v>47.60895</v>
      </c>
      <c r="E14" s="14">
        <v>51.824860000000001</v>
      </c>
      <c r="F14" s="14">
        <v>48.176780000000001</v>
      </c>
      <c r="G14" s="14">
        <v>50.076819999999998</v>
      </c>
      <c r="H14" s="14">
        <v>50.76285</v>
      </c>
      <c r="I14" s="14">
        <v>51.813249999999996</v>
      </c>
      <c r="J14" s="14">
        <v>56.268030000000003</v>
      </c>
      <c r="K14" s="14">
        <v>61.363190000000003</v>
      </c>
      <c r="L14" s="14">
        <v>57.606990000000003</v>
      </c>
      <c r="M14" s="17">
        <v>53.677999999999997</v>
      </c>
      <c r="N14" s="17">
        <v>53.677999999999997</v>
      </c>
      <c r="O14" s="14"/>
    </row>
    <row r="15" spans="1:15">
      <c r="A15" s="13">
        <v>9</v>
      </c>
      <c r="B15" s="6" t="s">
        <v>22</v>
      </c>
      <c r="C15" s="6" t="s">
        <v>19</v>
      </c>
      <c r="D15" s="14">
        <f t="shared" ref="D15:K15" si="2">(D11-D12)*D14</f>
        <v>39991.518000000004</v>
      </c>
      <c r="E15" s="14">
        <f t="shared" si="2"/>
        <v>-259590.72374000002</v>
      </c>
      <c r="F15" s="14">
        <f t="shared" si="2"/>
        <v>-401216.22383999999</v>
      </c>
      <c r="G15" s="14">
        <f t="shared" si="2"/>
        <v>-455799.21564000001</v>
      </c>
      <c r="H15" s="14">
        <f t="shared" si="2"/>
        <v>-371228.72204999998</v>
      </c>
      <c r="I15" s="14">
        <f t="shared" si="2"/>
        <v>-365076.15949999995</v>
      </c>
      <c r="J15" s="14">
        <f t="shared" si="2"/>
        <v>-415989.54579</v>
      </c>
      <c r="K15" s="14">
        <f t="shared" si="2"/>
        <v>-705431.23224000004</v>
      </c>
      <c r="L15" s="14">
        <v>-1166825.52</v>
      </c>
      <c r="M15" s="17">
        <f>(M11-M13)*M14</f>
        <v>-1268187.8395199997</v>
      </c>
      <c r="N15" s="17">
        <f>(N11-N13)*N14</f>
        <v>-1268187.8395199997</v>
      </c>
      <c r="O15" s="14">
        <f t="shared" si="1"/>
        <v>-6637541.5038399994</v>
      </c>
    </row>
    <row r="16" spans="1:15">
      <c r="A16" s="13">
        <v>10</v>
      </c>
      <c r="B16" s="6" t="s">
        <v>25</v>
      </c>
      <c r="C16" s="6" t="s">
        <v>16</v>
      </c>
      <c r="D16" s="14">
        <v>16568.259999999998</v>
      </c>
      <c r="E16" s="14">
        <v>16568.259999999998</v>
      </c>
      <c r="F16" s="14">
        <v>16568.259999999998</v>
      </c>
      <c r="G16" s="14">
        <v>16568.259999999998</v>
      </c>
      <c r="H16" s="14">
        <v>16568.259999999998</v>
      </c>
      <c r="I16" s="14">
        <v>16568.259999999998</v>
      </c>
      <c r="J16" s="14">
        <v>16568.259999999998</v>
      </c>
      <c r="K16" s="14">
        <v>16568.259999999998</v>
      </c>
      <c r="L16" s="14">
        <v>16568.259999999998</v>
      </c>
      <c r="M16" s="14">
        <v>16568.259999999998</v>
      </c>
      <c r="N16" s="14">
        <v>16568.259999999998</v>
      </c>
      <c r="O16" s="14"/>
    </row>
    <row r="17" spans="1:16">
      <c r="A17" s="13">
        <v>11</v>
      </c>
      <c r="B17" s="6" t="s">
        <v>25</v>
      </c>
      <c r="C17" s="6" t="s">
        <v>17</v>
      </c>
      <c r="D17" s="14">
        <v>22263.5</v>
      </c>
      <c r="E17" s="14">
        <v>27417.22</v>
      </c>
      <c r="F17" s="14">
        <v>29327.919999999998</v>
      </c>
      <c r="G17" s="14">
        <v>25625</v>
      </c>
      <c r="H17" s="14">
        <v>24026.5</v>
      </c>
      <c r="I17" s="14">
        <v>25492.5</v>
      </c>
      <c r="J17" s="14">
        <v>31975.63</v>
      </c>
      <c r="K17" s="14">
        <v>40000</v>
      </c>
      <c r="L17" s="14">
        <v>37012.92</v>
      </c>
      <c r="M17" s="14">
        <v>40193.839999999997</v>
      </c>
      <c r="N17" s="14">
        <v>40193.839999999997</v>
      </c>
      <c r="O17" s="14"/>
    </row>
    <row r="18" spans="1:16">
      <c r="A18" s="13">
        <v>12</v>
      </c>
      <c r="B18" s="6" t="s">
        <v>25</v>
      </c>
      <c r="C18" s="6" t="s">
        <v>23</v>
      </c>
      <c r="D18" s="14">
        <v>29.4</v>
      </c>
      <c r="E18" s="14">
        <v>32.299999999999997</v>
      </c>
      <c r="F18" s="14">
        <v>32.5</v>
      </c>
      <c r="G18" s="14">
        <v>38</v>
      </c>
      <c r="H18" s="14">
        <v>46.5</v>
      </c>
      <c r="I18" s="14">
        <v>54.4</v>
      </c>
      <c r="J18" s="14">
        <v>67.3</v>
      </c>
      <c r="K18" s="14">
        <v>71.8</v>
      </c>
      <c r="L18" s="14">
        <v>50</v>
      </c>
      <c r="M18" s="14">
        <v>47.9</v>
      </c>
      <c r="N18" s="14">
        <v>45.5</v>
      </c>
      <c r="O18" s="14"/>
    </row>
    <row r="19" spans="1:16">
      <c r="A19" s="13">
        <v>13</v>
      </c>
      <c r="B19" s="6" t="s">
        <v>25</v>
      </c>
      <c r="C19" s="6" t="s">
        <v>19</v>
      </c>
      <c r="D19" s="14">
        <f>(D16-D17)*D18</f>
        <v>-167440.05600000004</v>
      </c>
      <c r="E19" s="14">
        <v>-350812.04</v>
      </c>
      <c r="F19" s="14">
        <v>-414663.32</v>
      </c>
      <c r="G19" s="14">
        <v>-343730.45</v>
      </c>
      <c r="H19" s="14">
        <v>-346994.62</v>
      </c>
      <c r="I19" s="14">
        <v>-485175.23</v>
      </c>
      <c r="J19" s="14">
        <v>-1036638.33</v>
      </c>
      <c r="K19" s="14">
        <v>-1683196.78</v>
      </c>
      <c r="L19" s="14">
        <v>-1021251.49</v>
      </c>
      <c r="M19" s="14">
        <f>(M16-M17)*M18</f>
        <v>-1131665.2819999999</v>
      </c>
      <c r="N19" s="14">
        <f>(N16-N17)*N18</f>
        <v>-1074963.8899999999</v>
      </c>
      <c r="O19" s="14">
        <f t="shared" si="1"/>
        <v>-8056531.4879999999</v>
      </c>
    </row>
    <row r="20" spans="1:16">
      <c r="A20" s="13">
        <v>14</v>
      </c>
      <c r="B20" s="6" t="s">
        <v>26</v>
      </c>
      <c r="C20" s="6" t="s">
        <v>16</v>
      </c>
      <c r="D20" s="14">
        <v>16568.259999999998</v>
      </c>
      <c r="E20" s="14">
        <v>16568.259999999998</v>
      </c>
      <c r="F20" s="14">
        <v>16568.259999999998</v>
      </c>
      <c r="G20" s="14">
        <v>16568.259999999998</v>
      </c>
      <c r="H20" s="14">
        <v>16568.259999999998</v>
      </c>
      <c r="I20" s="14">
        <v>16568.259999999998</v>
      </c>
      <c r="J20" s="14">
        <v>16568.259999999998</v>
      </c>
      <c r="K20" s="14">
        <v>16568.259999999998</v>
      </c>
      <c r="L20" s="14">
        <v>16568.259999999998</v>
      </c>
      <c r="M20" s="14">
        <v>16568</v>
      </c>
      <c r="N20" s="14">
        <v>16568</v>
      </c>
      <c r="O20" s="14"/>
    </row>
    <row r="21" spans="1:16">
      <c r="A21" s="13">
        <v>15</v>
      </c>
      <c r="B21" s="6" t="s">
        <v>26</v>
      </c>
      <c r="C21" s="6" t="s">
        <v>17</v>
      </c>
      <c r="D21" s="14">
        <v>24416.93</v>
      </c>
      <c r="E21" s="14">
        <v>26882.03</v>
      </c>
      <c r="F21" s="14">
        <v>29064.560000000001</v>
      </c>
      <c r="G21" s="14">
        <v>25940.91</v>
      </c>
      <c r="H21" s="14">
        <v>23853.88</v>
      </c>
      <c r="I21" s="14">
        <v>24777.69</v>
      </c>
      <c r="J21" s="14">
        <v>31439.41</v>
      </c>
      <c r="K21" s="14">
        <v>40193.81</v>
      </c>
      <c r="L21" s="14">
        <v>33936.639999999999</v>
      </c>
      <c r="M21" s="14">
        <v>40193.839999999997</v>
      </c>
      <c r="N21" s="14">
        <v>40193.839999999997</v>
      </c>
      <c r="O21" s="14"/>
    </row>
    <row r="22" spans="1:16">
      <c r="A22" s="13">
        <v>16</v>
      </c>
      <c r="B22" s="6" t="s">
        <v>26</v>
      </c>
      <c r="C22" s="6" t="s">
        <v>18</v>
      </c>
      <c r="D22" s="14">
        <v>861.3</v>
      </c>
      <c r="E22" s="14">
        <v>908.4</v>
      </c>
      <c r="F22" s="14">
        <v>882.2</v>
      </c>
      <c r="G22" s="14">
        <v>875.5</v>
      </c>
      <c r="H22" s="14">
        <v>865.2</v>
      </c>
      <c r="I22" s="14">
        <v>828.6</v>
      </c>
      <c r="J22" s="14">
        <v>775.1</v>
      </c>
      <c r="K22" s="14">
        <v>803</v>
      </c>
      <c r="L22" s="14">
        <v>780</v>
      </c>
      <c r="M22" s="14">
        <v>803</v>
      </c>
      <c r="N22" s="14">
        <v>803</v>
      </c>
      <c r="O22" s="14"/>
    </row>
    <row r="23" spans="1:16">
      <c r="A23" s="13">
        <v>17</v>
      </c>
      <c r="B23" s="6" t="s">
        <v>26</v>
      </c>
      <c r="C23" s="6" t="s">
        <v>19</v>
      </c>
      <c r="D23" s="14">
        <f t="shared" ref="D23:L23" si="3">(D20-D21)*D22</f>
        <v>-6760059.4710000008</v>
      </c>
      <c r="E23" s="14">
        <f t="shared" si="3"/>
        <v>-9369028.6679999996</v>
      </c>
      <c r="F23" s="14">
        <f t="shared" si="3"/>
        <v>-11024235.860000003</v>
      </c>
      <c r="G23" s="14">
        <f t="shared" si="3"/>
        <v>-8205755.0750000011</v>
      </c>
      <c r="H23" s="14">
        <f t="shared" si="3"/>
        <v>-6303518.4240000024</v>
      </c>
      <c r="I23" s="14">
        <f t="shared" si="3"/>
        <v>-6802333.6980000008</v>
      </c>
      <c r="J23" s="14">
        <f t="shared" si="3"/>
        <v>-11526628.365000002</v>
      </c>
      <c r="K23" s="14">
        <f t="shared" si="3"/>
        <v>-18971316.649999999</v>
      </c>
      <c r="L23" s="14">
        <f t="shared" si="3"/>
        <v>-13547336.4</v>
      </c>
      <c r="M23" s="17">
        <f>(M20-M21)*M22</f>
        <v>-18971549.519999996</v>
      </c>
      <c r="N23" s="17">
        <f>(N20-N21)*N22</f>
        <v>-18971549.519999996</v>
      </c>
      <c r="O23" s="14">
        <f t="shared" si="1"/>
        <v>-130453311.65100001</v>
      </c>
      <c r="P23" s="12"/>
    </row>
    <row r="24" spans="1:16">
      <c r="A24" s="13">
        <v>18</v>
      </c>
      <c r="B24" s="6" t="s">
        <v>28</v>
      </c>
      <c r="C24" s="6" t="s">
        <v>16</v>
      </c>
      <c r="D24" s="14">
        <v>19490</v>
      </c>
      <c r="E24" s="14">
        <v>19490</v>
      </c>
      <c r="F24" s="14">
        <v>19490</v>
      </c>
      <c r="G24" s="14">
        <v>19490</v>
      </c>
      <c r="H24" s="14">
        <v>19490</v>
      </c>
      <c r="I24" s="14">
        <v>19490</v>
      </c>
      <c r="J24" s="14">
        <v>19490</v>
      </c>
      <c r="K24" s="14">
        <v>19490</v>
      </c>
      <c r="L24" s="14">
        <v>19490</v>
      </c>
      <c r="M24" s="14">
        <v>19490</v>
      </c>
      <c r="N24" s="14">
        <v>19490</v>
      </c>
      <c r="O24" s="14"/>
    </row>
    <row r="25" spans="1:16">
      <c r="A25" s="13">
        <v>19</v>
      </c>
      <c r="B25" s="6" t="s">
        <v>28</v>
      </c>
      <c r="C25" s="6" t="s">
        <v>17</v>
      </c>
      <c r="D25" s="14"/>
      <c r="E25" s="14">
        <v>37710</v>
      </c>
      <c r="F25" s="14"/>
      <c r="G25" s="14"/>
      <c r="H25" s="14">
        <v>36710</v>
      </c>
      <c r="I25" s="14">
        <v>33510</v>
      </c>
      <c r="J25" s="14">
        <v>45500</v>
      </c>
      <c r="K25" s="14"/>
      <c r="L25" s="14">
        <v>53965</v>
      </c>
      <c r="M25" s="14"/>
      <c r="N25" s="14">
        <v>40193.839999999997</v>
      </c>
      <c r="O25" s="14"/>
    </row>
    <row r="26" spans="1:16">
      <c r="A26" s="13">
        <v>20</v>
      </c>
      <c r="B26" s="6" t="s">
        <v>28</v>
      </c>
      <c r="C26" s="6" t="s">
        <v>23</v>
      </c>
      <c r="D26" s="14">
        <v>1</v>
      </c>
      <c r="E26" s="14">
        <v>1.2</v>
      </c>
      <c r="F26" s="14">
        <v>1.2</v>
      </c>
      <c r="G26" s="14">
        <v>1.5</v>
      </c>
      <c r="H26" s="14">
        <v>1.9</v>
      </c>
      <c r="I26" s="14">
        <v>1.8</v>
      </c>
      <c r="J26" s="14">
        <v>2.2000000000000002</v>
      </c>
      <c r="K26" s="14">
        <v>2</v>
      </c>
      <c r="L26" s="14">
        <v>2.4</v>
      </c>
      <c r="M26" s="14">
        <v>2</v>
      </c>
      <c r="N26" s="14">
        <v>1.6</v>
      </c>
      <c r="O26" s="14"/>
    </row>
    <row r="27" spans="1:16" hidden="1">
      <c r="A27" s="13"/>
      <c r="B27" s="6" t="s">
        <v>28</v>
      </c>
      <c r="C27" s="15" t="s">
        <v>29</v>
      </c>
      <c r="D27" s="14">
        <v>0.4</v>
      </c>
      <c r="E27" s="14">
        <v>0.5</v>
      </c>
      <c r="F27" s="14">
        <v>0.5</v>
      </c>
      <c r="G27" s="14">
        <v>0.6</v>
      </c>
      <c r="H27" s="14">
        <v>0.7</v>
      </c>
      <c r="I27" s="14">
        <v>0.7</v>
      </c>
      <c r="J27" s="14">
        <v>0.8</v>
      </c>
      <c r="K27" s="14">
        <v>0.8</v>
      </c>
      <c r="L27" s="14">
        <v>0.9</v>
      </c>
      <c r="M27" s="14">
        <v>0.8</v>
      </c>
      <c r="N27" s="14">
        <v>0.7</v>
      </c>
      <c r="O27" s="14">
        <f t="shared" si="1"/>
        <v>7.4</v>
      </c>
    </row>
    <row r="28" spans="1:16" hidden="1">
      <c r="A28" s="13"/>
      <c r="B28" s="6" t="s">
        <v>28</v>
      </c>
      <c r="C28" s="15" t="s">
        <v>30</v>
      </c>
      <c r="D28" s="14">
        <v>0.3</v>
      </c>
      <c r="E28" s="14">
        <v>0.4</v>
      </c>
      <c r="F28" s="14">
        <v>0.4</v>
      </c>
      <c r="G28" s="14">
        <v>0.5</v>
      </c>
      <c r="H28" s="14">
        <v>0.6</v>
      </c>
      <c r="I28" s="14">
        <v>0.6</v>
      </c>
      <c r="J28" s="14">
        <v>0.7</v>
      </c>
      <c r="K28" s="14">
        <v>0.7</v>
      </c>
      <c r="L28" s="14">
        <v>0.8</v>
      </c>
      <c r="M28" s="14">
        <v>0.7</v>
      </c>
      <c r="N28" s="14">
        <v>0.6</v>
      </c>
      <c r="O28" s="14">
        <f t="shared" si="1"/>
        <v>6.3</v>
      </c>
    </row>
    <row r="29" spans="1:16" hidden="1">
      <c r="A29" s="13"/>
      <c r="B29" s="6" t="s">
        <v>28</v>
      </c>
      <c r="C29" s="15" t="s">
        <v>31</v>
      </c>
      <c r="D29" s="14">
        <v>0.1</v>
      </c>
      <c r="E29" s="14">
        <v>0.1</v>
      </c>
      <c r="F29" s="14">
        <v>0.1</v>
      </c>
      <c r="G29" s="14">
        <v>0.2</v>
      </c>
      <c r="H29" s="14">
        <v>0.2</v>
      </c>
      <c r="I29" s="14">
        <v>0.2</v>
      </c>
      <c r="J29" s="14">
        <v>0.3</v>
      </c>
      <c r="K29" s="14">
        <v>0.2</v>
      </c>
      <c r="L29" s="14">
        <v>0.3</v>
      </c>
      <c r="M29" s="14">
        <v>0.2</v>
      </c>
      <c r="N29" s="14">
        <v>0.1</v>
      </c>
      <c r="O29" s="14">
        <f t="shared" si="1"/>
        <v>2</v>
      </c>
    </row>
    <row r="30" spans="1:16" hidden="1">
      <c r="A30" s="13"/>
      <c r="B30" s="6" t="s">
        <v>28</v>
      </c>
      <c r="C30" s="15" t="s">
        <v>32</v>
      </c>
      <c r="D30" s="14">
        <v>0.2</v>
      </c>
      <c r="E30" s="14">
        <v>0.2</v>
      </c>
      <c r="F30" s="14">
        <v>0.2</v>
      </c>
      <c r="G30" s="14">
        <v>0.2</v>
      </c>
      <c r="H30" s="14">
        <v>0.4</v>
      </c>
      <c r="I30" s="14">
        <v>0.3</v>
      </c>
      <c r="J30" s="14">
        <v>0.4</v>
      </c>
      <c r="K30" s="14">
        <v>0.3</v>
      </c>
      <c r="L30" s="14">
        <v>0.4</v>
      </c>
      <c r="M30" s="14">
        <v>0.3</v>
      </c>
      <c r="N30" s="14">
        <v>0.2</v>
      </c>
      <c r="O30" s="14">
        <f t="shared" si="1"/>
        <v>3.1</v>
      </c>
    </row>
    <row r="31" spans="1:16">
      <c r="A31" s="13">
        <v>21</v>
      </c>
      <c r="B31" s="6" t="s">
        <v>28</v>
      </c>
      <c r="C31" s="6" t="s">
        <v>19</v>
      </c>
      <c r="D31" s="14"/>
      <c r="E31" s="17">
        <v>-42000</v>
      </c>
      <c r="F31" s="17"/>
      <c r="G31" s="17"/>
      <c r="H31" s="17">
        <v>-39000</v>
      </c>
      <c r="I31" s="17">
        <v>-29400</v>
      </c>
      <c r="J31" s="17">
        <v>-65370</v>
      </c>
      <c r="K31" s="17"/>
      <c r="L31" s="17">
        <v>-90765</v>
      </c>
      <c r="M31" s="16"/>
      <c r="N31" s="17">
        <v>-108870</v>
      </c>
      <c r="O31" s="14">
        <f t="shared" si="1"/>
        <v>-375405</v>
      </c>
    </row>
    <row r="32" spans="1:16" s="7" customFormat="1">
      <c r="A32" s="36" t="s">
        <v>27</v>
      </c>
      <c r="B32" s="37"/>
      <c r="C32" s="38" t="s">
        <v>19</v>
      </c>
      <c r="D32" s="39">
        <f t="shared" ref="D32:L32" si="4">SUM(D10,D15,D19,D23,D31)</f>
        <v>-6910826.3205000013</v>
      </c>
      <c r="E32" s="39">
        <f t="shared" si="4"/>
        <v>-10081326.784739999</v>
      </c>
      <c r="F32" s="39">
        <f t="shared" si="4"/>
        <v>-11980673.321440004</v>
      </c>
      <c r="G32" s="39">
        <f t="shared" si="4"/>
        <v>-9148003.3629400022</v>
      </c>
      <c r="H32" s="39">
        <f t="shared" si="4"/>
        <v>-7192691.0357500026</v>
      </c>
      <c r="I32" s="39">
        <f t="shared" si="4"/>
        <v>-7798327.1927000005</v>
      </c>
      <c r="J32" s="39">
        <f t="shared" si="4"/>
        <v>-13146900.540890003</v>
      </c>
      <c r="K32" s="39">
        <f t="shared" si="4"/>
        <v>-21701648.479539998</v>
      </c>
      <c r="L32" s="39">
        <f t="shared" si="4"/>
        <v>-16370649.486099999</v>
      </c>
      <c r="M32" s="40">
        <f>SUM(M10,M15,M19,M23,M31)</f>
        <v>-21985667.721519995</v>
      </c>
      <c r="N32" s="40">
        <f>SUM(N10,N15,N19,N23,N31)</f>
        <v>-22085087.489519995</v>
      </c>
      <c r="O32" s="41">
        <f t="shared" si="1"/>
        <v>-148401801.73563999</v>
      </c>
    </row>
    <row r="34" spans="2:15">
      <c r="B34" s="8"/>
      <c r="C34" s="9"/>
      <c r="D34" s="19"/>
      <c r="E34" s="19"/>
    </row>
    <row r="35" spans="2:15">
      <c r="B35" s="8"/>
      <c r="C35" s="9"/>
      <c r="D35" s="19"/>
      <c r="E35" s="19"/>
      <c r="O35" s="19"/>
    </row>
    <row r="36" spans="2:15">
      <c r="B36" s="8"/>
      <c r="C36" s="10"/>
      <c r="D36" s="19"/>
      <c r="E36" s="19"/>
    </row>
    <row r="37" spans="2:15">
      <c r="B37" s="8"/>
      <c r="C37" s="10"/>
      <c r="D37" s="18"/>
      <c r="E37" s="18"/>
    </row>
    <row r="38" spans="2:15">
      <c r="B38" s="8"/>
      <c r="C38" s="10"/>
      <c r="D38" s="11"/>
    </row>
    <row r="39" spans="2:15">
      <c r="B39" s="8"/>
      <c r="C39" s="10"/>
      <c r="D39" s="20"/>
    </row>
    <row r="40" spans="2:15">
      <c r="B40" s="8"/>
      <c r="C40" s="11"/>
      <c r="D40" s="11"/>
    </row>
    <row r="41" spans="2:15">
      <c r="B41" s="8"/>
      <c r="C41" s="11"/>
      <c r="D41" s="11"/>
    </row>
    <row r="42" spans="2:15">
      <c r="B42" s="8"/>
      <c r="C42" s="11"/>
      <c r="D42" s="11"/>
    </row>
  </sheetData>
  <autoFilter ref="B6:O6">
    <filterColumn colId="11"/>
    <filterColumn colId="12"/>
  </autoFilter>
  <mergeCells count="9">
    <mergeCell ref="N1:O1"/>
    <mergeCell ref="A32:B32"/>
    <mergeCell ref="A5:A6"/>
    <mergeCell ref="A4:L4"/>
    <mergeCell ref="A2:O2"/>
    <mergeCell ref="C5:C6"/>
    <mergeCell ref="O5:O6"/>
    <mergeCell ref="B5:B6"/>
    <mergeCell ref="D5:L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январь-ноябрь</vt:lpstr>
      <vt:lpstr>'расходы январь-ноябрь'!Область_печати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Ершова Ирина Сергеевна</dc:creator>
  <cp:lastModifiedBy>minfin user</cp:lastModifiedBy>
  <cp:lastPrinted>2021-12-06T14:09:48Z</cp:lastPrinted>
  <dcterms:created xsi:type="dcterms:W3CDTF">2021-08-30T13:31:07Z</dcterms:created>
  <dcterms:modified xsi:type="dcterms:W3CDTF">2021-12-06T14:09:49Z</dcterms:modified>
</cp:coreProperties>
</file>