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135" firstSheet="2" activeTab="2"/>
  </bookViews>
  <sheets>
    <sheet name="Лист1" sheetId="1" state="hidden" r:id="rId1"/>
    <sheet name="2021-2022" sheetId="2" state="hidden" r:id="rId2"/>
    <sheet name="2021-2022 (2)" sheetId="3" r:id="rId3"/>
  </sheets>
  <definedNames>
    <definedName name="_xlnm.Print_Titles" localSheetId="1">'2021-2022'!$5:$7</definedName>
    <definedName name="_xlnm.Print_Titles" localSheetId="2">'2021-2022 (2)'!$5:$7</definedName>
    <definedName name="_xlnm.Print_Titles" localSheetId="0">Лист1!$3:$5</definedName>
    <definedName name="_xlnm.Print_Area" localSheetId="2">'2021-2022 (2)'!$A$1:$O$110</definedName>
  </definedNames>
  <calcPr calcId="125725"/>
</workbook>
</file>

<file path=xl/calcChain.xml><?xml version="1.0" encoding="utf-8"?>
<calcChain xmlns="http://schemas.openxmlformats.org/spreadsheetml/2006/main">
  <c r="L19" i="3"/>
  <c r="M19" s="1"/>
  <c r="K19"/>
  <c r="L18"/>
  <c r="M18" s="1"/>
  <c r="K18"/>
  <c r="M17"/>
  <c r="M9"/>
  <c r="M46" i="2" l="1"/>
  <c r="M47"/>
  <c r="M45"/>
  <c r="M34"/>
  <c r="M29"/>
  <c r="M30"/>
  <c r="M31"/>
  <c r="M32"/>
  <c r="M28"/>
  <c r="M26"/>
  <c r="M18"/>
  <c r="M19"/>
  <c r="M20"/>
  <c r="M21"/>
  <c r="M22"/>
  <c r="M10"/>
  <c r="M11"/>
  <c r="M12"/>
  <c r="M13"/>
  <c r="M14"/>
  <c r="M15"/>
  <c r="M16"/>
  <c r="M17"/>
  <c r="M9"/>
  <c r="M83" l="1"/>
  <c r="M82"/>
  <c r="M80"/>
  <c r="M79"/>
  <c r="M92"/>
  <c r="M91"/>
  <c r="M86"/>
  <c r="M85"/>
  <c r="L47" l="1"/>
  <c r="L46"/>
  <c r="K47" l="1"/>
  <c r="K46"/>
  <c r="K92" l="1"/>
  <c r="K91"/>
  <c r="K89"/>
  <c r="K88"/>
  <c r="K86"/>
  <c r="K85"/>
  <c r="K83"/>
  <c r="K82"/>
  <c r="K80"/>
  <c r="K79"/>
  <c r="L110" i="1"/>
  <c r="L104"/>
  <c r="M104" s="1"/>
  <c r="L101"/>
  <c r="M101" s="1"/>
  <c r="L98"/>
  <c r="M98" s="1"/>
  <c r="M110"/>
  <c r="K112"/>
  <c r="L112" s="1"/>
  <c r="M112" s="1"/>
  <c r="K111"/>
  <c r="L111" s="1"/>
  <c r="M111" s="1"/>
  <c r="K109"/>
  <c r="K108"/>
  <c r="K106"/>
  <c r="L106" s="1"/>
  <c r="M106" s="1"/>
  <c r="K105"/>
  <c r="L105" s="1"/>
  <c r="M105" s="1"/>
  <c r="K103"/>
  <c r="L103" s="1"/>
  <c r="M103" s="1"/>
  <c r="K102"/>
  <c r="L102" s="1"/>
  <c r="M102" s="1"/>
  <c r="K100"/>
  <c r="L100" s="1"/>
  <c r="M100" s="1"/>
  <c r="K99"/>
  <c r="L99" s="1"/>
  <c r="M99" s="1"/>
  <c r="L132" l="1"/>
  <c r="M132"/>
  <c r="L131"/>
  <c r="M131"/>
  <c r="K132"/>
  <c r="K131"/>
  <c r="L129"/>
  <c r="M129"/>
  <c r="L128"/>
  <c r="M128"/>
  <c r="K129"/>
  <c r="K128"/>
  <c r="L120"/>
  <c r="M120"/>
  <c r="L119"/>
  <c r="M119"/>
  <c r="K120"/>
  <c r="K119"/>
  <c r="M123"/>
  <c r="M122"/>
  <c r="L123"/>
  <c r="L122"/>
  <c r="K123"/>
  <c r="K122"/>
  <c r="K45"/>
  <c r="K44"/>
</calcChain>
</file>

<file path=xl/sharedStrings.xml><?xml version="1.0" encoding="utf-8"?>
<sst xmlns="http://schemas.openxmlformats.org/spreadsheetml/2006/main" count="2275" uniqueCount="478">
  <si>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</si>
  <si>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</si>
  <si>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</si>
  <si>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</si>
  <si>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</si>
  <si>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</si>
  <si>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</si>
  <si>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</si>
  <si>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</si>
  <si>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</si>
  <si>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</si>
  <si>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</si>
  <si>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</si>
  <si>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</si>
  <si>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</si>
  <si>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</si>
  <si>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</si>
  <si>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</si>
  <si>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</si>
  <si>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</si>
  <si>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</si>
  <si>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</si>
  <si>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</si>
  <si>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</si>
  <si>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</si>
  <si>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</si>
  <si>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</si>
  <si>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</si>
  <si>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</si>
  <si>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</si>
  <si>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</si>
  <si>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</si>
  <si>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</si>
  <si>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</si>
  <si>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</si>
  <si>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</si>
  <si>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</si>
  <si>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</si>
  <si>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</si>
  <si>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</si>
  <si>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</si>
  <si>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</si>
  <si>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</si>
  <si>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</si>
  <si>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</si>
  <si>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</si>
  <si>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</si>
  <si>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</si>
  <si>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</si>
  <si>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</si>
  <si>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</si>
  <si>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</si>
  <si>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</si>
  <si>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</si>
  <si>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</si>
  <si>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</si>
  <si>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</si>
  <si>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</si>
  <si>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</si>
  <si>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</si>
  <si>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</si>
  <si>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</si>
  <si>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</si>
  <si>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</si>
  <si>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</si>
  <si>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</si>
  <si>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</si>
  <si>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</si>
  <si>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</si>
  <si>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</si>
  <si>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</si>
  <si>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</si>
  <si>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</si>
  <si>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</si>
  <si>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</si>
  <si>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</si>
  <si>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</si>
  <si>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</si>
  <si>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</si>
  <si>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</si>
  <si>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</si>
  <si>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</si>
  <si>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</si>
  <si>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</si>
  <si>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</si>
  <si>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</si>
  <si>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</si>
  <si>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</si>
  <si>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</si>
  <si>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</si>
  <si>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</si>
  <si>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</si>
  <si>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</si>
  <si>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</si>
  <si>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</si>
  <si>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</si>
  <si>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</si>
  <si>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</si>
  <si>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</si>
  <si>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</si>
  <si>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</si>
  <si>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</si>
  <si>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</si>
  <si>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</si>
  <si>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</si>
  <si>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</si>
  <si>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</si>
  <si>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</si>
  <si>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</si>
  <si>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</si>
  <si>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</si>
  <si>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</si>
  <si>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</si>
  <si>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</si>
  <si>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</si>
  <si>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</si>
  <si>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</si>
  <si>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</si>
  <si>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</si>
  <si>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</si>
  <si>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</si>
  <si>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</si>
  <si>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</si>
  <si>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</si>
  <si>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</si>
  <si>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</si>
  <si>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</si>
  <si>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</si>
  <si>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</si>
  <si>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</si>
  <si>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</si>
  <si>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</si>
  <si>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</si>
  <si>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</si>
  <si>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</si>
  <si>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</si>
  <si>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</si>
  <si>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</si>
  <si>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</si>
  <si>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</si>
  <si>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</si>
  <si>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</si>
  <si>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</si>
  <si>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</si>
  <si>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</si>
  <si>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</si>
  <si>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</si>
  <si>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</si>
  <si>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</si>
  <si>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</si>
  <si>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</si>
  <si>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</si>
  <si>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</si>
  <si>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</si>
  <si>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</si>
  <si>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</si>
  <si>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</si>
  <si>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</si>
  <si>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</si>
  <si>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</si>
  <si>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</si>
  <si>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</si>
  <si>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</si>
  <si>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</si>
  <si>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</si>
  <si>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</si>
  <si>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</si>
  <si>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</si>
  <si>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</si>
  <si>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</si>
  <si>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</si>
  <si>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</si>
  <si>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</si>
  <si>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</si>
  <si>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</si>
  <si>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</si>
  <si>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</si>
  <si>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</si>
  <si>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</si>
  <si>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</si>
  <si>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</si>
  <si>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</si>
  <si>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</si>
  <si>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</si>
  <si>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</si>
  <si>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</si>
  <si>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</si>
  <si>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</si>
  <si>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</si>
  <si>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</si>
  <si>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</si>
  <si>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</si>
  <si>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</si>
  <si>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</si>
  <si>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</si>
  <si>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</si>
  <si>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</si>
  <si>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</si>
  <si>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</si>
  <si>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</si>
  <si>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</si>
  <si>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</si>
  <si>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</si>
  <si>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</si>
  <si>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</si>
  <si>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</si>
  <si>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</si>
  <si>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</si>
  <si>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</si>
  <si>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</si>
  <si>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</si>
  <si>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</si>
  <si>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</si>
  <si>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</si>
  <si>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</si>
  <si>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</si>
  <si>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</si>
  <si>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</si>
  <si>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</si>
  <si>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</si>
  <si>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</si>
  <si>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</si>
  <si>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</si>
  <si>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</si>
  <si>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</si>
  <si>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</si>
  <si>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</si>
  <si>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</si>
  <si>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</si>
  <si>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</si>
  <si>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</si>
  <si>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</si>
  <si>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</si>
  <si>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</si>
  <si>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</si>
  <si>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</si>
  <si>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</si>
  <si>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</si>
  <si>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</si>
  <si>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</si>
  <si>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</si>
  <si>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</si>
  <si>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</si>
  <si>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</si>
  <si>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</si>
  <si>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</si>
  <si>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</si>
  <si>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</si>
  <si>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</si>
  <si>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</si>
  <si>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</si>
  <si>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</si>
  <si>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</si>
  <si>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</si>
  <si>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</si>
  <si>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</si>
  <si>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</si>
  <si>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</si>
  <si>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</si>
  <si>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</si>
  <si>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</si>
  <si>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</si>
  <si>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</si>
  <si>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</si>
  <si>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</si>
  <si>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</si>
  <si>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</si>
  <si>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</si>
  <si>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</si>
  <si>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</si>
  <si>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</si>
  <si>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</si>
  <si>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</si>
  <si>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</si>
  <si>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</si>
  <si>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</si>
  <si>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</si>
  <si>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</si>
  <si>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</si>
  <si>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</si>
  <si>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</si>
  <si>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</si>
  <si>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</si>
  <si>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</si>
  <si>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</si>
  <si>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</si>
  <si>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</si>
  <si>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</si>
  <si>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</si>
  <si>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</si>
  <si>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</si>
  <si>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</si>
  <si>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</si>
  <si>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</si>
  <si>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</si>
  <si>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</si>
  <si>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</si>
  <si>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</si>
  <si>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</si>
  <si>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</si>
  <si>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</si>
  <si>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</si>
  <si>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</si>
  <si>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</si>
  <si>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</si>
  <si>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</si>
  <si>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</si>
  <si>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</si>
  <si>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</si>
  <si>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</si>
  <si>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</si>
  <si>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</si>
  <si>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</si>
  <si>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2018 год</t>
  </si>
  <si>
    <t xml:space="preserve">2018 год </t>
  </si>
  <si>
    <t>на детей в возрасте:
до семи лет - 5963 рублей, 
от семи до 18 лет - 7546 рубля.</t>
  </si>
  <si>
    <t>на детей в возрасте: 
до семи лет - 7757 рублей, 
от семи до 18 лет - 9811 рубля</t>
  </si>
  <si>
    <t>Областной закон от 05 декабря 2016 года № 496-30-ОЗ "О социальной поддержке семей, воспитывающих детей, в Архангельской области"</t>
  </si>
  <si>
    <t>пункт 5 статьи 6</t>
  </si>
  <si>
    <t>пункт 6 статьи 6</t>
  </si>
  <si>
    <t xml:space="preserve">пункт 7 статьи 6  </t>
  </si>
  <si>
    <t>пункт 2 статьи 7</t>
  </si>
  <si>
    <t>пункт 3 статьи 8</t>
  </si>
  <si>
    <t>пункт 3 статьи 10</t>
  </si>
  <si>
    <t>Ежемесячные денежные выплаты на приобретение твердого топлива семьям, воспитывающим несовершеннолетних детей, где оба родителя являются инвалидами либо одинокий родитель является инвалидом</t>
  </si>
  <si>
    <t>в районах Крайнего Севера</t>
  </si>
  <si>
    <t>пункт 1 статьи 13</t>
  </si>
  <si>
    <t>компенсация части родительской платы</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</si>
  <si>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 в период с 01 сентября по 31 мая</t>
  </si>
  <si>
    <t>пункт 3 статьи 18</t>
  </si>
  <si>
    <t>пункт 1 статьи 23</t>
  </si>
  <si>
    <t>пункт 2 статьи 24</t>
  </si>
  <si>
    <t>пункт 3 статьи 24</t>
  </si>
  <si>
    <t>Ежемесячные денежные выплаты лицам, награжденным медалью ордена "Родительская слава" или орденом "Родительская слава"</t>
  </si>
  <si>
    <t>к пояснительной записке</t>
  </si>
  <si>
    <t xml:space="preserve">Приложение № </t>
  </si>
  <si>
    <t xml:space="preserve">пункт 13 статьи 14 Закона РФ № 1244-1;    статья 3 Федерального закона № 175-ФЗ </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</si>
  <si>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</si>
  <si>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</si>
  <si>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</si>
  <si>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</si>
  <si>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Ежемесячное пособие по уходу за ребёнком-инвалидом</t>
  </si>
  <si>
    <t>77350</t>
  </si>
  <si>
    <t>Компенсация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t>
  </si>
  <si>
    <t>пункт 1 статьи 5</t>
  </si>
  <si>
    <t xml:space="preserve">граждане, являющиеся получателями пенсии, предоставляемой территориальными органами Пенсионного фонда Российской Федерации;
граждане, являющиеся получателями ежемесячного пособия на ребенка в соответствии с областным законом от 5 декабря 2016 года 
№ 496-30-ОЗ «О социальной поддержке семей, воспитывающих детей, в Архангельской области»;
многодетные семьи;
граждане, являющиеся получателями государственной социальной помощи в соответствии с областным законом от 5 июня 2001 года № 38-6-ОЗ
«О государственной социальной помощи на территории Архангельской области»
</t>
  </si>
  <si>
    <t xml:space="preserve">единовременная денежная выплата
</t>
  </si>
  <si>
    <t>Выплата многодетным семьям взамен предоставления им земельных участков</t>
  </si>
  <si>
    <t>77360</t>
  </si>
  <si>
    <t>77370</t>
  </si>
  <si>
    <t>семьи с детьми-инвалидами</t>
  </si>
  <si>
    <t>многодетные, земельный участок</t>
  </si>
  <si>
    <t>многодетные семьи (многоплодные роды)</t>
  </si>
  <si>
    <t>55730</t>
  </si>
  <si>
    <t>Осуществление ежемесячной выплаты в связи с рождением (усыновлением) первого ребенка</t>
  </si>
  <si>
    <t>семьи, в которых первый ребенок родился начиная с 1 января 2018 года</t>
  </si>
  <si>
    <t>2021 год</t>
  </si>
  <si>
    <t>Закон Архангельской областиобластным законом от 10.11.2004 N 262-33-ОЗ "О мерах социальной поддержки ветеранов, граждан, пострадавших от политических репрессий, и иных категорий граждан"</t>
  </si>
  <si>
    <t>пункт 2 статьи 1</t>
  </si>
  <si>
    <t>пункт 3 статьи 1</t>
  </si>
  <si>
    <t>статья 7.1. областного закона от 29 ноября 2005 г. N 119-7-ОЗ</t>
  </si>
  <si>
    <t>пункт 5 статьи 1</t>
  </si>
  <si>
    <t>п.п. 11 пункта 1 статьи 17</t>
  </si>
  <si>
    <t>п.п. 12 пункта 1 статьи 17</t>
  </si>
  <si>
    <t>п.п. 13 пункта 1 статьи 17</t>
  </si>
  <si>
    <t>п.п. 6 пункта 1 статьи 17</t>
  </si>
  <si>
    <t>п.п. 4 пункта 1 статьи 17</t>
  </si>
  <si>
    <t>п.п. 7 пункта 1 статьи 17</t>
  </si>
  <si>
    <t>п.п. 8 пункта 1 статьи 17</t>
  </si>
  <si>
    <t>субсидия на улучшение жилищных условий при рождении одновременно трех и более детей</t>
  </si>
  <si>
    <t>п.п. 15 пункта 1 статьи 17</t>
  </si>
  <si>
    <t>пункт 3 статьи 25.2</t>
  </si>
  <si>
    <t>семьи с треми и более детьми</t>
  </si>
  <si>
    <t>Единовременная денежная выплата женщинам, родившим первого ребенка в возрасте от 18 до 25 лет включительно</t>
  </si>
  <si>
    <t>матери, родившие первого ребенка в возрасте от 22 до 24 лет включительно; с 2020 года - с 20 до 25 лет включительно; со 2 июля 2020 г. - с 18 до 25 лет включительно</t>
  </si>
  <si>
    <t>единовременная денежная выплата</t>
  </si>
  <si>
    <t>ежемесячное пособие</t>
  </si>
  <si>
    <t>пункт 2 статьи 25.4</t>
  </si>
  <si>
    <t xml:space="preserve">пункт 3 статьи 2 областного закона от 19 сентября 2001 г. № 63-8-ОЗ </t>
  </si>
  <si>
    <t xml:space="preserve">пункт 2 статьи 2 областного закона от 19 сентября 2001 г. № 63-8-ОЗ </t>
  </si>
  <si>
    <t>п.п. 5 пункта 1 статьи 17</t>
  </si>
  <si>
    <t>ст. 12.3 - ст.12.4</t>
  </si>
  <si>
    <t>76060</t>
  </si>
  <si>
    <t>Ежемесячная денежная выплата на оплату проезда к месту получения специализированной медицинской помощи гражданам, страдающим хронической почечной недостаточностью</t>
  </si>
  <si>
    <t xml:space="preserve">Размер денежной выплаты определяется: 1) исходя из места жительства (пребывания) гражданина; 2) исходя из места нахождения медицинской организации; 3) исходя из размера денежной выплаты в связи с однократным получением гражданином,  специализированной медицинской помощи ; 4) исходя из количества посещений медицинской организации гражданином в течение месяца. Расчет размера денежной выплаты производится по формуле: Р = S x K, где: Р - размер денежной выплаты;
S - размер денежной выплаты в связи с однократным получением гражданином специализированной медицинской помощи; К - количество посещений медицинской организации гражданином в течение месяца.
</t>
  </si>
  <si>
    <t xml:space="preserve">граждане, проживающие на территории Архангельской области, страдающие хронической почечной недостаточностью, нуждающиеся в специализированной медицинской помощи и получающие в связи с этим специализированную медицинскую помощь в медицинских организациях; один из родителей (иных законных представителей), сопровождающий несовершеннолетнего гражданина  
</t>
  </si>
  <si>
    <t>R3020</t>
  </si>
  <si>
    <t>Ежемесячная денежная выплата на ребёнка в возрасте от 3 до 7 лет включительно</t>
  </si>
  <si>
    <t xml:space="preserve">Указ Губернатора Архангельской области от 07.04.2020 № 46-у "Об утверждении Порядка и условий назначения ежемесячной денежной выплаты на ребенка в возрасте от 3 до 7 лет включительно в Архангельской области"
</t>
  </si>
  <si>
    <t xml:space="preserve">Областной закон от 14.02.2020 № 218-14-ОЗ "О социальной поддержке граждан, страдающих хронической почечной недостаточностью, в Архангельской области"
</t>
  </si>
  <si>
    <t>R4040</t>
  </si>
  <si>
    <t>размер государственной социальной помощи, оказываемой в денежной форме на основании социального контракта, устанавливается в социальном контракте и не может превышать 80 000 рублей в год</t>
  </si>
  <si>
    <t xml:space="preserve">малоимущие семьи, малоимущие одиноко проживающие граждане, иные категории граждан, предусмотренные Федеральным законом "О государственной социальной помощи", которые по независящим от них причинам имеют среднедушевой доход ниже величины прожиточного минимума, установленного в Архангельской области
</t>
  </si>
  <si>
    <t xml:space="preserve">выплата в денежной форме на основании социального контракта
</t>
  </si>
  <si>
    <t>государственная социальная помощь, оказываемая в денежной форме</t>
  </si>
  <si>
    <t>-</t>
  </si>
  <si>
    <t>на детей в возрасте: 
до семи лет -8374 рубля, 
от семи до 18 лет - 10591 рубль</t>
  </si>
  <si>
    <t>на детей в возрасте:
до семи лет - 6438 рублей, 
от семи до 18 лет - 8146 рублей</t>
  </si>
  <si>
    <t xml:space="preserve">Областной закон от 18.02.2019 г. N 62-5-ОЗ "О предоставлении компенсации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</si>
  <si>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t>
  </si>
  <si>
    <t>Областной закон от 19 сентября 2001 г. № 63-8-ОЗ "О социальной защите членов семей погибших (умерших) военнослужащих в Афганистане и на Северном Кавказе"</t>
  </si>
  <si>
    <t>Областной закон от 29 ноября 2005 г. N 119-7-ОЗ "О социальной поддержке инвалидов в Архангельской области"</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</si>
  <si>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2022 год</t>
  </si>
  <si>
    <t>2022 год</t>
  </si>
  <si>
    <t>8 499,4 рубля по уходу за первым ребенком;                       8 499,4 рубля по уходу за вторым ребенком и последующими детьми</t>
  </si>
  <si>
    <t>7 082,9 рубля по уходу за первым ребенком;                       7 082,9 рубля по уходу за вторым ребенком и последующими детьми</t>
  </si>
  <si>
    <t>9 916,0 рубля по уходу за первым ребенком;                   9 916,0 рубля по уходу за вторым ребенком и последующими детьми</t>
  </si>
  <si>
    <t>7 437,0 рубля по уходу за первым ребенком;                       7 437,0 рубля по уходу за вторым ребенком и последующими детьми</t>
  </si>
  <si>
    <t>8 924,4 рубля по уходу за первым ребенком;                       8 924,4 рубля по уходу за вторым ребенком и последующими детьми</t>
  </si>
  <si>
    <t>10 411,8 рубля по уходу за первым ребенком;                   10 411,8 рубля по уходу за вторым ребенком и последующими детьми</t>
  </si>
  <si>
    <t>в ФБ В РАЗДЕЛЕ МСП нет, с 01.01.2022 передается в ПФ</t>
  </si>
  <si>
    <t>_</t>
  </si>
  <si>
    <t>ДЕЙССТВОВАЛВ ПЕРИОД 2019-2020 ГГ</t>
  </si>
  <si>
    <t>Ежегодная денежная выплата отдельным категориям граждан ко дню Победы в Великой Отечественной войне 1941 – 1945 годов</t>
  </si>
  <si>
    <t>пункт 1 статьи 1</t>
  </si>
  <si>
    <t>инвалиды и участники Великой Отечественной войны</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</si>
  <si>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(ПМ на 2021 г. - 12014 руб., ПМ на 2022 г. - 12314 руб.) 
</t>
  </si>
  <si>
    <t>подпункт 1 пункта 2 статьи 22.1</t>
  </si>
  <si>
    <t>подпункт 2 пункта 2 статьи 22.1</t>
  </si>
  <si>
    <t>подпункт 3 пункта 2 статьи 22.1</t>
  </si>
  <si>
    <t>единовременная выплата многодетным семьям, имеющим в своем составе трех несовершеннолетних детей</t>
  </si>
  <si>
    <t>единовременная выплата многодетным семьям, имеющим в своем составе четырех несовершеннолетних детей</t>
  </si>
  <si>
    <t>единовременная выплата многодетным семьям, имеющим в своем составе пять и более несовершеннолетних детей</t>
  </si>
  <si>
    <t>Федеральный закон от 28.12.2017 № 418-ФЗ "О ежемесячных выплатах семьям, имеющим детей"</t>
  </si>
  <si>
    <t>С 1 января 2021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 за второй квартал года, предшествующего году обращения за назначением ежемесячной денежной выплаты. С 1 января 2022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t>
  </si>
  <si>
    <t>С 1 января 2022 г. ежемесячная выплата в связи с рождением (усыновлением) первого или второго ребенка осуществляется в размере прожиточного минимума для детей, установленном в субъекте Российской Федерации в соответствии с пунктом 3 статьи 4 Федерального закона от 24 октября 1997 года № 134-ФЗ "О прожиточном минимуме в Российской Федерации"</t>
  </si>
  <si>
    <t>50 процентов величины прожиточного минимума для детей, установленной постановлением Правительства Архангельской области на дату обращения за назначением ежемесячной выплаты (далее - величина прожиточного минимума для детей), - если размер среднедушевого дохода семьи не превышает величину прожиточного минимума на душу населения на дату обращения за назначением ежемесячной выплаты</t>
  </si>
  <si>
    <t>ежемесячная выплата осуществляется в размере 75 процентов величины прожиточного минимума для детей, - если размер среднедушевого дохода семьи, рассчитанный с учетом ежемесячной выплаты в размере 50 процентов величины прожиточного минимума для детей, не превышает величину прожиточного минимума на душу населения</t>
  </si>
  <si>
    <t>ежемесячная выплата осуществляется в размере 100 процентов величины прожиточного минимума для детей, - если размер среднедушевого дохода семьи, рассчитанный с учетом ежемесячной выплаты в размере 75 процентов величины прожиточного минимума для детей, не превышает величину прожиточного минимума на душу населения</t>
  </si>
  <si>
    <t>малоимущие граждане, среднедушевой доход которых не превышает одну величину прожиточного минимума</t>
  </si>
  <si>
    <t>Областной закон от 05.06.2001 № 38-6-ОЗ "О государственной социальной помощи на территории Архангельской области"</t>
  </si>
  <si>
    <t xml:space="preserve">Размер денежной выплаты определяется: 
1) исходя из места жительства (пребывания) гражданина; 
2) исходя из места нахождения медицинской организации; 
3) исходя из размера денежной выплаты в связи с однократным получением гражданином,  специализированной медицинской помощи; 
4) исходя из количества посещений медицинской организации гражданином в течение месяца. 
Расчет размера денежной выплаты производится по формуле: Р = S x K, где: Р - размер денежной выплаты;
S - размер денежной выплаты в связи с однократным получением гражданином специализированной медицинской помощи; К - количество посещений медицинской организации гражданином в течение месяца.
</t>
  </si>
  <si>
    <t xml:space="preserve">Указ Губернатора Архангельской области от 6 августа 2021 года № 105-у "Об учреждении премии Архангельской области "Профессия – жизнь" медицинским работникам" </t>
  </si>
  <si>
    <t>Областной закон от  июня 2001 года № 38-6-ОЗ "О государственной социальной помощи на территории Архангельской области"</t>
  </si>
  <si>
    <t>01</t>
  </si>
  <si>
    <t xml:space="preserve">Ежегодная премия Губернатора Архангельской области "Профессия – жизнь" медицинским работникам </t>
  </si>
  <si>
    <t>медицинские работники</t>
  </si>
  <si>
    <t>пункт 29 Положения</t>
  </si>
  <si>
    <t xml:space="preserve"> единовременное денежное вознаграждение
</t>
  </si>
  <si>
    <t xml:space="preserve">1) инвалиды ВОВ;
2) участники ВОВ,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ВОВ в портах других государств;
</t>
  </si>
  <si>
    <t>R0070</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</si>
  <si>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(величина прожиточного минимума на 2021 г. - 12014 руб., на 2022 г. - 12314 руб.) 
</t>
  </si>
  <si>
    <t xml:space="preserve">4) лица, награжденные знаком "Жителю блокадного Ленинграда";
5) члены семей погибших (умерших) инвалидов ВОВ и участников ВОВ, члены семей погибших в период ВОВ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ВОВ
</t>
  </si>
  <si>
    <t>С 1 января 2021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 за второй квартал года, предшествующего году обращения за назначением ежемесячной денежной выплаты. С 1 января 2022 г. -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t>
  </si>
  <si>
    <t>на детей в возрасте:
до семи лет - 6696 рублей, 
от семи до 18 лет - 8472 рублей</t>
  </si>
  <si>
    <t>на детей в возрасте: 
до семи лет -8709 рубля, 
от семи до 18 лет - 11015 рубль</t>
  </si>
  <si>
    <t>размер государственной социальной помощи, оказываемой в денежной форме на основании социального контракта, устанавливается в социальном контракте и не может превышать в общей сумме 280 000 рублей в год</t>
  </si>
  <si>
    <t xml:space="preserve">Постановление Правительства Архангельской области от 12 октября 2012 года № 462-пп"Об утверждении государственной программы Архангельской области "Развитие здравоохранения Архангельской области"
</t>
  </si>
  <si>
    <t xml:space="preserve">беременные женщины, направленные на родоразрешение государственными медицинскими организациями по месту наблюдения по беременности в соответствии с листом маршрутизации женщин на родоразрешение в государственные медицинские организации Архангельской области
</t>
  </si>
  <si>
    <t>пункт 3</t>
  </si>
  <si>
    <t xml:space="preserve">Единовременная денежная выплата за счет средств областного бюджета в связи с направлением женщин на родоразрешение в государственные медицинские организации Архангельской области
</t>
  </si>
  <si>
    <t xml:space="preserve"> единовременная денежная выплата
</t>
  </si>
  <si>
    <t xml:space="preserve">Размеры установлены приложением № 2 к Порядку предоставления единовременной денежной выплаты за счет средств областного бюджета в связи с направлением женщин на родоразрешение в государственные медицинские организации Архангельской области и определены исходя из стоимости проезда 
</t>
  </si>
  <si>
    <t>09</t>
  </si>
  <si>
    <t xml:space="preserve">Лица, замещавшие государственные должности Архангельской области на профессиональной постоянной основе, и лица, замещавшие должности государственной гражданской службы Архангельской области
</t>
  </si>
  <si>
    <t>Размер пенсии за выслугу лет лица, замещавшего государственную должность Архангельской области и обратившегося за установлением пенсии за выслугу лет, исчисляется из расчета 1/4 части денежного содержания указанного лица за любые четыре месяца подряд, в течение которых указанное лицо осуществляло полномочия на профессиональной постоянной основе на государственных должностях Архангельской области. Применяемый при исчислении размера пенсии за выслугу лет размер денежного содержания лица, замещавшего государственную должность Архангельской области и обратившегося за установлением пенсии за выслугу лет, не может превышать пять денежных вознаграждений, установленных указанному лицу.
Размер пенсии за выслугу лет лица, замещавшего должность государственной гражданской службы Архангельской области и обратившегося за установлением пенсии за выслугу лет, исчисляется из расчета 1/4 части денежного содержания указанного лица за любые четыре месяца подряд, в течение которых указанное лицо замещало должности государственной гражданской службы Архангельской области.</t>
  </si>
  <si>
    <t>Пенсия за выслугу лет</t>
  </si>
  <si>
    <t xml:space="preserve">статья 1 </t>
  </si>
  <si>
    <t xml:space="preserve">Закон Архангельской области от 4 апреля 1996 года  № 40-22-ОЗ "О государственном пенсионном обеспечении лиц, замещавших государственные должности Архангельской области, должности государственной гражданской службы Архангельской области"
</t>
  </si>
  <si>
    <t xml:space="preserve">Пенсия за выслугу лет, устанавливаемая к страховой пенсии по старости или страховой пенсии по инвалидности (страховой пенсии и фиксированной выплате к страховой пенсии), назначенной в соответствии с Федеральным законом от 28 декабря 2013 года № 400-ФЗ "О страховых пенсиях", либо к пенсии, назначенной в соответствии с пунктом 2 статьи 32 Закона Российской Федерации от 19 апреля 1991 года № 1032-1 "О занятости населения в Российской Федерации"
</t>
  </si>
  <si>
    <t>ежемесячная материальная помощь на каждого родителя погибшего (умершего)</t>
  </si>
  <si>
    <t>Ежемесячная доплата к пенсии на каждого нетрудоспособного члена семей погибших (умерших) военнослужащих, состоявших на их иждивении и имеющих право на получение пенсии по случаю потери кормильца</t>
  </si>
  <si>
    <t>ежемесячная доплата к пенсии</t>
  </si>
  <si>
    <t>родители военнослужащих и сотрудников  уполномоченного федерального органа исполнительной власти в сфере обороны, уполномоченного федерального органа исполнительной власти в сфере внутренних дел, органов федеральной службы безопасности, погибших (умерших) вследствие ранения, контузии, увечья или заболевания, полученных в период боевых действий в Афганистане и на Северном Кавказе</t>
  </si>
  <si>
    <t xml:space="preserve">пункт 2 статьи 2 </t>
  </si>
  <si>
    <t xml:space="preserve">пункт 3 статьи 2 </t>
  </si>
  <si>
    <t>ежемесячная материальная помощь на каждого родителя погибшего (умершего).
До 2022 года - ежегодная материальная помощь</t>
  </si>
  <si>
    <t>нетрудоспособные члены семей военнослужащих и сотрудников  уполномоченного федерального органа исполнительной власти в сфере обороны, уполномоченного федерального органа исполнительной власти в сфере внутренних дел, органов федеральной службы безопасности, погибших (умерших) вследствие ранения, контузии, увечья или заболевания, полученных в период боевых действий в Афганистане и на Северном Кавказе, состоявшие на их иждивении и имеющие право на получение пенсии по случаю потери кормильца</t>
  </si>
  <si>
    <t xml:space="preserve">статья 7.1. </t>
  </si>
  <si>
    <t>Областной закон от 29 ноября 2005 года N 119-7-ОЗ "О социальной поддержке инвалидов в Архангельской области"</t>
  </si>
  <si>
    <t>Федеральный закон от 17 сентября 1998 года № 157-ФЗ "Об иммунопрофилактике инфекционных болезней"</t>
  </si>
  <si>
    <t xml:space="preserve">Указ Губернатора Архангельской области от 7 апреля 2020 года № 46-у "Об утверждении Порядка и условий назначения ежемесячной денежной выплаты на ребенка в возрасте от 3 до 7 лет включительно в Архангельской области"
</t>
  </si>
  <si>
    <t xml:space="preserve">Областной закон от 14 февраля 2020 года  № 218-14-ОЗ "О социальной поддержке граждан, страдающих хронической почечной недостаточностью, в Архангельской области"
</t>
  </si>
  <si>
    <t>Федеральный закон от 28 декабря 2017 года № 418-ФЗ "О ежемесячных выплатах семьям, имеющим детей"</t>
  </si>
  <si>
    <t>Областной закон от 17 декабря 2012 года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</si>
  <si>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Областной закон от 19 сентября 2001 года № 63-8-ОЗ "О социальной защите членов семей погибших (умерших) военнослужащих в Афганистане и на Северном Кавказе"</t>
  </si>
  <si>
    <t>Федеральный закон от 17 июля 1999 года № 178-ФЗ "О государственной социальной помощи"</t>
  </si>
  <si>
    <t>Приложение № 4</t>
  </si>
</sst>
</file>

<file path=xl/styles.xml><?xml version="1.0" encoding="utf-8"?>
<styleSheet xmlns="http://schemas.openxmlformats.org/spreadsheetml/2006/main">
  <numFmts count="3">
    <numFmt numFmtId="164" formatCode="#,##0.0"/>
    <numFmt numFmtId="165" formatCode="0.0"/>
    <numFmt numFmtId="166" formatCode="0.0000"/>
  </numFmts>
  <fonts count="16">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
      <sz val="12"/>
      <color rgb="FFFF0000"/>
      <name val="Times New Roman"/>
      <family val="1"/>
      <charset val="204"/>
    </font>
    <font>
      <i/>
      <sz val="12"/>
      <name val="Times New Roman"/>
      <family val="1"/>
      <charset val="204"/>
    </font>
    <font>
      <sz val="10"/>
      <color rgb="FF000000"/>
      <name val="Arial"/>
      <family val="2"/>
      <charset val="204"/>
    </font>
    <font>
      <b/>
      <sz val="12"/>
      <color rgb="FFFF0000"/>
      <name val="Times New Roman"/>
      <family val="1"/>
      <charset val="204"/>
    </font>
    <font>
      <b/>
      <sz val="12"/>
      <name val="Times New Roman"/>
      <family val="1"/>
      <charset val="204"/>
    </font>
    <font>
      <sz val="11"/>
      <name val="Times New Roman"/>
      <family val="1"/>
      <charset val="204"/>
    </font>
    <font>
      <b/>
      <sz val="12"/>
      <color rgb="FF000000"/>
      <name val="Times New Roman"/>
      <family val="1"/>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D9D9D9"/>
      </left>
      <right style="thin">
        <color rgb="FFD9D9D9"/>
      </right>
      <top/>
      <bottom style="thin">
        <color rgb="FFD9D9D9"/>
      </bottom>
      <diagonal/>
    </border>
    <border>
      <left style="thin">
        <color indexed="64"/>
      </left>
      <right/>
      <top/>
      <bottom/>
      <diagonal/>
    </border>
  </borders>
  <cellStyleXfs count="2">
    <xf numFmtId="0" fontId="0" fillId="0" borderId="0"/>
    <xf numFmtId="0" fontId="11" fillId="0" borderId="14">
      <alignment horizontal="left" vertical="top" wrapText="1"/>
    </xf>
  </cellStyleXfs>
  <cellXfs count="318">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164" fontId="9" fillId="0" borderId="1" xfId="0" applyNumberFormat="1" applyFont="1" applyFill="1" applyBorder="1" applyAlignment="1">
      <alignment vertical="top" wrapText="1"/>
    </xf>
    <xf numFmtId="165" fontId="9" fillId="0" borderId="1" xfId="0" applyNumberFormat="1" applyFont="1" applyFill="1" applyBorder="1" applyAlignment="1">
      <alignment vertical="top" wrapText="1"/>
    </xf>
    <xf numFmtId="165" fontId="9"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0" borderId="4" xfId="0" applyNumberFormat="1" applyFont="1" applyFill="1" applyBorder="1" applyAlignment="1">
      <alignment vertical="top" wrapText="1"/>
    </xf>
    <xf numFmtId="2" fontId="9" fillId="0" borderId="1" xfId="0" applyNumberFormat="1" applyFont="1" applyFill="1" applyBorder="1" applyAlignment="1">
      <alignment horizontal="left" vertical="top" wrapText="1"/>
    </xf>
    <xf numFmtId="165" fontId="9" fillId="0" borderId="4" xfId="0" applyNumberFormat="1" applyFont="1" applyFill="1" applyBorder="1" applyAlignment="1">
      <alignment wrapText="1"/>
    </xf>
    <xf numFmtId="165" fontId="9" fillId="0" borderId="1" xfId="0" applyNumberFormat="1" applyFont="1" applyFill="1" applyBorder="1" applyAlignment="1">
      <alignment wrapText="1"/>
    </xf>
    <xf numFmtId="164" fontId="9" fillId="0" borderId="1" xfId="0" applyNumberFormat="1" applyFont="1" applyFill="1" applyBorder="1" applyAlignment="1">
      <alignment horizontal="right" vertical="top" wrapText="1"/>
    </xf>
    <xf numFmtId="3"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vertical="top" wrapText="1"/>
    </xf>
    <xf numFmtId="3" fontId="1" fillId="2" borderId="5" xfId="0" applyNumberFormat="1" applyFont="1" applyFill="1" applyBorder="1" applyAlignment="1">
      <alignment vertical="top" wrapText="1"/>
    </xf>
    <xf numFmtId="3" fontId="1" fillId="2" borderId="3" xfId="0" applyNumberFormat="1" applyFont="1" applyFill="1" applyBorder="1" applyAlignment="1">
      <alignment vertical="top" wrapText="1"/>
    </xf>
    <xf numFmtId="2" fontId="10" fillId="0" borderId="1" xfId="0" applyNumberFormat="1" applyFont="1" applyFill="1" applyBorder="1" applyAlignment="1">
      <alignment horizontal="left" vertical="top" wrapText="1" indent="2"/>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 fontId="1"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2" fontId="1" fillId="0" borderId="1" xfId="0" applyNumberFormat="1" applyFont="1" applyFill="1" applyBorder="1" applyAlignment="1">
      <alignment wrapText="1"/>
    </xf>
    <xf numFmtId="0" fontId="4" fillId="0" borderId="0" xfId="0" applyFont="1" applyFill="1" applyAlignment="1">
      <alignment wrapText="1"/>
    </xf>
    <xf numFmtId="2" fontId="4" fillId="0" borderId="1" xfId="0" applyNumberFormat="1" applyFont="1" applyFill="1" applyBorder="1" applyAlignment="1">
      <alignment horizontal="center" vertical="top" wrapText="1"/>
    </xf>
    <xf numFmtId="2" fontId="4" fillId="0" borderId="0"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4" fillId="0" borderId="1" xfId="0" applyNumberFormat="1" applyFont="1" applyFill="1" applyBorder="1" applyAlignment="1">
      <alignment horizontal="center" vertical="top" wrapText="1"/>
    </xf>
    <xf numFmtId="0" fontId="4" fillId="0" borderId="1" xfId="0" applyFont="1" applyFill="1" applyBorder="1" applyAlignment="1">
      <alignment wrapText="1"/>
    </xf>
    <xf numFmtId="4" fontId="4" fillId="0" borderId="1" xfId="0" applyNumberFormat="1" applyFont="1" applyFill="1" applyBorder="1" applyAlignment="1">
      <alignment vertical="top" wrapText="1"/>
    </xf>
    <xf numFmtId="165" fontId="4" fillId="0" borderId="3" xfId="0" applyNumberFormat="1" applyFont="1" applyFill="1" applyBorder="1" applyAlignment="1">
      <alignment vertical="top" wrapText="1"/>
    </xf>
    <xf numFmtId="2" fontId="9" fillId="0" borderId="1" xfId="0" applyNumberFormat="1" applyFont="1" applyFill="1" applyBorder="1" applyAlignment="1">
      <alignment wrapText="1"/>
    </xf>
    <xf numFmtId="2" fontId="9" fillId="0" borderId="1" xfId="0" applyNumberFormat="1" applyFont="1" applyFill="1" applyBorder="1" applyAlignment="1">
      <alignment vertical="top" wrapText="1"/>
    </xf>
    <xf numFmtId="4" fontId="6" fillId="0" borderId="1"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left" vertical="top" wrapText="1"/>
    </xf>
    <xf numFmtId="49" fontId="14" fillId="0" borderId="1" xfId="0" applyNumberFormat="1" applyFont="1" applyFill="1" applyBorder="1" applyAlignment="1">
      <alignment vertical="top" wrapText="1"/>
    </xf>
    <xf numFmtId="0" fontId="14" fillId="0" borderId="1" xfId="0" applyFont="1" applyFill="1" applyBorder="1" applyAlignment="1">
      <alignment vertical="top" wrapText="1"/>
    </xf>
    <xf numFmtId="0" fontId="12" fillId="0" borderId="0" xfId="0" applyFont="1" applyFill="1" applyAlignment="1">
      <alignment vertical="center" wrapText="1"/>
    </xf>
    <xf numFmtId="49" fontId="4" fillId="0" borderId="1" xfId="0" applyNumberFormat="1" applyFont="1" applyFill="1" applyBorder="1" applyAlignment="1">
      <alignment vertical="top" wrapText="1"/>
    </xf>
    <xf numFmtId="0" fontId="13" fillId="0" borderId="0" xfId="0" applyFont="1" applyFill="1" applyAlignment="1">
      <alignment wrapText="1"/>
    </xf>
    <xf numFmtId="2" fontId="1" fillId="0" borderId="8" xfId="0" applyNumberFormat="1" applyFont="1" applyFill="1" applyBorder="1" applyAlignment="1">
      <alignment vertical="top" wrapText="1"/>
    </xf>
    <xf numFmtId="2" fontId="14" fillId="0" borderId="1" xfId="0" applyNumberFormat="1" applyFont="1" applyFill="1" applyBorder="1" applyAlignment="1">
      <alignment horizontal="left" vertical="center" wrapText="1"/>
    </xf>
    <xf numFmtId="164" fontId="1" fillId="2" borderId="1" xfId="0" applyNumberFormat="1" applyFont="1" applyFill="1" applyBorder="1" applyAlignment="1">
      <alignment vertical="top" wrapText="1"/>
    </xf>
    <xf numFmtId="164" fontId="4" fillId="2" borderId="1" xfId="0" applyNumberFormat="1" applyFont="1" applyFill="1" applyBorder="1" applyAlignment="1">
      <alignment vertical="top" wrapText="1"/>
    </xf>
    <xf numFmtId="4" fontId="4" fillId="2" borderId="1" xfId="0" applyNumberFormat="1" applyFont="1" applyFill="1" applyBorder="1" applyAlignment="1">
      <alignment vertical="top" wrapText="1"/>
    </xf>
    <xf numFmtId="164" fontId="1" fillId="2" borderId="3" xfId="0" applyNumberFormat="1" applyFont="1" applyFill="1" applyBorder="1" applyAlignment="1">
      <alignment vertical="top" wrapText="1"/>
    </xf>
    <xf numFmtId="165" fontId="4" fillId="2" borderId="1" xfId="0" applyNumberFormat="1" applyFont="1" applyFill="1" applyBorder="1" applyAlignment="1">
      <alignment vertical="top" wrapText="1"/>
    </xf>
    <xf numFmtId="165" fontId="4" fillId="2" borderId="3" xfId="0" applyNumberFormat="1" applyFont="1" applyFill="1" applyBorder="1" applyAlignment="1">
      <alignment vertical="top" wrapText="1"/>
    </xf>
    <xf numFmtId="2" fontId="4" fillId="2" borderId="1" xfId="0" applyNumberFormat="1" applyFont="1" applyFill="1" applyBorder="1" applyAlignment="1">
      <alignment horizontal="left" vertical="top" wrapText="1"/>
    </xf>
    <xf numFmtId="164" fontId="4" fillId="2" borderId="3" xfId="0" applyNumberFormat="1" applyFont="1" applyFill="1" applyBorder="1" applyAlignment="1">
      <alignment vertical="top" wrapText="1"/>
    </xf>
    <xf numFmtId="2" fontId="1" fillId="2" borderId="1" xfId="0" applyNumberFormat="1" applyFont="1" applyFill="1" applyBorder="1" applyAlignment="1">
      <alignment vertical="top" wrapText="1"/>
    </xf>
    <xf numFmtId="2" fontId="1" fillId="2" borderId="1" xfId="0" applyNumberFormat="1" applyFont="1" applyFill="1" applyBorder="1" applyAlignment="1">
      <alignment horizontal="left" vertical="center" wrapText="1"/>
    </xf>
    <xf numFmtId="0" fontId="9" fillId="0" borderId="0" xfId="0" applyFont="1" applyFill="1" applyAlignment="1">
      <alignment horizontal="center" vertical="center" wrapText="1"/>
    </xf>
    <xf numFmtId="164" fontId="4" fillId="2" borderId="4" xfId="0" applyNumberFormat="1" applyFont="1" applyFill="1" applyBorder="1" applyAlignment="1">
      <alignment vertical="top" wrapText="1"/>
    </xf>
    <xf numFmtId="164" fontId="4" fillId="2" borderId="5" xfId="0" applyNumberFormat="1" applyFont="1" applyFill="1" applyBorder="1" applyAlignment="1">
      <alignment wrapText="1"/>
    </xf>
    <xf numFmtId="0" fontId="9" fillId="2" borderId="1" xfId="0" applyFont="1" applyFill="1" applyBorder="1" applyAlignment="1">
      <alignment horizontal="center" vertical="top"/>
    </xf>
    <xf numFmtId="49" fontId="9"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4" fontId="9" fillId="2" borderId="1" xfId="0" applyNumberFormat="1" applyFont="1" applyFill="1" applyBorder="1" applyAlignment="1">
      <alignment horizontal="right" vertical="top" wrapText="1"/>
    </xf>
    <xf numFmtId="0" fontId="1" fillId="2" borderId="0" xfId="0" applyFont="1" applyFill="1" applyAlignment="1">
      <alignment horizontal="left" vertical="center" wrapText="1"/>
    </xf>
    <xf numFmtId="2" fontId="4" fillId="0" borderId="1" xfId="0" applyNumberFormat="1" applyFont="1" applyFill="1" applyBorder="1" applyAlignment="1">
      <alignment horizontal="left" vertical="top" wrapText="1"/>
    </xf>
    <xf numFmtId="166" fontId="1" fillId="0" borderId="1" xfId="0" applyNumberFormat="1" applyFont="1" applyFill="1" applyBorder="1" applyAlignment="1">
      <alignment vertical="top" wrapText="1"/>
    </xf>
    <xf numFmtId="4" fontId="9"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0" fontId="1" fillId="0" borderId="0" xfId="0" applyFont="1" applyFill="1" applyAlignment="1">
      <alignment horizontal="left" vertical="center" wrapText="1"/>
    </xf>
    <xf numFmtId="2" fontId="4" fillId="2" borderId="1" xfId="0" applyNumberFormat="1" applyFont="1" applyFill="1" applyBorder="1" applyAlignment="1">
      <alignment wrapText="1"/>
    </xf>
    <xf numFmtId="2" fontId="4" fillId="2" borderId="1" xfId="0" applyNumberFormat="1" applyFont="1" applyFill="1" applyBorder="1" applyAlignment="1">
      <alignment vertical="top" wrapText="1"/>
    </xf>
    <xf numFmtId="164" fontId="4" fillId="2" borderId="1" xfId="0" applyNumberFormat="1" applyFont="1" applyFill="1" applyBorder="1" applyAlignment="1">
      <alignment horizontal="right" vertical="top" wrapText="1"/>
    </xf>
    <xf numFmtId="3" fontId="1" fillId="0" borderId="1" xfId="0" applyNumberFormat="1" applyFont="1" applyFill="1" applyBorder="1" applyAlignment="1">
      <alignment vertical="top" wrapText="1"/>
    </xf>
    <xf numFmtId="2" fontId="9" fillId="0" borderId="1" xfId="0" applyNumberFormat="1" applyFont="1" applyFill="1" applyBorder="1" applyAlignment="1">
      <alignment horizontal="center" vertical="top" wrapText="1"/>
    </xf>
    <xf numFmtId="4" fontId="1" fillId="2" borderId="1" xfId="0" applyNumberFormat="1" applyFont="1" applyFill="1" applyBorder="1" applyAlignment="1">
      <alignment horizontal="right" vertical="top" wrapText="1"/>
    </xf>
    <xf numFmtId="4" fontId="4"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2" fontId="1" fillId="0" borderId="4"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0" fontId="1" fillId="0" borderId="1" xfId="0" applyFont="1" applyFill="1" applyBorder="1" applyAlignment="1">
      <alignment horizontal="center" wrapText="1"/>
    </xf>
    <xf numFmtId="2" fontId="1" fillId="0" borderId="4"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164" fontId="1" fillId="0" borderId="1" xfId="0" applyNumberFormat="1" applyFont="1" applyFill="1" applyBorder="1" applyAlignment="1">
      <alignment horizontal="right" vertical="top" wrapText="1"/>
    </xf>
    <xf numFmtId="0" fontId="4" fillId="0" borderId="1" xfId="0" applyFont="1" applyFill="1" applyBorder="1" applyAlignment="1">
      <alignment horizontal="left" vertical="top" wrapText="1"/>
    </xf>
    <xf numFmtId="2" fontId="1"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2" fontId="1" fillId="0" borderId="1" xfId="0"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164" fontId="4" fillId="0" borderId="3" xfId="0" applyNumberFormat="1" applyFont="1" applyFill="1" applyBorder="1" applyAlignment="1">
      <alignment vertical="top" wrapText="1"/>
    </xf>
    <xf numFmtId="164" fontId="4" fillId="0" borderId="4" xfId="0" applyNumberFormat="1" applyFont="1" applyFill="1" applyBorder="1" applyAlignment="1">
      <alignment vertical="top" wrapText="1"/>
    </xf>
    <xf numFmtId="164" fontId="4" fillId="0" borderId="5" xfId="0" applyNumberFormat="1" applyFont="1" applyFill="1" applyBorder="1" applyAlignment="1">
      <alignment wrapText="1"/>
    </xf>
    <xf numFmtId="2" fontId="4"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right" vertical="top" wrapText="1"/>
    </xf>
    <xf numFmtId="0" fontId="1" fillId="0" borderId="0" xfId="0" applyNumberFormat="1" applyFont="1" applyFill="1" applyAlignment="1">
      <alignment wrapText="1"/>
    </xf>
    <xf numFmtId="0" fontId="4" fillId="0" borderId="1"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3" fontId="1" fillId="0" borderId="4"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2" fontId="1" fillId="0" borderId="5"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2" fontId="1" fillId="0" borderId="5" xfId="0" applyNumberFormat="1" applyFont="1" applyFill="1" applyBorder="1" applyAlignment="1">
      <alignment horizontal="center"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8" fillId="0" borderId="3" xfId="0" applyFont="1" applyFill="1" applyBorder="1" applyAlignment="1">
      <alignment horizontal="left" vertical="top" wrapText="1"/>
    </xf>
    <xf numFmtId="3" fontId="2" fillId="0" borderId="9"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12" fillId="2" borderId="10" xfId="0" applyFont="1" applyFill="1" applyBorder="1" applyAlignment="1">
      <alignment horizontal="center" vertical="top" wrapText="1"/>
    </xf>
    <xf numFmtId="0" fontId="12" fillId="2" borderId="10" xfId="0" applyFont="1" applyFill="1" applyBorder="1" applyAlignment="1">
      <alignment horizontal="center" vertical="top"/>
    </xf>
    <xf numFmtId="3" fontId="12" fillId="0" borderId="6"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8"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2" fontId="4" fillId="2" borderId="6" xfId="0" applyNumberFormat="1" applyFont="1" applyFill="1" applyBorder="1" applyAlignment="1">
      <alignment horizontal="left" vertical="top" wrapText="1"/>
    </xf>
    <xf numFmtId="2" fontId="4" fillId="2" borderId="7" xfId="0" applyNumberFormat="1" applyFont="1" applyFill="1" applyBorder="1" applyAlignment="1">
      <alignment horizontal="left" vertical="top" wrapText="1"/>
    </xf>
    <xf numFmtId="2" fontId="4" fillId="2" borderId="8" xfId="0" applyNumberFormat="1" applyFont="1" applyFill="1" applyBorder="1" applyAlignment="1">
      <alignment horizontal="left" vertical="top" wrapText="1"/>
    </xf>
    <xf numFmtId="2" fontId="9" fillId="0" borderId="6" xfId="0" applyNumberFormat="1" applyFont="1" applyFill="1" applyBorder="1" applyAlignment="1">
      <alignment horizontal="left" vertical="top" wrapText="1"/>
    </xf>
    <xf numFmtId="2" fontId="9" fillId="0" borderId="7" xfId="0" applyNumberFormat="1" applyFont="1" applyFill="1" applyBorder="1" applyAlignment="1">
      <alignment horizontal="left" vertical="top" wrapText="1"/>
    </xf>
    <xf numFmtId="2" fontId="9" fillId="0" borderId="8" xfId="0" applyNumberFormat="1" applyFont="1" applyFill="1" applyBorder="1" applyAlignment="1">
      <alignment horizontal="left" vertical="top" wrapText="1"/>
    </xf>
    <xf numFmtId="2" fontId="1" fillId="0" borderId="9" xfId="0" applyNumberFormat="1" applyFont="1" applyFill="1" applyBorder="1" applyAlignment="1">
      <alignment horizontal="left" vertical="top" wrapText="1"/>
    </xf>
    <xf numFmtId="2" fontId="1" fillId="0" borderId="10" xfId="0" applyNumberFormat="1" applyFont="1" applyFill="1" applyBorder="1" applyAlignment="1">
      <alignment horizontal="left" vertical="top" wrapText="1"/>
    </xf>
    <xf numFmtId="2" fontId="1" fillId="0" borderId="11" xfId="0" applyNumberFormat="1" applyFont="1" applyFill="1" applyBorder="1" applyAlignment="1">
      <alignment horizontal="left" vertical="top" wrapText="1"/>
    </xf>
    <xf numFmtId="3" fontId="1" fillId="0" borderId="11" xfId="0" applyNumberFormat="1" applyFont="1" applyFill="1" applyBorder="1" applyAlignment="1">
      <alignment horizontal="center" vertical="top" wrapText="1"/>
    </xf>
    <xf numFmtId="3" fontId="1" fillId="0" borderId="12" xfId="0" applyNumberFormat="1" applyFont="1" applyFill="1" applyBorder="1" applyAlignment="1">
      <alignment horizontal="center" vertical="top" wrapText="1"/>
    </xf>
    <xf numFmtId="3" fontId="13" fillId="0" borderId="6"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3" fontId="13" fillId="0" borderId="8"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3" fontId="2" fillId="0" borderId="13"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3" fontId="4"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164" fontId="4" fillId="2" borderId="1" xfId="0" applyNumberFormat="1" applyFont="1" applyFill="1" applyBorder="1" applyAlignment="1">
      <alignment horizontal="right" vertical="top" wrapText="1"/>
    </xf>
    <xf numFmtId="49" fontId="4" fillId="0" borderId="4"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9" fillId="0" borderId="15" xfId="0" applyFont="1" applyFill="1" applyBorder="1" applyAlignment="1">
      <alignment horizontal="center" vertical="top" wrapText="1"/>
    </xf>
    <xf numFmtId="0" fontId="9" fillId="0" borderId="15"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5" fillId="0" borderId="10" xfId="0" applyFont="1" applyBorder="1" applyAlignment="1">
      <alignment horizontal="center" vertical="center"/>
    </xf>
    <xf numFmtId="2" fontId="9" fillId="0" borderId="4" xfId="0" applyNumberFormat="1" applyFont="1" applyFill="1" applyBorder="1" applyAlignment="1">
      <alignment horizontal="center" vertical="top" wrapText="1"/>
    </xf>
    <xf numFmtId="2" fontId="9" fillId="0" borderId="5" xfId="0" applyNumberFormat="1" applyFont="1" applyFill="1" applyBorder="1" applyAlignment="1">
      <alignment horizontal="center" vertical="top" wrapText="1"/>
    </xf>
    <xf numFmtId="2" fontId="9" fillId="0" borderId="3" xfId="0" applyNumberFormat="1" applyFont="1" applyFill="1" applyBorder="1" applyAlignment="1">
      <alignment horizontal="center" vertical="top" wrapText="1"/>
    </xf>
    <xf numFmtId="0" fontId="15" fillId="0" borderId="10" xfId="0" applyFont="1" applyBorder="1" applyAlignment="1">
      <alignment horizontal="center" vertical="center" wrapText="1"/>
    </xf>
    <xf numFmtId="0" fontId="1" fillId="0" borderId="1" xfId="0" applyNumberFormat="1" applyFont="1" applyFill="1" applyBorder="1" applyAlignment="1">
      <alignment horizontal="left" vertical="top" wrapText="1"/>
    </xf>
    <xf numFmtId="0" fontId="2" fillId="0" borderId="6" xfId="0" applyNumberFormat="1" applyFont="1" applyFill="1" applyBorder="1" applyAlignment="1">
      <alignment horizontal="center" vertical="top" wrapText="1"/>
    </xf>
    <xf numFmtId="0" fontId="2" fillId="0" borderId="7" xfId="0" applyNumberFormat="1" applyFont="1" applyFill="1" applyBorder="1" applyAlignment="1">
      <alignment horizontal="center" vertical="top" wrapText="1"/>
    </xf>
    <xf numFmtId="0" fontId="2" fillId="0" borderId="8" xfId="0" applyNumberFormat="1" applyFont="1" applyFill="1" applyBorder="1" applyAlignment="1">
      <alignment horizontal="center" vertical="top" wrapText="1"/>
    </xf>
  </cellXfs>
  <cellStyles count="2">
    <cellStyle name="ex76"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R145"/>
  <sheetViews>
    <sheetView view="pageBreakPreview" zoomScale="85" zoomScaleNormal="80" zoomScaleSheetLayoutView="85" workbookViewId="0">
      <selection activeCell="A135" sqref="A135:H135"/>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2" spans="1:15" ht="26.25" customHeight="1">
      <c r="A2" s="231" t="s">
        <v>313</v>
      </c>
      <c r="B2" s="231"/>
      <c r="C2" s="231"/>
      <c r="D2" s="231"/>
      <c r="E2" s="231"/>
      <c r="F2" s="231"/>
      <c r="G2" s="231"/>
      <c r="H2" s="231"/>
      <c r="I2" s="231"/>
      <c r="J2" s="231"/>
      <c r="K2" s="231"/>
      <c r="L2" s="231"/>
      <c r="M2" s="231"/>
      <c r="N2" s="231"/>
      <c r="O2" s="231"/>
    </row>
    <row r="3" spans="1:15" ht="15.75" customHeight="1">
      <c r="A3" s="232" t="s">
        <v>0</v>
      </c>
      <c r="B3" s="232" t="s">
        <v>1</v>
      </c>
      <c r="C3" s="232" t="s">
        <v>2</v>
      </c>
      <c r="D3" s="232" t="s">
        <v>3</v>
      </c>
      <c r="E3" s="232"/>
      <c r="F3" s="232"/>
      <c r="G3" s="232"/>
      <c r="H3" s="232" t="s">
        <v>8</v>
      </c>
      <c r="I3" s="233" t="s">
        <v>9</v>
      </c>
      <c r="J3" s="233" t="s">
        <v>10</v>
      </c>
      <c r="K3" s="234" t="s">
        <v>144</v>
      </c>
      <c r="L3" s="235"/>
      <c r="M3" s="236"/>
      <c r="N3" s="233" t="s">
        <v>11</v>
      </c>
      <c r="O3" s="233" t="s">
        <v>12</v>
      </c>
    </row>
    <row r="4" spans="1:15" ht="63.75" customHeight="1">
      <c r="A4" s="232"/>
      <c r="B4" s="232"/>
      <c r="C4" s="232"/>
      <c r="D4" s="8" t="s">
        <v>4</v>
      </c>
      <c r="E4" s="8" t="s">
        <v>5</v>
      </c>
      <c r="F4" s="8" t="s">
        <v>6</v>
      </c>
      <c r="G4" s="8" t="s">
        <v>7</v>
      </c>
      <c r="H4" s="232"/>
      <c r="I4" s="233"/>
      <c r="J4" s="233"/>
      <c r="K4" s="9" t="s">
        <v>143</v>
      </c>
      <c r="L4" s="9" t="s">
        <v>145</v>
      </c>
      <c r="M4" s="9" t="s">
        <v>314</v>
      </c>
      <c r="N4" s="233"/>
      <c r="O4" s="233"/>
    </row>
    <row r="5" spans="1:15">
      <c r="A5" s="10">
        <v>1</v>
      </c>
      <c r="B5" s="10">
        <v>2</v>
      </c>
      <c r="C5" s="10">
        <v>3</v>
      </c>
      <c r="D5" s="10">
        <v>4</v>
      </c>
      <c r="E5" s="10">
        <v>5</v>
      </c>
      <c r="F5" s="10">
        <v>6</v>
      </c>
      <c r="G5" s="10">
        <v>7</v>
      </c>
      <c r="H5" s="10">
        <v>8</v>
      </c>
      <c r="I5" s="10">
        <v>9</v>
      </c>
      <c r="J5" s="10">
        <v>10</v>
      </c>
      <c r="K5" s="10">
        <v>11</v>
      </c>
      <c r="L5" s="10">
        <v>12</v>
      </c>
      <c r="M5" s="10">
        <v>13</v>
      </c>
      <c r="N5" s="10">
        <v>14</v>
      </c>
      <c r="O5" s="10">
        <v>15</v>
      </c>
    </row>
    <row r="6" spans="1:15" ht="56.25" customHeight="1">
      <c r="A6" s="200" t="s">
        <v>118</v>
      </c>
      <c r="B6" s="201"/>
      <c r="C6" s="201"/>
      <c r="D6" s="201"/>
      <c r="E6" s="201"/>
      <c r="F6" s="201"/>
      <c r="G6" s="201"/>
      <c r="H6" s="201"/>
      <c r="I6" s="201"/>
      <c r="J6" s="201"/>
      <c r="K6" s="201"/>
      <c r="L6" s="201"/>
      <c r="M6" s="201"/>
      <c r="N6" s="201"/>
      <c r="O6" s="202"/>
    </row>
    <row r="7" spans="1:15" ht="110.25">
      <c r="A7" s="189">
        <v>1</v>
      </c>
      <c r="B7" s="221" t="s">
        <v>13</v>
      </c>
      <c r="C7" s="221" t="s">
        <v>14</v>
      </c>
      <c r="D7" s="221" t="s">
        <v>14</v>
      </c>
      <c r="E7" s="221" t="s">
        <v>17</v>
      </c>
      <c r="F7" s="221" t="s">
        <v>18</v>
      </c>
      <c r="G7" s="221" t="s">
        <v>95</v>
      </c>
      <c r="H7" s="221" t="s">
        <v>23</v>
      </c>
      <c r="I7" s="206" t="s">
        <v>94</v>
      </c>
      <c r="J7" s="11" t="s">
        <v>202</v>
      </c>
      <c r="K7" s="1">
        <v>200</v>
      </c>
      <c r="L7" s="1">
        <v>557.36</v>
      </c>
      <c r="M7" s="57">
        <v>557.36</v>
      </c>
      <c r="N7" s="5" t="s">
        <v>293</v>
      </c>
      <c r="O7" s="12" t="s">
        <v>116</v>
      </c>
    </row>
    <row r="8" spans="1:15" ht="63">
      <c r="A8" s="190"/>
      <c r="B8" s="227"/>
      <c r="C8" s="227" t="s">
        <v>14</v>
      </c>
      <c r="D8" s="227" t="s">
        <v>14</v>
      </c>
      <c r="E8" s="227" t="s">
        <v>17</v>
      </c>
      <c r="F8" s="227" t="s">
        <v>18</v>
      </c>
      <c r="G8" s="227" t="s">
        <v>95</v>
      </c>
      <c r="H8" s="227" t="s">
        <v>23</v>
      </c>
      <c r="I8" s="214"/>
      <c r="J8" s="4" t="s">
        <v>203</v>
      </c>
      <c r="K8" s="1">
        <v>300</v>
      </c>
      <c r="L8" s="1">
        <v>836.1</v>
      </c>
      <c r="M8" s="57">
        <v>836.1</v>
      </c>
      <c r="N8" s="5" t="s">
        <v>294</v>
      </c>
      <c r="O8" s="12" t="s">
        <v>116</v>
      </c>
    </row>
    <row r="9" spans="1:15" ht="50.25" customHeight="1">
      <c r="A9" s="190"/>
      <c r="B9" s="227"/>
      <c r="C9" s="227" t="s">
        <v>14</v>
      </c>
      <c r="D9" s="227" t="s">
        <v>14</v>
      </c>
      <c r="E9" s="227" t="s">
        <v>17</v>
      </c>
      <c r="F9" s="227" t="s">
        <v>18</v>
      </c>
      <c r="G9" s="227" t="s">
        <v>95</v>
      </c>
      <c r="H9" s="227" t="s">
        <v>23</v>
      </c>
      <c r="I9" s="214"/>
      <c r="J9" s="4" t="s">
        <v>204</v>
      </c>
      <c r="K9" s="1">
        <v>250</v>
      </c>
      <c r="L9" s="1">
        <v>874.12</v>
      </c>
      <c r="M9" s="57">
        <v>874.12</v>
      </c>
      <c r="N9" s="5" t="s">
        <v>295</v>
      </c>
      <c r="O9" s="12" t="s">
        <v>116</v>
      </c>
    </row>
    <row r="10" spans="1:15" ht="63">
      <c r="A10" s="190"/>
      <c r="B10" s="227"/>
      <c r="C10" s="227" t="s">
        <v>14</v>
      </c>
      <c r="D10" s="227" t="s">
        <v>14</v>
      </c>
      <c r="E10" s="227" t="s">
        <v>17</v>
      </c>
      <c r="F10" s="227" t="s">
        <v>18</v>
      </c>
      <c r="G10" s="227" t="s">
        <v>95</v>
      </c>
      <c r="H10" s="227" t="s">
        <v>23</v>
      </c>
      <c r="I10" s="214"/>
      <c r="J10" s="4" t="s">
        <v>205</v>
      </c>
      <c r="K10" s="13">
        <v>92.66</v>
      </c>
      <c r="L10" s="1">
        <v>211.49</v>
      </c>
      <c r="M10" s="57">
        <v>211.49</v>
      </c>
      <c r="N10" s="5" t="s">
        <v>296</v>
      </c>
      <c r="O10" s="12" t="s">
        <v>116</v>
      </c>
    </row>
    <row r="11" spans="1:15" ht="63">
      <c r="A11" s="190"/>
      <c r="B11" s="227"/>
      <c r="C11" s="227" t="s">
        <v>14</v>
      </c>
      <c r="D11" s="227" t="s">
        <v>14</v>
      </c>
      <c r="E11" s="227" t="s">
        <v>17</v>
      </c>
      <c r="F11" s="227" t="s">
        <v>18</v>
      </c>
      <c r="G11" s="227" t="s">
        <v>95</v>
      </c>
      <c r="H11" s="227" t="s">
        <v>23</v>
      </c>
      <c r="I11" s="214"/>
      <c r="J11" s="4" t="s">
        <v>128</v>
      </c>
      <c r="K11" s="1">
        <v>300</v>
      </c>
      <c r="L11" s="1">
        <v>836.1</v>
      </c>
      <c r="M11" s="57">
        <v>836.1</v>
      </c>
      <c r="N11" s="5" t="s">
        <v>297</v>
      </c>
      <c r="O11" s="12" t="s">
        <v>116</v>
      </c>
    </row>
    <row r="12" spans="1:15" ht="31.5">
      <c r="A12" s="190"/>
      <c r="B12" s="227"/>
      <c r="C12" s="227" t="s">
        <v>14</v>
      </c>
      <c r="D12" s="227" t="s">
        <v>14</v>
      </c>
      <c r="E12" s="227" t="s">
        <v>17</v>
      </c>
      <c r="F12" s="227" t="s">
        <v>18</v>
      </c>
      <c r="G12" s="227" t="s">
        <v>95</v>
      </c>
      <c r="H12" s="227" t="s">
        <v>23</v>
      </c>
      <c r="I12" s="214"/>
      <c r="J12" s="4" t="s">
        <v>129</v>
      </c>
      <c r="K12" s="1">
        <v>200</v>
      </c>
      <c r="L12" s="1">
        <v>557.36</v>
      </c>
      <c r="M12" s="57">
        <v>557.36</v>
      </c>
      <c r="N12" s="5" t="s">
        <v>298</v>
      </c>
      <c r="O12" s="12" t="s">
        <v>116</v>
      </c>
    </row>
    <row r="13" spans="1:15" ht="35.25" customHeight="1">
      <c r="A13" s="190"/>
      <c r="B13" s="227"/>
      <c r="C13" s="227" t="s">
        <v>14</v>
      </c>
      <c r="D13" s="227" t="s">
        <v>14</v>
      </c>
      <c r="E13" s="227" t="s">
        <v>17</v>
      </c>
      <c r="F13" s="227" t="s">
        <v>18</v>
      </c>
      <c r="G13" s="227" t="s">
        <v>95</v>
      </c>
      <c r="H13" s="227" t="s">
        <v>23</v>
      </c>
      <c r="I13" s="214"/>
      <c r="J13" s="4" t="s">
        <v>130</v>
      </c>
      <c r="K13" s="1">
        <v>100</v>
      </c>
      <c r="L13" s="1">
        <v>274.70999999999998</v>
      </c>
      <c r="M13" s="57">
        <v>274.70999999999998</v>
      </c>
      <c r="N13" s="5" t="s">
        <v>298</v>
      </c>
      <c r="O13" s="12" t="s">
        <v>116</v>
      </c>
    </row>
    <row r="14" spans="1:15" ht="63">
      <c r="A14" s="190"/>
      <c r="B14" s="227"/>
      <c r="C14" s="227" t="s">
        <v>14</v>
      </c>
      <c r="D14" s="227" t="s">
        <v>14</v>
      </c>
      <c r="E14" s="227" t="s">
        <v>17</v>
      </c>
      <c r="F14" s="227" t="s">
        <v>18</v>
      </c>
      <c r="G14" s="227" t="s">
        <v>95</v>
      </c>
      <c r="H14" s="227" t="s">
        <v>23</v>
      </c>
      <c r="I14" s="214"/>
      <c r="J14" s="4" t="s">
        <v>131</v>
      </c>
      <c r="K14" s="1">
        <v>500</v>
      </c>
      <c r="L14" s="1">
        <v>1393.49</v>
      </c>
      <c r="M14" s="57">
        <v>1393.49</v>
      </c>
      <c r="N14" s="5" t="s">
        <v>299</v>
      </c>
      <c r="O14" s="12" t="s">
        <v>116</v>
      </c>
    </row>
    <row r="15" spans="1:15" ht="63">
      <c r="A15" s="190"/>
      <c r="B15" s="227"/>
      <c r="C15" s="227" t="s">
        <v>14</v>
      </c>
      <c r="D15" s="227" t="s">
        <v>14</v>
      </c>
      <c r="E15" s="227" t="s">
        <v>17</v>
      </c>
      <c r="F15" s="227" t="s">
        <v>18</v>
      </c>
      <c r="G15" s="227" t="s">
        <v>95</v>
      </c>
      <c r="H15" s="227" t="s">
        <v>23</v>
      </c>
      <c r="I15" s="214"/>
      <c r="J15" s="4" t="s">
        <v>132</v>
      </c>
      <c r="K15" s="1">
        <v>400</v>
      </c>
      <c r="L15" s="1">
        <v>1114.8</v>
      </c>
      <c r="M15" s="57">
        <v>1114.8</v>
      </c>
      <c r="N15" s="5" t="s">
        <v>300</v>
      </c>
      <c r="O15" s="12" t="s">
        <v>116</v>
      </c>
    </row>
    <row r="16" spans="1:15" ht="31.5">
      <c r="A16" s="190"/>
      <c r="B16" s="227"/>
      <c r="C16" s="227" t="s">
        <v>14</v>
      </c>
      <c r="D16" s="227" t="s">
        <v>14</v>
      </c>
      <c r="E16" s="227" t="s">
        <v>17</v>
      </c>
      <c r="F16" s="227" t="s">
        <v>18</v>
      </c>
      <c r="G16" s="227" t="s">
        <v>95</v>
      </c>
      <c r="H16" s="227" t="s">
        <v>23</v>
      </c>
      <c r="I16" s="214"/>
      <c r="J16" s="4" t="s">
        <v>133</v>
      </c>
      <c r="K16" s="1">
        <v>10000</v>
      </c>
      <c r="L16" s="1">
        <v>27869.72</v>
      </c>
      <c r="M16" s="57">
        <v>27869.72</v>
      </c>
      <c r="N16" s="5" t="s">
        <v>301</v>
      </c>
      <c r="O16" s="12" t="s">
        <v>116</v>
      </c>
    </row>
    <row r="17" spans="1:15" ht="31.5">
      <c r="A17" s="190"/>
      <c r="B17" s="227"/>
      <c r="C17" s="227" t="s">
        <v>14</v>
      </c>
      <c r="D17" s="227" t="s">
        <v>14</v>
      </c>
      <c r="E17" s="227" t="s">
        <v>17</v>
      </c>
      <c r="F17" s="227" t="s">
        <v>18</v>
      </c>
      <c r="G17" s="227" t="s">
        <v>95</v>
      </c>
      <c r="H17" s="227" t="s">
        <v>23</v>
      </c>
      <c r="I17" s="214"/>
      <c r="J17" s="4" t="s">
        <v>134</v>
      </c>
      <c r="K17" s="1">
        <v>7000</v>
      </c>
      <c r="L17" s="1">
        <v>19508.82</v>
      </c>
      <c r="M17" s="57">
        <v>19508.82</v>
      </c>
      <c r="N17" s="5" t="s">
        <v>301</v>
      </c>
      <c r="O17" s="12" t="s">
        <v>116</v>
      </c>
    </row>
    <row r="18" spans="1:15" ht="31.5">
      <c r="A18" s="190"/>
      <c r="B18" s="227"/>
      <c r="C18" s="227" t="s">
        <v>14</v>
      </c>
      <c r="D18" s="227" t="s">
        <v>14</v>
      </c>
      <c r="E18" s="227" t="s">
        <v>17</v>
      </c>
      <c r="F18" s="227" t="s">
        <v>18</v>
      </c>
      <c r="G18" s="227" t="s">
        <v>95</v>
      </c>
      <c r="H18" s="227" t="s">
        <v>23</v>
      </c>
      <c r="I18" s="214"/>
      <c r="J18" s="4" t="s">
        <v>302</v>
      </c>
      <c r="K18" s="1">
        <v>5000</v>
      </c>
      <c r="L18" s="1">
        <v>13934.9</v>
      </c>
      <c r="M18" s="57">
        <v>13934.9</v>
      </c>
      <c r="N18" s="5" t="s">
        <v>301</v>
      </c>
      <c r="O18" s="12" t="s">
        <v>116</v>
      </c>
    </row>
    <row r="19" spans="1:15" ht="49.5" customHeight="1">
      <c r="A19" s="190"/>
      <c r="B19" s="227"/>
      <c r="C19" s="227" t="s">
        <v>14</v>
      </c>
      <c r="D19" s="227" t="s">
        <v>14</v>
      </c>
      <c r="E19" s="227" t="s">
        <v>17</v>
      </c>
      <c r="F19" s="227" t="s">
        <v>18</v>
      </c>
      <c r="G19" s="227" t="s">
        <v>95</v>
      </c>
      <c r="H19" s="227" t="s">
        <v>23</v>
      </c>
      <c r="I19" s="214"/>
      <c r="J19" s="4" t="s">
        <v>135</v>
      </c>
      <c r="K19" s="1">
        <v>10000</v>
      </c>
      <c r="L19" s="1">
        <v>27869.72</v>
      </c>
      <c r="M19" s="57">
        <v>27869.72</v>
      </c>
      <c r="N19" s="5" t="s">
        <v>301</v>
      </c>
      <c r="O19" s="12" t="s">
        <v>116</v>
      </c>
    </row>
    <row r="20" spans="1:15" ht="31.5">
      <c r="A20" s="190"/>
      <c r="B20" s="227"/>
      <c r="C20" s="227" t="s">
        <v>14</v>
      </c>
      <c r="D20" s="227" t="s">
        <v>14</v>
      </c>
      <c r="E20" s="227" t="s">
        <v>17</v>
      </c>
      <c r="F20" s="227" t="s">
        <v>18</v>
      </c>
      <c r="G20" s="227" t="s">
        <v>95</v>
      </c>
      <c r="H20" s="227" t="s">
        <v>23</v>
      </c>
      <c r="I20" s="214"/>
      <c r="J20" s="4" t="s">
        <v>136</v>
      </c>
      <c r="K20" s="1">
        <v>5000</v>
      </c>
      <c r="L20" s="1">
        <v>13934.9</v>
      </c>
      <c r="M20" s="57">
        <v>13934.9</v>
      </c>
      <c r="N20" s="5" t="s">
        <v>301</v>
      </c>
      <c r="O20" s="12" t="s">
        <v>116</v>
      </c>
    </row>
    <row r="21" spans="1:15" ht="78.75">
      <c r="A21" s="190"/>
      <c r="B21" s="227"/>
      <c r="C21" s="227" t="s">
        <v>14</v>
      </c>
      <c r="D21" s="227" t="s">
        <v>14</v>
      </c>
      <c r="E21" s="227" t="s">
        <v>17</v>
      </c>
      <c r="F21" s="227" t="s">
        <v>18</v>
      </c>
      <c r="G21" s="227" t="s">
        <v>95</v>
      </c>
      <c r="H21" s="227" t="s">
        <v>23</v>
      </c>
      <c r="I21" s="214"/>
      <c r="J21" s="4" t="s">
        <v>254</v>
      </c>
      <c r="K21" s="215" t="s">
        <v>303</v>
      </c>
      <c r="L21" s="216"/>
      <c r="M21" s="217"/>
      <c r="N21" s="5" t="s">
        <v>304</v>
      </c>
      <c r="O21" s="12" t="s">
        <v>116</v>
      </c>
    </row>
    <row r="22" spans="1:15" ht="63">
      <c r="A22" s="190"/>
      <c r="B22" s="227"/>
      <c r="C22" s="227"/>
      <c r="D22" s="227"/>
      <c r="E22" s="227"/>
      <c r="F22" s="227"/>
      <c r="G22" s="227"/>
      <c r="H22" s="227"/>
      <c r="I22" s="214"/>
      <c r="J22" s="4" t="s">
        <v>255</v>
      </c>
      <c r="K22" s="14">
        <v>3000</v>
      </c>
      <c r="L22" s="14">
        <v>3000</v>
      </c>
      <c r="M22" s="57">
        <v>3000</v>
      </c>
      <c r="N22" s="5" t="s">
        <v>305</v>
      </c>
      <c r="O22" s="12" t="s">
        <v>116</v>
      </c>
    </row>
    <row r="23" spans="1:15" ht="63">
      <c r="A23" s="190"/>
      <c r="B23" s="227"/>
      <c r="C23" s="227"/>
      <c r="D23" s="227"/>
      <c r="E23" s="227"/>
      <c r="F23" s="227"/>
      <c r="G23" s="227"/>
      <c r="H23" s="227"/>
      <c r="I23" s="214"/>
      <c r="J23" s="4" t="s">
        <v>256</v>
      </c>
      <c r="K23" s="14">
        <v>6000</v>
      </c>
      <c r="L23" s="14">
        <v>6000</v>
      </c>
      <c r="M23" s="57">
        <v>6000</v>
      </c>
      <c r="N23" s="5" t="s">
        <v>305</v>
      </c>
      <c r="O23" s="12" t="s">
        <v>116</v>
      </c>
    </row>
    <row r="24" spans="1:15" ht="31.5">
      <c r="A24" s="190"/>
      <c r="B24" s="227"/>
      <c r="C24" s="227" t="s">
        <v>14</v>
      </c>
      <c r="D24" s="227" t="s">
        <v>14</v>
      </c>
      <c r="E24" s="227" t="s">
        <v>17</v>
      </c>
      <c r="F24" s="227" t="s">
        <v>18</v>
      </c>
      <c r="G24" s="227" t="s">
        <v>95</v>
      </c>
      <c r="H24" s="227" t="s">
        <v>23</v>
      </c>
      <c r="I24" s="214"/>
      <c r="J24" s="4" t="s">
        <v>138</v>
      </c>
      <c r="K24" s="2">
        <v>100</v>
      </c>
      <c r="L24" s="2">
        <v>278.70999999999998</v>
      </c>
      <c r="M24" s="58">
        <v>278.70999999999998</v>
      </c>
      <c r="N24" s="5" t="s">
        <v>306</v>
      </c>
      <c r="O24" s="12" t="s">
        <v>116</v>
      </c>
    </row>
    <row r="25" spans="1:15" ht="115.5" customHeight="1">
      <c r="A25" s="190"/>
      <c r="B25" s="227"/>
      <c r="C25" s="227" t="s">
        <v>14</v>
      </c>
      <c r="D25" s="227" t="s">
        <v>14</v>
      </c>
      <c r="E25" s="227" t="s">
        <v>17</v>
      </c>
      <c r="F25" s="227" t="s">
        <v>18</v>
      </c>
      <c r="G25" s="227" t="s">
        <v>95</v>
      </c>
      <c r="H25" s="227" t="s">
        <v>23</v>
      </c>
      <c r="I25" s="214"/>
      <c r="J25" s="4" t="s">
        <v>117</v>
      </c>
      <c r="K25" s="215" t="s">
        <v>307</v>
      </c>
      <c r="L25" s="216"/>
      <c r="M25" s="217"/>
      <c r="N25" s="5" t="s">
        <v>308</v>
      </c>
      <c r="O25" s="12" t="s">
        <v>116</v>
      </c>
    </row>
    <row r="26" spans="1:15" ht="63">
      <c r="A26" s="190"/>
      <c r="B26" s="227"/>
      <c r="C26" s="227" t="s">
        <v>14</v>
      </c>
      <c r="D26" s="227" t="s">
        <v>14</v>
      </c>
      <c r="E26" s="227" t="s">
        <v>17</v>
      </c>
      <c r="F26" s="227" t="s">
        <v>18</v>
      </c>
      <c r="G26" s="227" t="s">
        <v>95</v>
      </c>
      <c r="H26" s="227" t="s">
        <v>23</v>
      </c>
      <c r="I26" s="214"/>
      <c r="J26" s="4" t="s">
        <v>257</v>
      </c>
      <c r="K26" s="1">
        <v>5000</v>
      </c>
      <c r="L26" s="1">
        <v>17481.919999999998</v>
      </c>
      <c r="M26" s="57">
        <v>17481.919999999998</v>
      </c>
      <c r="N26" s="5" t="s">
        <v>309</v>
      </c>
      <c r="O26" s="12" t="s">
        <v>116</v>
      </c>
    </row>
    <row r="27" spans="1:15" ht="63">
      <c r="A27" s="190"/>
      <c r="B27" s="227"/>
      <c r="C27" s="227"/>
      <c r="D27" s="227"/>
      <c r="E27" s="227"/>
      <c r="F27" s="227"/>
      <c r="G27" s="227"/>
      <c r="H27" s="227"/>
      <c r="I27" s="214"/>
      <c r="J27" s="4" t="s">
        <v>258</v>
      </c>
      <c r="K27" s="1">
        <v>2500</v>
      </c>
      <c r="L27" s="1">
        <v>8740.9699999999993</v>
      </c>
      <c r="M27" s="57">
        <v>8740.9699999999993</v>
      </c>
      <c r="N27" s="5" t="s">
        <v>309</v>
      </c>
      <c r="O27" s="12" t="s">
        <v>116</v>
      </c>
    </row>
    <row r="28" spans="1:15" ht="63">
      <c r="A28" s="190"/>
      <c r="B28" s="227"/>
      <c r="C28" s="227"/>
      <c r="D28" s="227"/>
      <c r="E28" s="227"/>
      <c r="F28" s="227"/>
      <c r="G28" s="227"/>
      <c r="H28" s="227"/>
      <c r="I28" s="214"/>
      <c r="J28" s="4" t="s">
        <v>259</v>
      </c>
      <c r="K28" s="1">
        <v>1000</v>
      </c>
      <c r="L28" s="1">
        <v>3496.37</v>
      </c>
      <c r="M28" s="57">
        <v>3496.37</v>
      </c>
      <c r="N28" s="5" t="s">
        <v>309</v>
      </c>
      <c r="O28" s="12" t="s">
        <v>116</v>
      </c>
    </row>
    <row r="29" spans="1:15" ht="47.25">
      <c r="A29" s="190"/>
      <c r="B29" s="227"/>
      <c r="C29" s="227" t="s">
        <v>14</v>
      </c>
      <c r="D29" s="227" t="s">
        <v>14</v>
      </c>
      <c r="E29" s="227" t="s">
        <v>17</v>
      </c>
      <c r="F29" s="227" t="s">
        <v>18</v>
      </c>
      <c r="G29" s="227" t="s">
        <v>95</v>
      </c>
      <c r="H29" s="227" t="s">
        <v>23</v>
      </c>
      <c r="I29" s="214"/>
      <c r="J29" s="4" t="s">
        <v>310</v>
      </c>
      <c r="K29" s="6">
        <v>90</v>
      </c>
      <c r="L29" s="6">
        <v>205.44</v>
      </c>
      <c r="M29" s="58">
        <v>205.44</v>
      </c>
      <c r="N29" s="7" t="s">
        <v>311</v>
      </c>
      <c r="O29" s="12" t="s">
        <v>116</v>
      </c>
    </row>
    <row r="30" spans="1:15" ht="31.5">
      <c r="A30" s="191"/>
      <c r="B30" s="222"/>
      <c r="C30" s="222" t="s">
        <v>14</v>
      </c>
      <c r="D30" s="222" t="s">
        <v>14</v>
      </c>
      <c r="E30" s="222" t="s">
        <v>17</v>
      </c>
      <c r="F30" s="222" t="s">
        <v>18</v>
      </c>
      <c r="G30" s="222" t="s">
        <v>95</v>
      </c>
      <c r="H30" s="222" t="s">
        <v>23</v>
      </c>
      <c r="I30" s="207"/>
      <c r="J30" s="4" t="s">
        <v>137</v>
      </c>
      <c r="K30" s="1">
        <v>8000</v>
      </c>
      <c r="L30" s="1">
        <v>10604.1</v>
      </c>
      <c r="M30" s="57">
        <v>10604.1</v>
      </c>
      <c r="N30" s="5" t="s">
        <v>312</v>
      </c>
      <c r="O30" s="12" t="s">
        <v>116</v>
      </c>
    </row>
    <row r="31" spans="1:15">
      <c r="A31" s="228" t="s">
        <v>123</v>
      </c>
      <c r="B31" s="229"/>
      <c r="C31" s="229"/>
      <c r="D31" s="229"/>
      <c r="E31" s="229"/>
      <c r="F31" s="229"/>
      <c r="G31" s="229"/>
      <c r="H31" s="229"/>
      <c r="I31" s="229"/>
      <c r="J31" s="229"/>
      <c r="K31" s="229"/>
      <c r="L31" s="229"/>
      <c r="M31" s="229"/>
      <c r="N31" s="229"/>
      <c r="O31" s="230"/>
    </row>
    <row r="32" spans="1:15" ht="94.5">
      <c r="A32" s="15">
        <v>2</v>
      </c>
      <c r="B32" s="16" t="s">
        <v>13</v>
      </c>
      <c r="C32" s="16" t="s">
        <v>14</v>
      </c>
      <c r="D32" s="16" t="s">
        <v>14</v>
      </c>
      <c r="E32" s="16" t="s">
        <v>17</v>
      </c>
      <c r="F32" s="16" t="s">
        <v>18</v>
      </c>
      <c r="G32" s="16" t="s">
        <v>97</v>
      </c>
      <c r="H32" s="16" t="s">
        <v>23</v>
      </c>
      <c r="I32" s="17" t="s">
        <v>96</v>
      </c>
      <c r="J32" s="12" t="s">
        <v>125</v>
      </c>
      <c r="K32" s="1">
        <v>10557</v>
      </c>
      <c r="L32" s="1">
        <v>12373</v>
      </c>
      <c r="M32" s="57">
        <v>12373</v>
      </c>
      <c r="N32" s="5" t="s">
        <v>159</v>
      </c>
      <c r="O32" s="18" t="s">
        <v>124</v>
      </c>
    </row>
    <row r="33" spans="1:15">
      <c r="A33" s="200" t="s">
        <v>139</v>
      </c>
      <c r="B33" s="201"/>
      <c r="C33" s="201"/>
      <c r="D33" s="201"/>
      <c r="E33" s="201"/>
      <c r="F33" s="201"/>
      <c r="G33" s="201"/>
      <c r="H33" s="201"/>
      <c r="I33" s="201"/>
      <c r="J33" s="201"/>
      <c r="K33" s="201"/>
      <c r="L33" s="201"/>
      <c r="M33" s="201"/>
      <c r="N33" s="201"/>
      <c r="O33" s="202"/>
    </row>
    <row r="34" spans="1:15" ht="78.75" customHeight="1">
      <c r="A34" s="189">
        <v>3</v>
      </c>
      <c r="B34" s="189" t="s">
        <v>13</v>
      </c>
      <c r="C34" s="189" t="s">
        <v>14</v>
      </c>
      <c r="D34" s="189" t="s">
        <v>14</v>
      </c>
      <c r="E34" s="189" t="s">
        <v>17</v>
      </c>
      <c r="F34" s="189" t="s">
        <v>18</v>
      </c>
      <c r="G34" s="189" t="s">
        <v>99</v>
      </c>
      <c r="H34" s="189" t="s">
        <v>23</v>
      </c>
      <c r="I34" s="211" t="s">
        <v>98</v>
      </c>
      <c r="J34" s="19" t="s">
        <v>127</v>
      </c>
      <c r="K34" s="14">
        <v>1000</v>
      </c>
      <c r="L34" s="14">
        <v>1168.67</v>
      </c>
      <c r="M34" s="57">
        <v>1168.67</v>
      </c>
      <c r="N34" s="19" t="s">
        <v>176</v>
      </c>
      <c r="O34" s="5" t="s">
        <v>175</v>
      </c>
    </row>
    <row r="35" spans="1:15" ht="78.75" customHeight="1">
      <c r="A35" s="190"/>
      <c r="B35" s="190"/>
      <c r="C35" s="190"/>
      <c r="D35" s="190"/>
      <c r="E35" s="190"/>
      <c r="F35" s="190"/>
      <c r="G35" s="190"/>
      <c r="H35" s="190"/>
      <c r="I35" s="213"/>
      <c r="J35" s="4" t="s">
        <v>126</v>
      </c>
      <c r="K35" s="1">
        <v>10000</v>
      </c>
      <c r="L35" s="1">
        <v>10000</v>
      </c>
      <c r="M35" s="57">
        <v>10000</v>
      </c>
      <c r="N35" s="19" t="s">
        <v>179</v>
      </c>
      <c r="O35" s="5" t="s">
        <v>177</v>
      </c>
    </row>
    <row r="36" spans="1:15" ht="31.5">
      <c r="A36" s="191"/>
      <c r="B36" s="191"/>
      <c r="C36" s="191"/>
      <c r="D36" s="191"/>
      <c r="E36" s="191"/>
      <c r="F36" s="191"/>
      <c r="G36" s="191"/>
      <c r="H36" s="191"/>
      <c r="I36" s="212"/>
      <c r="J36" s="4" t="s">
        <v>126</v>
      </c>
      <c r="K36" s="1">
        <v>30000</v>
      </c>
      <c r="L36" s="1">
        <v>30000</v>
      </c>
      <c r="M36" s="57">
        <v>30000</v>
      </c>
      <c r="N36" s="19" t="s">
        <v>180</v>
      </c>
      <c r="O36" s="18" t="s">
        <v>178</v>
      </c>
    </row>
    <row r="37" spans="1:15">
      <c r="A37" s="200" t="s">
        <v>160</v>
      </c>
      <c r="B37" s="201"/>
      <c r="C37" s="201"/>
      <c r="D37" s="201"/>
      <c r="E37" s="201"/>
      <c r="F37" s="201"/>
      <c r="G37" s="201"/>
      <c r="H37" s="201"/>
      <c r="I37" s="201"/>
      <c r="J37" s="201"/>
      <c r="K37" s="201"/>
      <c r="L37" s="201"/>
      <c r="M37" s="201"/>
      <c r="N37" s="201"/>
      <c r="O37" s="202"/>
    </row>
    <row r="38" spans="1:15" ht="105.75" customHeight="1">
      <c r="A38" s="15">
        <v>4</v>
      </c>
      <c r="B38" s="16" t="s">
        <v>13</v>
      </c>
      <c r="C38" s="16" t="s">
        <v>14</v>
      </c>
      <c r="D38" s="16" t="s">
        <v>14</v>
      </c>
      <c r="E38" s="16" t="s">
        <v>17</v>
      </c>
      <c r="F38" s="16" t="s">
        <v>18</v>
      </c>
      <c r="G38" s="16" t="s">
        <v>100</v>
      </c>
      <c r="H38" s="16" t="s">
        <v>23</v>
      </c>
      <c r="I38" s="4" t="s">
        <v>82</v>
      </c>
      <c r="J38" s="4" t="s">
        <v>101</v>
      </c>
      <c r="K38" s="215" t="s">
        <v>163</v>
      </c>
      <c r="L38" s="216"/>
      <c r="M38" s="217"/>
      <c r="N38" s="5" t="s">
        <v>161</v>
      </c>
      <c r="O38" s="20" t="s">
        <v>162</v>
      </c>
    </row>
    <row r="39" spans="1:15">
      <c r="A39" s="200" t="s">
        <v>119</v>
      </c>
      <c r="B39" s="201"/>
      <c r="C39" s="201"/>
      <c r="D39" s="201"/>
      <c r="E39" s="201"/>
      <c r="F39" s="201"/>
      <c r="G39" s="201"/>
      <c r="H39" s="201"/>
      <c r="I39" s="201"/>
      <c r="J39" s="201"/>
      <c r="K39" s="201"/>
      <c r="L39" s="201"/>
      <c r="M39" s="201"/>
      <c r="N39" s="201"/>
      <c r="O39" s="202"/>
    </row>
    <row r="40" spans="1:15" ht="100.5" customHeight="1">
      <c r="A40" s="189">
        <v>5</v>
      </c>
      <c r="B40" s="221" t="s">
        <v>13</v>
      </c>
      <c r="C40" s="221" t="s">
        <v>14</v>
      </c>
      <c r="D40" s="221" t="s">
        <v>14</v>
      </c>
      <c r="E40" s="221" t="s">
        <v>17</v>
      </c>
      <c r="F40" s="221" t="s">
        <v>18</v>
      </c>
      <c r="G40" s="16" t="s">
        <v>21</v>
      </c>
      <c r="H40" s="16" t="s">
        <v>15</v>
      </c>
      <c r="I40" s="4" t="s">
        <v>16</v>
      </c>
      <c r="J40" s="4" t="s">
        <v>207</v>
      </c>
      <c r="K40" s="224" t="s">
        <v>206</v>
      </c>
      <c r="L40" s="225"/>
      <c r="M40" s="226"/>
      <c r="N40" s="206" t="s">
        <v>209</v>
      </c>
      <c r="O40" s="206" t="s">
        <v>208</v>
      </c>
    </row>
    <row r="41" spans="1:15" ht="111.75" customHeight="1">
      <c r="A41" s="191"/>
      <c r="B41" s="222"/>
      <c r="C41" s="222"/>
      <c r="D41" s="222"/>
      <c r="E41" s="222"/>
      <c r="F41" s="222"/>
      <c r="G41" s="16" t="s">
        <v>19</v>
      </c>
      <c r="H41" s="16" t="s">
        <v>15</v>
      </c>
      <c r="I41" s="4" t="s">
        <v>20</v>
      </c>
      <c r="J41" s="4" t="s">
        <v>207</v>
      </c>
      <c r="K41" s="224" t="s">
        <v>206</v>
      </c>
      <c r="L41" s="225"/>
      <c r="M41" s="226"/>
      <c r="N41" s="207"/>
      <c r="O41" s="207"/>
    </row>
    <row r="42" spans="1:15">
      <c r="A42" s="200" t="s">
        <v>27</v>
      </c>
      <c r="B42" s="201"/>
      <c r="C42" s="201"/>
      <c r="D42" s="201"/>
      <c r="E42" s="201"/>
      <c r="F42" s="201"/>
      <c r="G42" s="201"/>
      <c r="H42" s="201"/>
      <c r="I42" s="201"/>
      <c r="J42" s="201"/>
      <c r="K42" s="201"/>
      <c r="L42" s="201"/>
      <c r="M42" s="201"/>
      <c r="N42" s="201"/>
      <c r="O42" s="202"/>
    </row>
    <row r="43" spans="1:15" ht="36.75" customHeight="1">
      <c r="A43" s="189">
        <v>6</v>
      </c>
      <c r="B43" s="189" t="s">
        <v>13</v>
      </c>
      <c r="C43" s="189" t="s">
        <v>14</v>
      </c>
      <c r="D43" s="189" t="s">
        <v>14</v>
      </c>
      <c r="E43" s="189" t="s">
        <v>17</v>
      </c>
      <c r="F43" s="189" t="s">
        <v>18</v>
      </c>
      <c r="G43" s="189" t="s">
        <v>24</v>
      </c>
      <c r="H43" s="189" t="s">
        <v>23</v>
      </c>
      <c r="I43" s="211" t="s">
        <v>22</v>
      </c>
      <c r="J43" s="4" t="s">
        <v>26</v>
      </c>
      <c r="K43" s="1">
        <v>4000</v>
      </c>
      <c r="L43" s="1">
        <v>5277.28</v>
      </c>
      <c r="M43" s="57">
        <v>5277.28</v>
      </c>
      <c r="N43" s="206" t="s">
        <v>164</v>
      </c>
      <c r="O43" s="203" t="s">
        <v>25</v>
      </c>
    </row>
    <row r="44" spans="1:15" ht="36.75" customHeight="1">
      <c r="A44" s="190"/>
      <c r="B44" s="190"/>
      <c r="C44" s="190"/>
      <c r="D44" s="190"/>
      <c r="E44" s="190"/>
      <c r="F44" s="190"/>
      <c r="G44" s="190"/>
      <c r="H44" s="190"/>
      <c r="I44" s="213"/>
      <c r="J44" s="21" t="s">
        <v>232</v>
      </c>
      <c r="K44" s="1">
        <f>4000*1.2</f>
        <v>4800</v>
      </c>
      <c r="L44" s="1">
        <v>6332.74</v>
      </c>
      <c r="M44" s="57">
        <v>6332.74</v>
      </c>
      <c r="N44" s="214"/>
      <c r="O44" s="204"/>
    </row>
    <row r="45" spans="1:15" ht="36.75" customHeight="1">
      <c r="A45" s="191"/>
      <c r="B45" s="191"/>
      <c r="C45" s="191"/>
      <c r="D45" s="191"/>
      <c r="E45" s="191"/>
      <c r="F45" s="191"/>
      <c r="G45" s="191"/>
      <c r="H45" s="191"/>
      <c r="I45" s="212"/>
      <c r="J45" s="21" t="s">
        <v>233</v>
      </c>
      <c r="K45" s="1">
        <f>4000*1.4</f>
        <v>5600</v>
      </c>
      <c r="L45" s="1">
        <v>7388.19</v>
      </c>
      <c r="M45" s="57">
        <v>7388.19</v>
      </c>
      <c r="N45" s="207"/>
      <c r="O45" s="205"/>
    </row>
    <row r="46" spans="1:15">
      <c r="A46" s="200" t="s">
        <v>146</v>
      </c>
      <c r="B46" s="201"/>
      <c r="C46" s="201"/>
      <c r="D46" s="201"/>
      <c r="E46" s="201"/>
      <c r="F46" s="201"/>
      <c r="G46" s="201"/>
      <c r="H46" s="201"/>
      <c r="I46" s="201"/>
      <c r="J46" s="201"/>
      <c r="K46" s="201"/>
      <c r="L46" s="201"/>
      <c r="M46" s="201"/>
      <c r="N46" s="201"/>
      <c r="O46" s="202"/>
    </row>
    <row r="47" spans="1:15" ht="72.75" customHeight="1">
      <c r="A47" s="189">
        <v>7</v>
      </c>
      <c r="B47" s="189" t="s">
        <v>13</v>
      </c>
      <c r="C47" s="189" t="s">
        <v>14</v>
      </c>
      <c r="D47" s="189" t="s">
        <v>14</v>
      </c>
      <c r="E47" s="189" t="s">
        <v>17</v>
      </c>
      <c r="F47" s="189" t="s">
        <v>18</v>
      </c>
      <c r="G47" s="189" t="s">
        <v>34</v>
      </c>
      <c r="H47" s="189" t="s">
        <v>23</v>
      </c>
      <c r="I47" s="211" t="s">
        <v>35</v>
      </c>
      <c r="J47" s="4" t="s">
        <v>31</v>
      </c>
      <c r="K47" s="2">
        <v>384</v>
      </c>
      <c r="L47" s="2">
        <v>384</v>
      </c>
      <c r="M47" s="58">
        <v>384</v>
      </c>
      <c r="N47" s="5" t="s">
        <v>148</v>
      </c>
      <c r="O47" s="12" t="s">
        <v>33</v>
      </c>
    </row>
    <row r="48" spans="1:15" ht="63">
      <c r="A48" s="191"/>
      <c r="B48" s="191"/>
      <c r="C48" s="191"/>
      <c r="D48" s="191"/>
      <c r="E48" s="191"/>
      <c r="F48" s="191"/>
      <c r="G48" s="191"/>
      <c r="H48" s="191"/>
      <c r="I48" s="212"/>
      <c r="J48" s="4" t="s">
        <v>32</v>
      </c>
      <c r="K48" s="2">
        <v>300</v>
      </c>
      <c r="L48" s="22">
        <v>456</v>
      </c>
      <c r="M48" s="59">
        <v>456</v>
      </c>
      <c r="N48" s="5" t="s">
        <v>149</v>
      </c>
      <c r="O48" s="12" t="s">
        <v>33</v>
      </c>
    </row>
    <row r="49" spans="1:15" ht="63">
      <c r="A49" s="23">
        <v>8</v>
      </c>
      <c r="B49" s="17" t="s">
        <v>13</v>
      </c>
      <c r="C49" s="17" t="s">
        <v>14</v>
      </c>
      <c r="D49" s="17" t="s">
        <v>14</v>
      </c>
      <c r="E49" s="17" t="s">
        <v>17</v>
      </c>
      <c r="F49" s="17" t="s">
        <v>18</v>
      </c>
      <c r="G49" s="24" t="s">
        <v>37</v>
      </c>
      <c r="H49" s="17" t="s">
        <v>23</v>
      </c>
      <c r="I49" s="17" t="s">
        <v>36</v>
      </c>
      <c r="J49" s="4" t="s">
        <v>32</v>
      </c>
      <c r="K49" s="2">
        <v>300</v>
      </c>
      <c r="L49" s="2">
        <v>456</v>
      </c>
      <c r="M49" s="58">
        <v>456</v>
      </c>
      <c r="N49" s="5" t="s">
        <v>147</v>
      </c>
      <c r="O49" s="12" t="s">
        <v>38</v>
      </c>
    </row>
    <row r="50" spans="1:15" ht="81" customHeight="1">
      <c r="A50" s="189">
        <v>9</v>
      </c>
      <c r="B50" s="189" t="s">
        <v>13</v>
      </c>
      <c r="C50" s="189" t="s">
        <v>14</v>
      </c>
      <c r="D50" s="189" t="s">
        <v>14</v>
      </c>
      <c r="E50" s="189" t="s">
        <v>17</v>
      </c>
      <c r="F50" s="189" t="s">
        <v>18</v>
      </c>
      <c r="G50" s="189" t="s">
        <v>40</v>
      </c>
      <c r="H50" s="189" t="s">
        <v>23</v>
      </c>
      <c r="I50" s="206" t="s">
        <v>39</v>
      </c>
      <c r="J50" s="4" t="s">
        <v>31</v>
      </c>
      <c r="K50" s="2">
        <v>384</v>
      </c>
      <c r="L50" s="2">
        <v>384</v>
      </c>
      <c r="M50" s="58">
        <v>384</v>
      </c>
      <c r="N50" s="5" t="s">
        <v>150</v>
      </c>
      <c r="O50" s="20" t="s">
        <v>41</v>
      </c>
    </row>
    <row r="51" spans="1:15" ht="78.75">
      <c r="A51" s="191"/>
      <c r="B51" s="191" t="s">
        <v>13</v>
      </c>
      <c r="C51" s="191" t="s">
        <v>14</v>
      </c>
      <c r="D51" s="191" t="s">
        <v>14</v>
      </c>
      <c r="E51" s="191" t="s">
        <v>17</v>
      </c>
      <c r="F51" s="191" t="s">
        <v>18</v>
      </c>
      <c r="G51" s="191" t="s">
        <v>40</v>
      </c>
      <c r="H51" s="191" t="s">
        <v>23</v>
      </c>
      <c r="I51" s="207"/>
      <c r="J51" s="4" t="s">
        <v>32</v>
      </c>
      <c r="K51" s="2">
        <v>300</v>
      </c>
      <c r="L51" s="22">
        <v>456</v>
      </c>
      <c r="M51" s="59">
        <v>456</v>
      </c>
      <c r="N51" s="5" t="s">
        <v>151</v>
      </c>
      <c r="O51" s="20" t="s">
        <v>41</v>
      </c>
    </row>
    <row r="52" spans="1:15">
      <c r="A52" s="228" t="s">
        <v>152</v>
      </c>
      <c r="B52" s="229"/>
      <c r="C52" s="229"/>
      <c r="D52" s="229"/>
      <c r="E52" s="229"/>
      <c r="F52" s="229"/>
      <c r="G52" s="229"/>
      <c r="H52" s="229"/>
      <c r="I52" s="229"/>
      <c r="J52" s="229"/>
      <c r="K52" s="229"/>
      <c r="L52" s="229"/>
      <c r="M52" s="229"/>
      <c r="N52" s="229"/>
      <c r="O52" s="230"/>
    </row>
    <row r="53" spans="1:15" ht="94.5">
      <c r="A53" s="66">
        <v>10</v>
      </c>
      <c r="B53" s="67" t="s">
        <v>13</v>
      </c>
      <c r="C53" s="67" t="s">
        <v>14</v>
      </c>
      <c r="D53" s="67" t="s">
        <v>14</v>
      </c>
      <c r="E53" s="67" t="s">
        <v>17</v>
      </c>
      <c r="F53" s="67" t="s">
        <v>18</v>
      </c>
      <c r="G53" s="67" t="s">
        <v>43</v>
      </c>
      <c r="H53" s="67" t="s">
        <v>23</v>
      </c>
      <c r="I53" s="17" t="s">
        <v>42</v>
      </c>
      <c r="J53" s="4" t="s">
        <v>31</v>
      </c>
      <c r="K53" s="2">
        <v>150</v>
      </c>
      <c r="L53" s="2">
        <v>150</v>
      </c>
      <c r="M53" s="58">
        <v>150</v>
      </c>
      <c r="N53" s="12" t="s">
        <v>153</v>
      </c>
      <c r="O53" s="12" t="s">
        <v>44</v>
      </c>
    </row>
    <row r="54" spans="1:15">
      <c r="A54" s="200" t="s">
        <v>48</v>
      </c>
      <c r="B54" s="201"/>
      <c r="C54" s="201"/>
      <c r="D54" s="201"/>
      <c r="E54" s="201"/>
      <c r="F54" s="201"/>
      <c r="G54" s="201"/>
      <c r="H54" s="201"/>
      <c r="I54" s="201"/>
      <c r="J54" s="201"/>
      <c r="K54" s="201"/>
      <c r="L54" s="201"/>
      <c r="M54" s="201"/>
      <c r="N54" s="201"/>
      <c r="O54" s="202"/>
    </row>
    <row r="55" spans="1:15" ht="279.75" customHeight="1">
      <c r="A55" s="189">
        <v>11</v>
      </c>
      <c r="B55" s="189" t="s">
        <v>13</v>
      </c>
      <c r="C55" s="189" t="s">
        <v>14</v>
      </c>
      <c r="D55" s="189" t="s">
        <v>14</v>
      </c>
      <c r="E55" s="189" t="s">
        <v>17</v>
      </c>
      <c r="F55" s="189" t="s">
        <v>18</v>
      </c>
      <c r="G55" s="189" t="s">
        <v>49</v>
      </c>
      <c r="H55" s="189" t="s">
        <v>50</v>
      </c>
      <c r="I55" s="211" t="s">
        <v>45</v>
      </c>
      <c r="J55" s="4" t="s">
        <v>46</v>
      </c>
      <c r="K55" s="1">
        <v>100000</v>
      </c>
      <c r="L55" s="1">
        <v>100000</v>
      </c>
      <c r="M55" s="57">
        <v>100000</v>
      </c>
      <c r="N55" s="4" t="s">
        <v>158</v>
      </c>
      <c r="O55" s="25" t="s">
        <v>211</v>
      </c>
    </row>
    <row r="56" spans="1:15" ht="162.75" customHeight="1">
      <c r="A56" s="190"/>
      <c r="B56" s="190"/>
      <c r="C56" s="190"/>
      <c r="D56" s="190"/>
      <c r="E56" s="190"/>
      <c r="F56" s="190"/>
      <c r="G56" s="190"/>
      <c r="H56" s="190"/>
      <c r="I56" s="213"/>
      <c r="J56" s="4" t="s">
        <v>47</v>
      </c>
      <c r="K56" s="1">
        <v>50000</v>
      </c>
      <c r="L56" s="1">
        <v>50000</v>
      </c>
      <c r="M56" s="57">
        <v>50000</v>
      </c>
      <c r="N56" s="4" t="s">
        <v>165</v>
      </c>
      <c r="O56" s="25" t="s">
        <v>210</v>
      </c>
    </row>
    <row r="57" spans="1:15" ht="63">
      <c r="A57" s="190"/>
      <c r="B57" s="190"/>
      <c r="C57" s="190"/>
      <c r="D57" s="190"/>
      <c r="E57" s="190"/>
      <c r="F57" s="190"/>
      <c r="G57" s="190"/>
      <c r="H57" s="190"/>
      <c r="I57" s="213"/>
      <c r="J57" s="17" t="s">
        <v>245</v>
      </c>
      <c r="K57" s="1">
        <v>100000</v>
      </c>
      <c r="L57" s="1">
        <v>100000</v>
      </c>
      <c r="M57" s="57">
        <v>100000</v>
      </c>
      <c r="N57" s="4" t="s">
        <v>166</v>
      </c>
      <c r="O57" s="20" t="s">
        <v>186</v>
      </c>
    </row>
    <row r="58" spans="1:15" ht="63">
      <c r="A58" s="190"/>
      <c r="B58" s="190"/>
      <c r="C58" s="190"/>
      <c r="D58" s="190"/>
      <c r="E58" s="190"/>
      <c r="F58" s="190"/>
      <c r="G58" s="190"/>
      <c r="H58" s="190"/>
      <c r="I58" s="213"/>
      <c r="J58" s="17" t="s">
        <v>246</v>
      </c>
      <c r="K58" s="1">
        <v>70000</v>
      </c>
      <c r="L58" s="1">
        <v>70000</v>
      </c>
      <c r="M58" s="57">
        <v>70000</v>
      </c>
      <c r="N58" s="4" t="s">
        <v>167</v>
      </c>
      <c r="O58" s="20" t="s">
        <v>186</v>
      </c>
    </row>
    <row r="59" spans="1:15" ht="63">
      <c r="A59" s="191"/>
      <c r="B59" s="191"/>
      <c r="C59" s="191"/>
      <c r="D59" s="191"/>
      <c r="E59" s="191"/>
      <c r="F59" s="191"/>
      <c r="G59" s="191"/>
      <c r="H59" s="191"/>
      <c r="I59" s="212"/>
      <c r="J59" s="17" t="s">
        <v>247</v>
      </c>
      <c r="K59" s="1">
        <v>50000</v>
      </c>
      <c r="L59" s="1">
        <v>50000</v>
      </c>
      <c r="M59" s="57">
        <v>50000</v>
      </c>
      <c r="N59" s="4" t="s">
        <v>168</v>
      </c>
      <c r="O59" s="20" t="s">
        <v>186</v>
      </c>
    </row>
    <row r="60" spans="1:15">
      <c r="A60" s="200" t="s">
        <v>141</v>
      </c>
      <c r="B60" s="201"/>
      <c r="C60" s="201"/>
      <c r="D60" s="201"/>
      <c r="E60" s="201"/>
      <c r="F60" s="201"/>
      <c r="G60" s="201"/>
      <c r="H60" s="201"/>
      <c r="I60" s="201"/>
      <c r="J60" s="201"/>
      <c r="K60" s="201"/>
      <c r="L60" s="201"/>
      <c r="M60" s="201"/>
      <c r="N60" s="201"/>
      <c r="O60" s="202"/>
    </row>
    <row r="61" spans="1:15" ht="102.75" customHeight="1">
      <c r="A61" s="69">
        <v>12</v>
      </c>
      <c r="B61" s="183" t="s">
        <v>13</v>
      </c>
      <c r="C61" s="183">
        <v>4</v>
      </c>
      <c r="D61" s="183" t="s">
        <v>14</v>
      </c>
      <c r="E61" s="183" t="s">
        <v>17</v>
      </c>
      <c r="F61" s="183" t="s">
        <v>18</v>
      </c>
      <c r="G61" s="183" t="s">
        <v>52</v>
      </c>
      <c r="H61" s="183" t="s">
        <v>23</v>
      </c>
      <c r="I61" s="211" t="s">
        <v>51</v>
      </c>
      <c r="J61" s="17" t="s">
        <v>53</v>
      </c>
      <c r="K61" s="215" t="s">
        <v>188</v>
      </c>
      <c r="L61" s="216"/>
      <c r="M61" s="217"/>
      <c r="N61" s="26" t="s">
        <v>187</v>
      </c>
      <c r="O61" s="12" t="s">
        <v>156</v>
      </c>
    </row>
    <row r="62" spans="1:15" ht="96.75" customHeight="1">
      <c r="A62" s="70"/>
      <c r="B62" s="184"/>
      <c r="C62" s="184"/>
      <c r="D62" s="184"/>
      <c r="E62" s="184"/>
      <c r="F62" s="184"/>
      <c r="G62" s="184"/>
      <c r="H62" s="184"/>
      <c r="I62" s="213"/>
      <c r="J62" s="17" t="s">
        <v>54</v>
      </c>
      <c r="K62" s="27">
        <v>5000</v>
      </c>
      <c r="L62" s="1">
        <v>5848</v>
      </c>
      <c r="M62" s="57">
        <v>5848</v>
      </c>
      <c r="N62" s="28" t="s">
        <v>169</v>
      </c>
      <c r="O62" s="12" t="s">
        <v>156</v>
      </c>
    </row>
    <row r="63" spans="1:15" ht="110.25">
      <c r="A63" s="70"/>
      <c r="B63" s="184"/>
      <c r="C63" s="184"/>
      <c r="D63" s="184"/>
      <c r="E63" s="184"/>
      <c r="F63" s="184"/>
      <c r="G63" s="184"/>
      <c r="H63" s="184"/>
      <c r="I63" s="213"/>
      <c r="J63" s="17" t="s">
        <v>55</v>
      </c>
      <c r="K63" s="1">
        <v>30000</v>
      </c>
      <c r="L63" s="1">
        <v>30000</v>
      </c>
      <c r="M63" s="57">
        <v>30000</v>
      </c>
      <c r="N63" s="26" t="s">
        <v>170</v>
      </c>
      <c r="O63" s="12" t="s">
        <v>171</v>
      </c>
    </row>
    <row r="64" spans="1:15" ht="53.25" customHeight="1">
      <c r="A64" s="70"/>
      <c r="B64" s="184"/>
      <c r="C64" s="184"/>
      <c r="D64" s="184"/>
      <c r="E64" s="184"/>
      <c r="F64" s="184"/>
      <c r="G64" s="184"/>
      <c r="H64" s="184"/>
      <c r="I64" s="213"/>
      <c r="J64" s="17" t="s">
        <v>56</v>
      </c>
      <c r="K64" s="1">
        <v>1000000</v>
      </c>
      <c r="L64" s="1">
        <v>1000000</v>
      </c>
      <c r="M64" s="57">
        <v>1000000</v>
      </c>
      <c r="N64" s="26" t="s">
        <v>172</v>
      </c>
      <c r="O64" s="12" t="s">
        <v>171</v>
      </c>
    </row>
    <row r="65" spans="1:15" ht="39.75" customHeight="1">
      <c r="A65" s="70"/>
      <c r="B65" s="184"/>
      <c r="C65" s="184"/>
      <c r="D65" s="184"/>
      <c r="E65" s="184"/>
      <c r="F65" s="184"/>
      <c r="G65" s="184"/>
      <c r="H65" s="184"/>
      <c r="I65" s="213"/>
      <c r="J65" s="4" t="s">
        <v>57</v>
      </c>
      <c r="K65" s="1">
        <v>50000</v>
      </c>
      <c r="L65" s="1">
        <v>50000</v>
      </c>
      <c r="M65" s="57">
        <v>50000</v>
      </c>
      <c r="N65" s="28" t="s">
        <v>158</v>
      </c>
      <c r="O65" s="12" t="s">
        <v>171</v>
      </c>
    </row>
    <row r="66" spans="1:15" ht="126">
      <c r="A66" s="70"/>
      <c r="B66" s="184"/>
      <c r="C66" s="184"/>
      <c r="D66" s="184"/>
      <c r="E66" s="184"/>
      <c r="F66" s="184"/>
      <c r="G66" s="184"/>
      <c r="H66" s="184"/>
      <c r="I66" s="213"/>
      <c r="J66" s="4" t="s">
        <v>58</v>
      </c>
      <c r="K66" s="1">
        <v>200</v>
      </c>
      <c r="L66" s="1">
        <v>233</v>
      </c>
      <c r="M66" s="57">
        <v>233</v>
      </c>
      <c r="N66" s="26" t="s">
        <v>157</v>
      </c>
      <c r="O66" s="12" t="s">
        <v>156</v>
      </c>
    </row>
    <row r="67" spans="1:15" ht="63">
      <c r="A67" s="70"/>
      <c r="B67" s="184"/>
      <c r="C67" s="184"/>
      <c r="D67" s="184"/>
      <c r="E67" s="184"/>
      <c r="F67" s="184"/>
      <c r="G67" s="184"/>
      <c r="H67" s="184"/>
      <c r="I67" s="213"/>
      <c r="J67" s="17" t="s">
        <v>59</v>
      </c>
      <c r="K67" s="1">
        <v>2000000</v>
      </c>
      <c r="L67" s="1">
        <v>2000000</v>
      </c>
      <c r="M67" s="57">
        <v>2000000</v>
      </c>
      <c r="N67" s="26" t="s">
        <v>173</v>
      </c>
      <c r="O67" s="12" t="s">
        <v>156</v>
      </c>
    </row>
    <row r="68" spans="1:15" ht="63">
      <c r="A68" s="70"/>
      <c r="B68" s="184"/>
      <c r="C68" s="184"/>
      <c r="D68" s="184"/>
      <c r="E68" s="184"/>
      <c r="F68" s="184"/>
      <c r="G68" s="184"/>
      <c r="H68" s="184"/>
      <c r="I68" s="213"/>
      <c r="J68" s="4" t="s">
        <v>60</v>
      </c>
      <c r="K68" s="1">
        <v>193</v>
      </c>
      <c r="L68" s="1">
        <v>193</v>
      </c>
      <c r="M68" s="57">
        <v>193</v>
      </c>
      <c r="N68" s="26" t="s">
        <v>153</v>
      </c>
      <c r="O68" s="12" t="s">
        <v>156</v>
      </c>
    </row>
    <row r="69" spans="1:15" ht="126">
      <c r="A69" s="70"/>
      <c r="B69" s="184"/>
      <c r="C69" s="184"/>
      <c r="D69" s="184"/>
      <c r="E69" s="184"/>
      <c r="F69" s="184"/>
      <c r="G69" s="184"/>
      <c r="H69" s="184"/>
      <c r="I69" s="213"/>
      <c r="J69" s="29" t="s">
        <v>61</v>
      </c>
      <c r="K69" s="1">
        <v>250</v>
      </c>
      <c r="L69" s="1">
        <v>292</v>
      </c>
      <c r="M69" s="57">
        <v>292</v>
      </c>
      <c r="N69" s="26" t="s">
        <v>157</v>
      </c>
      <c r="O69" s="12" t="s">
        <v>156</v>
      </c>
    </row>
    <row r="70" spans="1:15" ht="110.25">
      <c r="A70" s="70"/>
      <c r="B70" s="184"/>
      <c r="C70" s="184"/>
      <c r="D70" s="184"/>
      <c r="E70" s="184"/>
      <c r="F70" s="184"/>
      <c r="G70" s="184"/>
      <c r="H70" s="184"/>
      <c r="I70" s="213"/>
      <c r="J70" s="4" t="s">
        <v>62</v>
      </c>
      <c r="K70" s="1">
        <v>440</v>
      </c>
      <c r="L70" s="1">
        <v>440</v>
      </c>
      <c r="M70" s="57">
        <v>440</v>
      </c>
      <c r="N70" s="26" t="s">
        <v>154</v>
      </c>
      <c r="O70" s="12" t="s">
        <v>155</v>
      </c>
    </row>
    <row r="71" spans="1:15" ht="110.25">
      <c r="A71" s="70"/>
      <c r="B71" s="185"/>
      <c r="C71" s="185"/>
      <c r="D71" s="185"/>
      <c r="E71" s="185"/>
      <c r="F71" s="185"/>
      <c r="G71" s="185"/>
      <c r="H71" s="185"/>
      <c r="I71" s="212"/>
      <c r="J71" s="30" t="s">
        <v>63</v>
      </c>
      <c r="K71" s="31">
        <v>1929</v>
      </c>
      <c r="L71" s="31">
        <v>1929</v>
      </c>
      <c r="M71" s="60">
        <v>1929</v>
      </c>
      <c r="N71" s="26" t="s">
        <v>174</v>
      </c>
      <c r="O71" s="32" t="s">
        <v>156</v>
      </c>
    </row>
    <row r="72" spans="1:15" ht="198" customHeight="1">
      <c r="A72" s="70"/>
      <c r="B72" s="67" t="s">
        <v>13</v>
      </c>
      <c r="C72" s="67" t="s">
        <v>79</v>
      </c>
      <c r="D72" s="67" t="s">
        <v>14</v>
      </c>
      <c r="E72" s="67" t="s">
        <v>17</v>
      </c>
      <c r="F72" s="67" t="s">
        <v>18</v>
      </c>
      <c r="G72" s="68">
        <v>50840</v>
      </c>
      <c r="H72" s="67" t="s">
        <v>23</v>
      </c>
      <c r="I72" s="4" t="s">
        <v>223</v>
      </c>
      <c r="J72" s="4" t="s">
        <v>225</v>
      </c>
      <c r="K72" s="208" t="s">
        <v>226</v>
      </c>
      <c r="L72" s="209">
        <v>12646</v>
      </c>
      <c r="M72" s="210">
        <v>12646</v>
      </c>
      <c r="N72" s="171" t="s">
        <v>222</v>
      </c>
      <c r="O72" s="206" t="s">
        <v>156</v>
      </c>
    </row>
    <row r="73" spans="1:15" ht="198" customHeight="1">
      <c r="A73" s="71"/>
      <c r="B73" s="67" t="s">
        <v>13</v>
      </c>
      <c r="C73" s="67" t="s">
        <v>79</v>
      </c>
      <c r="D73" s="67" t="s">
        <v>14</v>
      </c>
      <c r="E73" s="67" t="s">
        <v>17</v>
      </c>
      <c r="F73" s="67" t="s">
        <v>18</v>
      </c>
      <c r="G73" s="67" t="s">
        <v>80</v>
      </c>
      <c r="H73" s="67" t="s">
        <v>23</v>
      </c>
      <c r="I73" s="17" t="s">
        <v>224</v>
      </c>
      <c r="J73" s="4" t="s">
        <v>225</v>
      </c>
      <c r="K73" s="208"/>
      <c r="L73" s="209"/>
      <c r="M73" s="210"/>
      <c r="N73" s="173"/>
      <c r="O73" s="207"/>
    </row>
    <row r="74" spans="1:15" ht="15.75" customHeight="1">
      <c r="A74" s="200" t="s">
        <v>142</v>
      </c>
      <c r="B74" s="201"/>
      <c r="C74" s="201"/>
      <c r="D74" s="201"/>
      <c r="E74" s="201"/>
      <c r="F74" s="201"/>
      <c r="G74" s="201"/>
      <c r="H74" s="201"/>
      <c r="I74" s="201"/>
      <c r="J74" s="201"/>
      <c r="K74" s="201"/>
      <c r="L74" s="201"/>
      <c r="M74" s="201"/>
      <c r="N74" s="201"/>
      <c r="O74" s="202"/>
    </row>
    <row r="75" spans="1:15" ht="99" customHeight="1">
      <c r="A75" s="33">
        <v>13</v>
      </c>
      <c r="B75" s="33" t="s">
        <v>13</v>
      </c>
      <c r="C75" s="33" t="s">
        <v>14</v>
      </c>
      <c r="D75" s="33" t="s">
        <v>14</v>
      </c>
      <c r="E75" s="33" t="s">
        <v>17</v>
      </c>
      <c r="F75" s="33" t="s">
        <v>18</v>
      </c>
      <c r="G75" s="33" t="s">
        <v>64</v>
      </c>
      <c r="H75" s="33" t="s">
        <v>23</v>
      </c>
      <c r="I75" s="34" t="s">
        <v>241</v>
      </c>
      <c r="J75" s="4" t="s">
        <v>242</v>
      </c>
      <c r="K75" s="180" t="s">
        <v>240</v>
      </c>
      <c r="L75" s="181"/>
      <c r="M75" s="182"/>
      <c r="N75" s="5" t="s">
        <v>244</v>
      </c>
      <c r="O75" s="12" t="s">
        <v>243</v>
      </c>
    </row>
    <row r="76" spans="1:15">
      <c r="A76" s="200" t="s">
        <v>103</v>
      </c>
      <c r="B76" s="201"/>
      <c r="C76" s="201"/>
      <c r="D76" s="201"/>
      <c r="E76" s="201"/>
      <c r="F76" s="201"/>
      <c r="G76" s="201"/>
      <c r="H76" s="201"/>
      <c r="I76" s="201"/>
      <c r="J76" s="201"/>
      <c r="K76" s="201"/>
      <c r="L76" s="201"/>
      <c r="M76" s="201"/>
      <c r="N76" s="201"/>
      <c r="O76" s="202"/>
    </row>
    <row r="77" spans="1:15" ht="119.25" customHeight="1">
      <c r="A77" s="15">
        <v>14</v>
      </c>
      <c r="B77" s="16" t="s">
        <v>13</v>
      </c>
      <c r="C77" s="16" t="s">
        <v>14</v>
      </c>
      <c r="D77" s="16" t="s">
        <v>14</v>
      </c>
      <c r="E77" s="16" t="s">
        <v>17</v>
      </c>
      <c r="F77" s="16" t="s">
        <v>18</v>
      </c>
      <c r="G77" s="16" t="s">
        <v>66</v>
      </c>
      <c r="H77" s="16" t="s">
        <v>23</v>
      </c>
      <c r="I77" s="4" t="s">
        <v>65</v>
      </c>
      <c r="J77" s="4" t="s">
        <v>195</v>
      </c>
      <c r="K77" s="180" t="s">
        <v>198</v>
      </c>
      <c r="L77" s="181"/>
      <c r="M77" s="182"/>
      <c r="N77" s="12" t="s">
        <v>197</v>
      </c>
      <c r="O77" s="12" t="s">
        <v>196</v>
      </c>
    </row>
    <row r="78" spans="1:15">
      <c r="A78" s="200" t="s">
        <v>102</v>
      </c>
      <c r="B78" s="201"/>
      <c r="C78" s="201"/>
      <c r="D78" s="201"/>
      <c r="E78" s="201"/>
      <c r="F78" s="201"/>
      <c r="G78" s="201"/>
      <c r="H78" s="201"/>
      <c r="I78" s="201"/>
      <c r="J78" s="201"/>
      <c r="K78" s="201"/>
      <c r="L78" s="201"/>
      <c r="M78" s="201"/>
      <c r="N78" s="201"/>
      <c r="O78" s="202"/>
    </row>
    <row r="79" spans="1:15" ht="81.75" customHeight="1">
      <c r="A79" s="15">
        <v>15</v>
      </c>
      <c r="B79" s="16" t="s">
        <v>13</v>
      </c>
      <c r="C79" s="16" t="s">
        <v>14</v>
      </c>
      <c r="D79" s="16" t="s">
        <v>14</v>
      </c>
      <c r="E79" s="16" t="s">
        <v>17</v>
      </c>
      <c r="F79" s="16" t="s">
        <v>18</v>
      </c>
      <c r="G79" s="16" t="s">
        <v>68</v>
      </c>
      <c r="H79" s="16" t="s">
        <v>23</v>
      </c>
      <c r="I79" s="4" t="s">
        <v>67</v>
      </c>
      <c r="J79" s="4" t="s">
        <v>182</v>
      </c>
      <c r="K79" s="1">
        <v>625</v>
      </c>
      <c r="L79" s="1">
        <v>625</v>
      </c>
      <c r="M79" s="57">
        <v>625</v>
      </c>
      <c r="N79" s="12" t="s">
        <v>181</v>
      </c>
      <c r="O79" s="12" t="s">
        <v>69</v>
      </c>
    </row>
    <row r="80" spans="1:15">
      <c r="A80" s="200" t="s">
        <v>104</v>
      </c>
      <c r="B80" s="201"/>
      <c r="C80" s="201"/>
      <c r="D80" s="201"/>
      <c r="E80" s="201"/>
      <c r="F80" s="201"/>
      <c r="G80" s="201"/>
      <c r="H80" s="201"/>
      <c r="I80" s="201"/>
      <c r="J80" s="201"/>
      <c r="K80" s="201"/>
      <c r="L80" s="201"/>
      <c r="M80" s="201"/>
      <c r="N80" s="201"/>
      <c r="O80" s="202"/>
    </row>
    <row r="81" spans="1:15" ht="69.75" customHeight="1">
      <c r="A81" s="189">
        <v>16</v>
      </c>
      <c r="B81" s="221" t="s">
        <v>13</v>
      </c>
      <c r="C81" s="221" t="s">
        <v>14</v>
      </c>
      <c r="D81" s="221" t="s">
        <v>14</v>
      </c>
      <c r="E81" s="221" t="s">
        <v>17</v>
      </c>
      <c r="F81" s="221" t="s">
        <v>18</v>
      </c>
      <c r="G81" s="221" t="s">
        <v>70</v>
      </c>
      <c r="H81" s="221" t="s">
        <v>23</v>
      </c>
      <c r="I81" s="206" t="s">
        <v>71</v>
      </c>
      <c r="J81" s="4" t="s">
        <v>105</v>
      </c>
      <c r="K81" s="1">
        <v>500</v>
      </c>
      <c r="L81" s="1">
        <v>1351</v>
      </c>
      <c r="M81" s="57">
        <v>1351</v>
      </c>
      <c r="N81" s="206" t="s">
        <v>185</v>
      </c>
      <c r="O81" s="12" t="s">
        <v>183</v>
      </c>
    </row>
    <row r="82" spans="1:15" ht="69" customHeight="1">
      <c r="A82" s="191"/>
      <c r="B82" s="222"/>
      <c r="C82" s="222"/>
      <c r="D82" s="222"/>
      <c r="E82" s="222"/>
      <c r="F82" s="222"/>
      <c r="G82" s="222"/>
      <c r="H82" s="222"/>
      <c r="I82" s="207"/>
      <c r="J82" s="4" t="s">
        <v>106</v>
      </c>
      <c r="K82" s="1">
        <v>3000</v>
      </c>
      <c r="L82" s="1">
        <v>3000</v>
      </c>
      <c r="M82" s="57">
        <v>3000</v>
      </c>
      <c r="N82" s="207"/>
      <c r="O82" s="12" t="s">
        <v>184</v>
      </c>
    </row>
    <row r="83" spans="1:15">
      <c r="A83" s="200" t="s">
        <v>120</v>
      </c>
      <c r="B83" s="201"/>
      <c r="C83" s="201"/>
      <c r="D83" s="201"/>
      <c r="E83" s="201"/>
      <c r="F83" s="201"/>
      <c r="G83" s="201"/>
      <c r="H83" s="201"/>
      <c r="I83" s="201"/>
      <c r="J83" s="201"/>
      <c r="K83" s="201"/>
      <c r="L83" s="201"/>
      <c r="M83" s="201"/>
      <c r="N83" s="201"/>
      <c r="O83" s="202"/>
    </row>
    <row r="84" spans="1:15" ht="78.75">
      <c r="A84" s="223">
        <v>17</v>
      </c>
      <c r="B84" s="223" t="s">
        <v>13</v>
      </c>
      <c r="C84" s="223" t="s">
        <v>14</v>
      </c>
      <c r="D84" s="223" t="s">
        <v>14</v>
      </c>
      <c r="E84" s="223" t="s">
        <v>17</v>
      </c>
      <c r="F84" s="223" t="s">
        <v>18</v>
      </c>
      <c r="G84" s="223" t="s">
        <v>76</v>
      </c>
      <c r="H84" s="17" t="s">
        <v>15</v>
      </c>
      <c r="I84" s="4" t="s">
        <v>72</v>
      </c>
      <c r="J84" s="4" t="s">
        <v>189</v>
      </c>
      <c r="K84" s="1">
        <v>800</v>
      </c>
      <c r="L84" s="1">
        <v>800</v>
      </c>
      <c r="M84" s="57">
        <v>800</v>
      </c>
      <c r="N84" s="26" t="s">
        <v>190</v>
      </c>
      <c r="O84" s="20" t="s">
        <v>75</v>
      </c>
    </row>
    <row r="85" spans="1:15" ht="78.75">
      <c r="A85" s="223"/>
      <c r="B85" s="223"/>
      <c r="C85" s="223"/>
      <c r="D85" s="223"/>
      <c r="E85" s="223"/>
      <c r="F85" s="223"/>
      <c r="G85" s="223"/>
      <c r="H85" s="17" t="s">
        <v>15</v>
      </c>
      <c r="I85" s="4" t="s">
        <v>72</v>
      </c>
      <c r="J85" s="4" t="s">
        <v>192</v>
      </c>
      <c r="K85" s="1">
        <v>450</v>
      </c>
      <c r="L85" s="1">
        <v>450</v>
      </c>
      <c r="M85" s="57">
        <v>450</v>
      </c>
      <c r="N85" s="26" t="s">
        <v>190</v>
      </c>
      <c r="O85" s="20" t="s">
        <v>75</v>
      </c>
    </row>
    <row r="86" spans="1:15" ht="78.75">
      <c r="A86" s="223"/>
      <c r="B86" s="223"/>
      <c r="C86" s="223"/>
      <c r="D86" s="223"/>
      <c r="E86" s="223"/>
      <c r="F86" s="223"/>
      <c r="G86" s="223"/>
      <c r="H86" s="17" t="s">
        <v>15</v>
      </c>
      <c r="I86" s="4" t="s">
        <v>72</v>
      </c>
      <c r="J86" s="4" t="s">
        <v>193</v>
      </c>
      <c r="K86" s="1">
        <v>450</v>
      </c>
      <c r="L86" s="1">
        <v>450</v>
      </c>
      <c r="M86" s="57">
        <v>450</v>
      </c>
      <c r="N86" s="26" t="s">
        <v>190</v>
      </c>
      <c r="O86" s="20" t="s">
        <v>75</v>
      </c>
    </row>
    <row r="87" spans="1:15" ht="94.5">
      <c r="A87" s="223"/>
      <c r="B87" s="223"/>
      <c r="C87" s="223"/>
      <c r="D87" s="223"/>
      <c r="E87" s="223"/>
      <c r="F87" s="223"/>
      <c r="G87" s="223"/>
      <c r="H87" s="17" t="s">
        <v>15</v>
      </c>
      <c r="I87" s="4" t="s">
        <v>72</v>
      </c>
      <c r="J87" s="4" t="s">
        <v>73</v>
      </c>
      <c r="K87" s="1">
        <v>700</v>
      </c>
      <c r="L87" s="1">
        <v>700</v>
      </c>
      <c r="M87" s="57">
        <v>700</v>
      </c>
      <c r="N87" s="26" t="s">
        <v>194</v>
      </c>
      <c r="O87" s="12" t="s">
        <v>75</v>
      </c>
    </row>
    <row r="88" spans="1:15" ht="63">
      <c r="A88" s="223"/>
      <c r="B88" s="223"/>
      <c r="C88" s="223"/>
      <c r="D88" s="223"/>
      <c r="E88" s="223"/>
      <c r="F88" s="223"/>
      <c r="G88" s="223"/>
      <c r="H88" s="17" t="s">
        <v>23</v>
      </c>
      <c r="I88" s="4" t="s">
        <v>72</v>
      </c>
      <c r="J88" s="4" t="s">
        <v>74</v>
      </c>
      <c r="K88" s="1">
        <v>2000</v>
      </c>
      <c r="L88" s="1">
        <v>2000</v>
      </c>
      <c r="M88" s="57">
        <v>2000</v>
      </c>
      <c r="N88" s="26" t="s">
        <v>191</v>
      </c>
      <c r="O88" s="12" t="s">
        <v>122</v>
      </c>
    </row>
    <row r="89" spans="1:15">
      <c r="A89" s="200" t="s">
        <v>121</v>
      </c>
      <c r="B89" s="201"/>
      <c r="C89" s="201"/>
      <c r="D89" s="201"/>
      <c r="E89" s="201"/>
      <c r="F89" s="201"/>
      <c r="G89" s="201"/>
      <c r="H89" s="201"/>
      <c r="I89" s="201"/>
      <c r="J89" s="201"/>
      <c r="K89" s="201"/>
      <c r="L89" s="201"/>
      <c r="M89" s="201"/>
      <c r="N89" s="201"/>
      <c r="O89" s="202"/>
    </row>
    <row r="90" spans="1:15" ht="86.25" customHeight="1">
      <c r="A90" s="183">
        <v>18</v>
      </c>
      <c r="B90" s="183" t="s">
        <v>13</v>
      </c>
      <c r="C90" s="183" t="s">
        <v>14</v>
      </c>
      <c r="D90" s="183" t="s">
        <v>14</v>
      </c>
      <c r="E90" s="183" t="s">
        <v>17</v>
      </c>
      <c r="F90" s="183" t="s">
        <v>18</v>
      </c>
      <c r="G90" s="183" t="s">
        <v>77</v>
      </c>
      <c r="H90" s="183" t="s">
        <v>23</v>
      </c>
      <c r="I90" s="211" t="s">
        <v>78</v>
      </c>
      <c r="J90" s="4" t="s">
        <v>199</v>
      </c>
      <c r="K90" s="1">
        <v>1000</v>
      </c>
      <c r="L90" s="1">
        <v>1000</v>
      </c>
      <c r="M90" s="57">
        <v>1000</v>
      </c>
      <c r="N90" s="4" t="s">
        <v>190</v>
      </c>
      <c r="O90" s="35" t="s">
        <v>200</v>
      </c>
    </row>
    <row r="91" spans="1:15" ht="87" customHeight="1">
      <c r="A91" s="185"/>
      <c r="B91" s="185"/>
      <c r="C91" s="185"/>
      <c r="D91" s="185"/>
      <c r="E91" s="185"/>
      <c r="F91" s="185"/>
      <c r="G91" s="185"/>
      <c r="H91" s="185"/>
      <c r="I91" s="212"/>
      <c r="J91" s="4" t="s">
        <v>199</v>
      </c>
      <c r="K91" s="1">
        <v>2000</v>
      </c>
      <c r="L91" s="1">
        <v>2000</v>
      </c>
      <c r="M91" s="57">
        <v>2000</v>
      </c>
      <c r="N91" s="4" t="s">
        <v>191</v>
      </c>
      <c r="O91" s="35" t="s">
        <v>201</v>
      </c>
    </row>
    <row r="92" spans="1:15" ht="15.75" customHeight="1">
      <c r="A92" s="200" t="s">
        <v>212</v>
      </c>
      <c r="B92" s="201"/>
      <c r="C92" s="201"/>
      <c r="D92" s="201"/>
      <c r="E92" s="201"/>
      <c r="F92" s="201"/>
      <c r="G92" s="201"/>
      <c r="H92" s="201"/>
      <c r="I92" s="201"/>
      <c r="J92" s="201"/>
      <c r="K92" s="201"/>
      <c r="L92" s="201"/>
      <c r="M92" s="201"/>
      <c r="N92" s="201"/>
      <c r="O92" s="202"/>
    </row>
    <row r="93" spans="1:15" ht="397.5" customHeight="1">
      <c r="A93" s="189">
        <v>19</v>
      </c>
      <c r="B93" s="189" t="s">
        <v>13</v>
      </c>
      <c r="C93" s="189" t="s">
        <v>14</v>
      </c>
      <c r="D93" s="189" t="s">
        <v>14</v>
      </c>
      <c r="E93" s="189" t="s">
        <v>28</v>
      </c>
      <c r="F93" s="189" t="s">
        <v>18</v>
      </c>
      <c r="G93" s="189" t="s">
        <v>29</v>
      </c>
      <c r="H93" s="189" t="s">
        <v>23</v>
      </c>
      <c r="I93" s="211" t="s">
        <v>30</v>
      </c>
      <c r="J93" s="35" t="s">
        <v>215</v>
      </c>
      <c r="K93" s="27">
        <v>15000</v>
      </c>
      <c r="L93" s="27">
        <v>15000</v>
      </c>
      <c r="M93" s="61">
        <v>15000</v>
      </c>
      <c r="N93" s="206" t="s">
        <v>214</v>
      </c>
      <c r="O93" s="36" t="s">
        <v>217</v>
      </c>
    </row>
    <row r="94" spans="1:15" ht="401.25" customHeight="1">
      <c r="A94" s="190"/>
      <c r="B94" s="190"/>
      <c r="C94" s="190"/>
      <c r="D94" s="190"/>
      <c r="E94" s="190"/>
      <c r="F94" s="190"/>
      <c r="G94" s="190"/>
      <c r="H94" s="190"/>
      <c r="I94" s="213"/>
      <c r="J94" s="37"/>
      <c r="K94" s="38"/>
      <c r="L94" s="39"/>
      <c r="M94" s="39"/>
      <c r="N94" s="214"/>
      <c r="O94" s="40" t="s">
        <v>216</v>
      </c>
    </row>
    <row r="95" spans="1:15" ht="84.75" customHeight="1">
      <c r="A95" s="190"/>
      <c r="B95" s="190"/>
      <c r="C95" s="190"/>
      <c r="D95" s="190"/>
      <c r="E95" s="190"/>
      <c r="F95" s="190"/>
      <c r="G95" s="190"/>
      <c r="H95" s="190"/>
      <c r="I95" s="213"/>
      <c r="J95" s="4" t="s">
        <v>219</v>
      </c>
      <c r="K95" s="1">
        <v>5000</v>
      </c>
      <c r="L95" s="1">
        <v>5000</v>
      </c>
      <c r="M95" s="57">
        <v>5000</v>
      </c>
      <c r="N95" s="214"/>
      <c r="O95" s="12" t="s">
        <v>218</v>
      </c>
    </row>
    <row r="96" spans="1:15" ht="149.25" customHeight="1">
      <c r="A96" s="191"/>
      <c r="B96" s="191"/>
      <c r="C96" s="191"/>
      <c r="D96" s="191"/>
      <c r="E96" s="191"/>
      <c r="F96" s="191"/>
      <c r="G96" s="191"/>
      <c r="H96" s="191"/>
      <c r="I96" s="212"/>
      <c r="J96" s="4" t="s">
        <v>220</v>
      </c>
      <c r="K96" s="1">
        <v>5000</v>
      </c>
      <c r="L96" s="1">
        <v>5000</v>
      </c>
      <c r="M96" s="57">
        <v>5000</v>
      </c>
      <c r="N96" s="207"/>
      <c r="O96" s="12" t="s">
        <v>221</v>
      </c>
    </row>
    <row r="97" spans="1:15">
      <c r="A97" s="200" t="s">
        <v>239</v>
      </c>
      <c r="B97" s="201"/>
      <c r="C97" s="201"/>
      <c r="D97" s="201"/>
      <c r="E97" s="201"/>
      <c r="F97" s="201"/>
      <c r="G97" s="201"/>
      <c r="H97" s="201"/>
      <c r="I97" s="201"/>
      <c r="J97" s="201"/>
      <c r="K97" s="201"/>
      <c r="L97" s="201"/>
      <c r="M97" s="201"/>
      <c r="N97" s="201"/>
      <c r="O97" s="202"/>
    </row>
    <row r="98" spans="1:15">
      <c r="A98" s="189">
        <v>20</v>
      </c>
      <c r="B98" s="189" t="s">
        <v>13</v>
      </c>
      <c r="C98" s="189" t="s">
        <v>79</v>
      </c>
      <c r="D98" s="189" t="s">
        <v>14</v>
      </c>
      <c r="E98" s="189" t="s">
        <v>17</v>
      </c>
      <c r="F98" s="189" t="s">
        <v>18</v>
      </c>
      <c r="G98" s="189" t="s">
        <v>83</v>
      </c>
      <c r="H98" s="189" t="s">
        <v>23</v>
      </c>
      <c r="I98" s="211" t="s">
        <v>81</v>
      </c>
      <c r="J98" s="17" t="s">
        <v>264</v>
      </c>
      <c r="K98" s="1">
        <v>14000</v>
      </c>
      <c r="L98" s="1">
        <f>K98</f>
        <v>14000</v>
      </c>
      <c r="M98" s="57">
        <f>L98</f>
        <v>14000</v>
      </c>
      <c r="N98" s="192" t="s">
        <v>263</v>
      </c>
      <c r="O98" s="206" t="s">
        <v>260</v>
      </c>
    </row>
    <row r="99" spans="1:15" ht="31.5">
      <c r="A99" s="190"/>
      <c r="B99" s="190" t="s">
        <v>13</v>
      </c>
      <c r="C99" s="190" t="s">
        <v>79</v>
      </c>
      <c r="D99" s="190" t="s">
        <v>14</v>
      </c>
      <c r="E99" s="190" t="s">
        <v>17</v>
      </c>
      <c r="F99" s="190" t="s">
        <v>18</v>
      </c>
      <c r="G99" s="190" t="s">
        <v>83</v>
      </c>
      <c r="H99" s="190" t="s">
        <v>23</v>
      </c>
      <c r="I99" s="213" t="s">
        <v>81</v>
      </c>
      <c r="J99" s="21" t="s">
        <v>232</v>
      </c>
      <c r="K99" s="1">
        <f>K98*1.2</f>
        <v>16800</v>
      </c>
      <c r="L99" s="1">
        <f t="shared" ref="L99:M106" si="0">K99</f>
        <v>16800</v>
      </c>
      <c r="M99" s="57">
        <f t="shared" si="0"/>
        <v>16800</v>
      </c>
      <c r="N99" s="218"/>
      <c r="O99" s="214"/>
    </row>
    <row r="100" spans="1:15" ht="31.5">
      <c r="A100" s="190"/>
      <c r="B100" s="190" t="s">
        <v>13</v>
      </c>
      <c r="C100" s="190" t="s">
        <v>79</v>
      </c>
      <c r="D100" s="190" t="s">
        <v>14</v>
      </c>
      <c r="E100" s="190" t="s">
        <v>17</v>
      </c>
      <c r="F100" s="190" t="s">
        <v>18</v>
      </c>
      <c r="G100" s="190" t="s">
        <v>83</v>
      </c>
      <c r="H100" s="190" t="s">
        <v>23</v>
      </c>
      <c r="I100" s="213" t="s">
        <v>81</v>
      </c>
      <c r="J100" s="21" t="s">
        <v>233</v>
      </c>
      <c r="K100" s="1">
        <f>K98*1.4</f>
        <v>19600</v>
      </c>
      <c r="L100" s="1">
        <f t="shared" si="0"/>
        <v>19600</v>
      </c>
      <c r="M100" s="57">
        <f t="shared" si="0"/>
        <v>19600</v>
      </c>
      <c r="N100" s="218"/>
      <c r="O100" s="207"/>
    </row>
    <row r="101" spans="1:15">
      <c r="A101" s="190"/>
      <c r="B101" s="190" t="s">
        <v>13</v>
      </c>
      <c r="C101" s="190" t="s">
        <v>79</v>
      </c>
      <c r="D101" s="190" t="s">
        <v>14</v>
      </c>
      <c r="E101" s="190" t="s">
        <v>17</v>
      </c>
      <c r="F101" s="190" t="s">
        <v>18</v>
      </c>
      <c r="G101" s="190" t="s">
        <v>83</v>
      </c>
      <c r="H101" s="190" t="s">
        <v>23</v>
      </c>
      <c r="I101" s="213" t="s">
        <v>81</v>
      </c>
      <c r="J101" s="17" t="s">
        <v>107</v>
      </c>
      <c r="K101" s="1">
        <v>6000</v>
      </c>
      <c r="L101" s="1">
        <f t="shared" si="0"/>
        <v>6000</v>
      </c>
      <c r="M101" s="57">
        <f t="shared" si="0"/>
        <v>6000</v>
      </c>
      <c r="N101" s="219" t="s">
        <v>261</v>
      </c>
      <c r="O101" s="206" t="s">
        <v>262</v>
      </c>
    </row>
    <row r="102" spans="1:15" ht="31.5">
      <c r="A102" s="190"/>
      <c r="B102" s="190" t="s">
        <v>13</v>
      </c>
      <c r="C102" s="190" t="s">
        <v>79</v>
      </c>
      <c r="D102" s="190" t="s">
        <v>14</v>
      </c>
      <c r="E102" s="190" t="s">
        <v>17</v>
      </c>
      <c r="F102" s="190" t="s">
        <v>18</v>
      </c>
      <c r="G102" s="190" t="s">
        <v>83</v>
      </c>
      <c r="H102" s="190" t="s">
        <v>23</v>
      </c>
      <c r="I102" s="213" t="s">
        <v>81</v>
      </c>
      <c r="J102" s="21" t="s">
        <v>232</v>
      </c>
      <c r="K102" s="1">
        <f>K101*1.2</f>
        <v>7200</v>
      </c>
      <c r="L102" s="1">
        <f t="shared" si="0"/>
        <v>7200</v>
      </c>
      <c r="M102" s="57">
        <f t="shared" si="0"/>
        <v>7200</v>
      </c>
      <c r="N102" s="220"/>
      <c r="O102" s="214"/>
    </row>
    <row r="103" spans="1:15" ht="31.5">
      <c r="A103" s="191"/>
      <c r="B103" s="191" t="s">
        <v>13</v>
      </c>
      <c r="C103" s="191" t="s">
        <v>79</v>
      </c>
      <c r="D103" s="191" t="s">
        <v>14</v>
      </c>
      <c r="E103" s="191" t="s">
        <v>17</v>
      </c>
      <c r="F103" s="191" t="s">
        <v>18</v>
      </c>
      <c r="G103" s="191" t="s">
        <v>83</v>
      </c>
      <c r="H103" s="191" t="s">
        <v>23</v>
      </c>
      <c r="I103" s="212" t="s">
        <v>81</v>
      </c>
      <c r="J103" s="21" t="s">
        <v>233</v>
      </c>
      <c r="K103" s="1">
        <f>K101*1.4</f>
        <v>8400</v>
      </c>
      <c r="L103" s="1">
        <f t="shared" si="0"/>
        <v>8400</v>
      </c>
      <c r="M103" s="57">
        <f t="shared" si="0"/>
        <v>8400</v>
      </c>
      <c r="N103" s="220"/>
      <c r="O103" s="207"/>
    </row>
    <row r="104" spans="1:15" ht="69" customHeight="1">
      <c r="A104" s="189">
        <v>21</v>
      </c>
      <c r="B104" s="189" t="s">
        <v>13</v>
      </c>
      <c r="C104" s="189" t="s">
        <v>79</v>
      </c>
      <c r="D104" s="189" t="s">
        <v>14</v>
      </c>
      <c r="E104" s="189" t="s">
        <v>17</v>
      </c>
      <c r="F104" s="189" t="s">
        <v>18</v>
      </c>
      <c r="G104" s="189" t="s">
        <v>84</v>
      </c>
      <c r="H104" s="189" t="s">
        <v>23</v>
      </c>
      <c r="I104" s="211" t="s">
        <v>110</v>
      </c>
      <c r="J104" s="17" t="s">
        <v>111</v>
      </c>
      <c r="K104" s="27">
        <v>300</v>
      </c>
      <c r="L104" s="1">
        <f t="shared" si="0"/>
        <v>300</v>
      </c>
      <c r="M104" s="57">
        <f t="shared" si="0"/>
        <v>300</v>
      </c>
      <c r="N104" s="192" t="s">
        <v>265</v>
      </c>
      <c r="O104" s="203" t="s">
        <v>114</v>
      </c>
    </row>
    <row r="105" spans="1:15" ht="69" customHeight="1">
      <c r="A105" s="190"/>
      <c r="B105" s="190" t="s">
        <v>13</v>
      </c>
      <c r="C105" s="190" t="s">
        <v>79</v>
      </c>
      <c r="D105" s="190" t="s">
        <v>14</v>
      </c>
      <c r="E105" s="190" t="s">
        <v>17</v>
      </c>
      <c r="F105" s="190" t="s">
        <v>18</v>
      </c>
      <c r="G105" s="190" t="s">
        <v>84</v>
      </c>
      <c r="H105" s="190" t="s">
        <v>23</v>
      </c>
      <c r="I105" s="213" t="s">
        <v>110</v>
      </c>
      <c r="J105" s="21" t="s">
        <v>232</v>
      </c>
      <c r="K105" s="1">
        <f>K104*1.2</f>
        <v>360</v>
      </c>
      <c r="L105" s="1">
        <f t="shared" si="0"/>
        <v>360</v>
      </c>
      <c r="M105" s="57">
        <f t="shared" si="0"/>
        <v>360</v>
      </c>
      <c r="N105" s="218"/>
      <c r="O105" s="204"/>
    </row>
    <row r="106" spans="1:15" ht="69" customHeight="1">
      <c r="A106" s="190"/>
      <c r="B106" s="190" t="s">
        <v>13</v>
      </c>
      <c r="C106" s="190" t="s">
        <v>79</v>
      </c>
      <c r="D106" s="190" t="s">
        <v>14</v>
      </c>
      <c r="E106" s="190" t="s">
        <v>17</v>
      </c>
      <c r="F106" s="190" t="s">
        <v>18</v>
      </c>
      <c r="G106" s="190" t="s">
        <v>84</v>
      </c>
      <c r="H106" s="190" t="s">
        <v>23</v>
      </c>
      <c r="I106" s="213" t="s">
        <v>110</v>
      </c>
      <c r="J106" s="21" t="s">
        <v>233</v>
      </c>
      <c r="K106" s="1">
        <f>K104*1.4</f>
        <v>420</v>
      </c>
      <c r="L106" s="1">
        <f t="shared" si="0"/>
        <v>420</v>
      </c>
      <c r="M106" s="57">
        <f t="shared" si="0"/>
        <v>420</v>
      </c>
      <c r="N106" s="237"/>
      <c r="O106" s="205"/>
    </row>
    <row r="107" spans="1:15" ht="73.5" customHeight="1">
      <c r="A107" s="190"/>
      <c r="B107" s="190" t="s">
        <v>13</v>
      </c>
      <c r="C107" s="190" t="s">
        <v>79</v>
      </c>
      <c r="D107" s="190" t="s">
        <v>14</v>
      </c>
      <c r="E107" s="190" t="s">
        <v>17</v>
      </c>
      <c r="F107" s="190" t="s">
        <v>18</v>
      </c>
      <c r="G107" s="190" t="s">
        <v>84</v>
      </c>
      <c r="H107" s="190" t="s">
        <v>23</v>
      </c>
      <c r="I107" s="213" t="s">
        <v>110</v>
      </c>
      <c r="J107" s="17" t="s">
        <v>112</v>
      </c>
      <c r="K107" s="31">
        <v>300</v>
      </c>
      <c r="L107" s="31">
        <v>616.04999999999995</v>
      </c>
      <c r="M107" s="60">
        <v>616.04999999999995</v>
      </c>
      <c r="N107" s="192" t="s">
        <v>164</v>
      </c>
      <c r="O107" s="203" t="s">
        <v>114</v>
      </c>
    </row>
    <row r="108" spans="1:15" ht="73.5" customHeight="1">
      <c r="A108" s="190"/>
      <c r="B108" s="190" t="s">
        <v>13</v>
      </c>
      <c r="C108" s="190" t="s">
        <v>79</v>
      </c>
      <c r="D108" s="190" t="s">
        <v>14</v>
      </c>
      <c r="E108" s="190" t="s">
        <v>17</v>
      </c>
      <c r="F108" s="190" t="s">
        <v>18</v>
      </c>
      <c r="G108" s="190" t="s">
        <v>84</v>
      </c>
      <c r="H108" s="190" t="s">
        <v>23</v>
      </c>
      <c r="I108" s="213" t="s">
        <v>110</v>
      </c>
      <c r="J108" s="21" t="s">
        <v>232</v>
      </c>
      <c r="K108" s="1">
        <f>K107*1.2</f>
        <v>360</v>
      </c>
      <c r="L108" s="1">
        <v>739.25999999999988</v>
      </c>
      <c r="M108" s="57">
        <v>739.25999999999988</v>
      </c>
      <c r="N108" s="218"/>
      <c r="O108" s="204"/>
    </row>
    <row r="109" spans="1:15" ht="73.5" customHeight="1">
      <c r="A109" s="190"/>
      <c r="B109" s="190" t="s">
        <v>13</v>
      </c>
      <c r="C109" s="190" t="s">
        <v>79</v>
      </c>
      <c r="D109" s="190" t="s">
        <v>14</v>
      </c>
      <c r="E109" s="190" t="s">
        <v>17</v>
      </c>
      <c r="F109" s="190" t="s">
        <v>18</v>
      </c>
      <c r="G109" s="190" t="s">
        <v>84</v>
      </c>
      <c r="H109" s="190" t="s">
        <v>23</v>
      </c>
      <c r="I109" s="213" t="s">
        <v>110</v>
      </c>
      <c r="J109" s="21" t="s">
        <v>233</v>
      </c>
      <c r="K109" s="1">
        <f>K107*1.4</f>
        <v>420</v>
      </c>
      <c r="L109" s="1">
        <v>862.46999999999991</v>
      </c>
      <c r="M109" s="57">
        <v>862.46999999999991</v>
      </c>
      <c r="N109" s="237"/>
      <c r="O109" s="205"/>
    </row>
    <row r="110" spans="1:15" ht="31.5">
      <c r="A110" s="190"/>
      <c r="B110" s="190" t="s">
        <v>13</v>
      </c>
      <c r="C110" s="190" t="s">
        <v>79</v>
      </c>
      <c r="D110" s="190" t="s">
        <v>14</v>
      </c>
      <c r="E110" s="190" t="s">
        <v>17</v>
      </c>
      <c r="F110" s="190" t="s">
        <v>18</v>
      </c>
      <c r="G110" s="190" t="s">
        <v>84</v>
      </c>
      <c r="H110" s="190" t="s">
        <v>23</v>
      </c>
      <c r="I110" s="213" t="s">
        <v>110</v>
      </c>
      <c r="J110" s="17" t="s">
        <v>113</v>
      </c>
      <c r="K110" s="1">
        <v>8000</v>
      </c>
      <c r="L110" s="1">
        <f>K110</f>
        <v>8000</v>
      </c>
      <c r="M110" s="57">
        <f>L110</f>
        <v>8000</v>
      </c>
      <c r="N110" s="192" t="s">
        <v>266</v>
      </c>
      <c r="O110" s="206" t="s">
        <v>115</v>
      </c>
    </row>
    <row r="111" spans="1:15" ht="31.5">
      <c r="A111" s="190"/>
      <c r="B111" s="190" t="s">
        <v>13</v>
      </c>
      <c r="C111" s="190" t="s">
        <v>79</v>
      </c>
      <c r="D111" s="190" t="s">
        <v>14</v>
      </c>
      <c r="E111" s="190" t="s">
        <v>17</v>
      </c>
      <c r="F111" s="190" t="s">
        <v>18</v>
      </c>
      <c r="G111" s="190" t="s">
        <v>84</v>
      </c>
      <c r="H111" s="190" t="s">
        <v>23</v>
      </c>
      <c r="I111" s="213" t="s">
        <v>110</v>
      </c>
      <c r="J111" s="21" t="s">
        <v>232</v>
      </c>
      <c r="K111" s="1">
        <f>K110*1.2</f>
        <v>9600</v>
      </c>
      <c r="L111" s="1">
        <f t="shared" ref="L111:M112" si="1">K111</f>
        <v>9600</v>
      </c>
      <c r="M111" s="57">
        <f t="shared" si="1"/>
        <v>9600</v>
      </c>
      <c r="N111" s="218"/>
      <c r="O111" s="214"/>
    </row>
    <row r="112" spans="1:15" ht="31.5">
      <c r="A112" s="190"/>
      <c r="B112" s="190" t="s">
        <v>13</v>
      </c>
      <c r="C112" s="190" t="s">
        <v>79</v>
      </c>
      <c r="D112" s="190" t="s">
        <v>14</v>
      </c>
      <c r="E112" s="190" t="s">
        <v>17</v>
      </c>
      <c r="F112" s="190" t="s">
        <v>18</v>
      </c>
      <c r="G112" s="190" t="s">
        <v>84</v>
      </c>
      <c r="H112" s="190" t="s">
        <v>23</v>
      </c>
      <c r="I112" s="213" t="s">
        <v>110</v>
      </c>
      <c r="J112" s="21" t="s">
        <v>233</v>
      </c>
      <c r="K112" s="1">
        <f>K110*1.4</f>
        <v>11200</v>
      </c>
      <c r="L112" s="1">
        <f t="shared" si="1"/>
        <v>11200</v>
      </c>
      <c r="M112" s="57">
        <f t="shared" si="1"/>
        <v>11200</v>
      </c>
      <c r="N112" s="237"/>
      <c r="O112" s="207"/>
    </row>
    <row r="113" spans="1:15" ht="134.25" customHeight="1">
      <c r="A113" s="190"/>
      <c r="B113" s="190" t="s">
        <v>13</v>
      </c>
      <c r="C113" s="190" t="s">
        <v>79</v>
      </c>
      <c r="D113" s="190" t="s">
        <v>14</v>
      </c>
      <c r="E113" s="190" t="s">
        <v>17</v>
      </c>
      <c r="F113" s="190" t="s">
        <v>18</v>
      </c>
      <c r="G113" s="190" t="s">
        <v>84</v>
      </c>
      <c r="H113" s="190" t="s">
        <v>23</v>
      </c>
      <c r="I113" s="213" t="s">
        <v>110</v>
      </c>
      <c r="J113" s="4" t="s">
        <v>238</v>
      </c>
      <c r="K113" s="12" t="s">
        <v>274</v>
      </c>
      <c r="L113" s="12" t="s">
        <v>275</v>
      </c>
      <c r="M113" s="62" t="s">
        <v>275</v>
      </c>
      <c r="N113" s="192" t="s">
        <v>267</v>
      </c>
      <c r="O113" s="206" t="s">
        <v>273</v>
      </c>
    </row>
    <row r="114" spans="1:15" ht="132" customHeight="1">
      <c r="A114" s="190"/>
      <c r="B114" s="190" t="s">
        <v>13</v>
      </c>
      <c r="C114" s="190" t="s">
        <v>79</v>
      </c>
      <c r="D114" s="190" t="s">
        <v>14</v>
      </c>
      <c r="E114" s="190" t="s">
        <v>17</v>
      </c>
      <c r="F114" s="190" t="s">
        <v>18</v>
      </c>
      <c r="G114" s="190" t="s">
        <v>84</v>
      </c>
      <c r="H114" s="190" t="s">
        <v>23</v>
      </c>
      <c r="I114" s="213" t="s">
        <v>110</v>
      </c>
      <c r="J114" s="21" t="s">
        <v>232</v>
      </c>
      <c r="K114" s="12" t="s">
        <v>276</v>
      </c>
      <c r="L114" s="12" t="s">
        <v>278</v>
      </c>
      <c r="M114" s="62" t="s">
        <v>278</v>
      </c>
      <c r="N114" s="218"/>
      <c r="O114" s="214"/>
    </row>
    <row r="115" spans="1:15" ht="138" customHeight="1">
      <c r="A115" s="191"/>
      <c r="B115" s="191" t="s">
        <v>13</v>
      </c>
      <c r="C115" s="191" t="s">
        <v>79</v>
      </c>
      <c r="D115" s="191" t="s">
        <v>14</v>
      </c>
      <c r="E115" s="191" t="s">
        <v>17</v>
      </c>
      <c r="F115" s="191" t="s">
        <v>18</v>
      </c>
      <c r="G115" s="191" t="s">
        <v>84</v>
      </c>
      <c r="H115" s="191" t="s">
        <v>23</v>
      </c>
      <c r="I115" s="212" t="s">
        <v>110</v>
      </c>
      <c r="J115" s="21" t="s">
        <v>233</v>
      </c>
      <c r="K115" s="12" t="s">
        <v>277</v>
      </c>
      <c r="L115" s="12" t="s">
        <v>279</v>
      </c>
      <c r="M115" s="62" t="s">
        <v>279</v>
      </c>
      <c r="N115" s="237"/>
      <c r="O115" s="207"/>
    </row>
    <row r="116" spans="1:15" ht="315">
      <c r="A116" s="41">
        <v>22</v>
      </c>
      <c r="B116" s="42">
        <v>10</v>
      </c>
      <c r="C116" s="42" t="s">
        <v>79</v>
      </c>
      <c r="D116" s="42" t="s">
        <v>248</v>
      </c>
      <c r="E116" s="42" t="s">
        <v>17</v>
      </c>
      <c r="F116" s="42" t="s">
        <v>18</v>
      </c>
      <c r="G116" s="42" t="s">
        <v>249</v>
      </c>
      <c r="H116" s="42" t="s">
        <v>23</v>
      </c>
      <c r="I116" s="43" t="s">
        <v>250</v>
      </c>
      <c r="J116" s="43" t="s">
        <v>251</v>
      </c>
      <c r="K116" s="44" t="s">
        <v>270</v>
      </c>
      <c r="L116" s="195" t="s">
        <v>269</v>
      </c>
      <c r="M116" s="196"/>
      <c r="N116" s="18" t="s">
        <v>272</v>
      </c>
      <c r="O116" s="18" t="s">
        <v>271</v>
      </c>
    </row>
    <row r="117" spans="1:15">
      <c r="A117" s="200" t="s">
        <v>140</v>
      </c>
      <c r="B117" s="201"/>
      <c r="C117" s="201"/>
      <c r="D117" s="201"/>
      <c r="E117" s="201"/>
      <c r="F117" s="201"/>
      <c r="G117" s="201"/>
      <c r="H117" s="201"/>
      <c r="I117" s="201"/>
      <c r="J117" s="201"/>
      <c r="K117" s="201"/>
      <c r="L117" s="201"/>
      <c r="M117" s="201"/>
      <c r="N117" s="201"/>
      <c r="O117" s="202"/>
    </row>
    <row r="118" spans="1:15" ht="15.75" customHeight="1">
      <c r="A118" s="69">
        <v>23</v>
      </c>
      <c r="B118" s="69" t="s">
        <v>13</v>
      </c>
      <c r="C118" s="69" t="s">
        <v>79</v>
      </c>
      <c r="D118" s="69" t="s">
        <v>14</v>
      </c>
      <c r="E118" s="69" t="s">
        <v>17</v>
      </c>
      <c r="F118" s="69" t="s">
        <v>18</v>
      </c>
      <c r="G118" s="69" t="s">
        <v>86</v>
      </c>
      <c r="H118" s="69" t="s">
        <v>23</v>
      </c>
      <c r="I118" s="45" t="s">
        <v>85</v>
      </c>
      <c r="J118" s="17" t="s">
        <v>107</v>
      </c>
      <c r="K118" s="46">
        <v>100</v>
      </c>
      <c r="L118" s="47">
        <v>116</v>
      </c>
      <c r="M118" s="63">
        <v>116</v>
      </c>
      <c r="N118" s="192" t="s">
        <v>190</v>
      </c>
      <c r="O118" s="192" t="s">
        <v>87</v>
      </c>
    </row>
    <row r="119" spans="1:15" ht="31.5">
      <c r="A119" s="70"/>
      <c r="B119" s="70"/>
      <c r="C119" s="70"/>
      <c r="D119" s="70"/>
      <c r="E119" s="70"/>
      <c r="F119" s="70"/>
      <c r="G119" s="70"/>
      <c r="H119" s="70"/>
      <c r="I119" s="48"/>
      <c r="J119" s="21" t="s">
        <v>232</v>
      </c>
      <c r="K119" s="46">
        <f>K118*1.2</f>
        <v>120</v>
      </c>
      <c r="L119" s="46">
        <f t="shared" ref="L119:M119" si="2">L118*1.2</f>
        <v>139.19999999999999</v>
      </c>
      <c r="M119" s="64">
        <f t="shared" si="2"/>
        <v>139.19999999999999</v>
      </c>
      <c r="N119" s="193"/>
      <c r="O119" s="193"/>
    </row>
    <row r="120" spans="1:15" ht="31.5">
      <c r="A120" s="70"/>
      <c r="B120" s="70"/>
      <c r="C120" s="70"/>
      <c r="D120" s="70"/>
      <c r="E120" s="70"/>
      <c r="F120" s="70"/>
      <c r="G120" s="70"/>
      <c r="H120" s="70"/>
      <c r="I120" s="48"/>
      <c r="J120" s="21" t="s">
        <v>233</v>
      </c>
      <c r="K120" s="46">
        <f>K118*1.4</f>
        <v>140</v>
      </c>
      <c r="L120" s="46">
        <f t="shared" ref="L120:M120" si="3">L118*1.4</f>
        <v>162.39999999999998</v>
      </c>
      <c r="M120" s="64">
        <f t="shared" si="3"/>
        <v>162.39999999999998</v>
      </c>
      <c r="N120" s="194"/>
      <c r="O120" s="193"/>
    </row>
    <row r="121" spans="1:15" ht="64.5" customHeight="1">
      <c r="A121" s="70"/>
      <c r="B121" s="70"/>
      <c r="C121" s="70"/>
      <c r="D121" s="70"/>
      <c r="E121" s="70"/>
      <c r="F121" s="70"/>
      <c r="G121" s="70"/>
      <c r="H121" s="70"/>
      <c r="I121" s="48"/>
      <c r="J121" s="17" t="s">
        <v>235</v>
      </c>
      <c r="K121" s="46">
        <v>200</v>
      </c>
      <c r="L121" s="47">
        <v>232</v>
      </c>
      <c r="M121" s="63">
        <v>232</v>
      </c>
      <c r="N121" s="192" t="s">
        <v>237</v>
      </c>
      <c r="O121" s="193"/>
    </row>
    <row r="122" spans="1:15" ht="31.5">
      <c r="A122" s="70"/>
      <c r="B122" s="70"/>
      <c r="C122" s="70"/>
      <c r="D122" s="70"/>
      <c r="E122" s="70"/>
      <c r="F122" s="70"/>
      <c r="G122" s="70"/>
      <c r="H122" s="70"/>
      <c r="I122" s="48"/>
      <c r="J122" s="21" t="s">
        <v>232</v>
      </c>
      <c r="K122" s="46">
        <f>K121*1.2</f>
        <v>240</v>
      </c>
      <c r="L122" s="46">
        <f>L121*1.2</f>
        <v>278.39999999999998</v>
      </c>
      <c r="M122" s="64">
        <f>M121*1.2</f>
        <v>278.39999999999998</v>
      </c>
      <c r="N122" s="193"/>
      <c r="O122" s="193"/>
    </row>
    <row r="123" spans="1:15" ht="31.5">
      <c r="A123" s="70"/>
      <c r="B123" s="70"/>
      <c r="C123" s="70"/>
      <c r="D123" s="70"/>
      <c r="E123" s="70"/>
      <c r="F123" s="70"/>
      <c r="G123" s="70"/>
      <c r="H123" s="70"/>
      <c r="I123" s="48"/>
      <c r="J123" s="21" t="s">
        <v>233</v>
      </c>
      <c r="K123" s="46">
        <f>K121*1.4</f>
        <v>280</v>
      </c>
      <c r="L123" s="46">
        <f>L121*1.4</f>
        <v>324.79999999999995</v>
      </c>
      <c r="M123" s="64">
        <f>M121*1.4</f>
        <v>324.79999999999995</v>
      </c>
      <c r="N123" s="194"/>
      <c r="O123" s="193"/>
    </row>
    <row r="124" spans="1:15" ht="94.5">
      <c r="A124" s="70"/>
      <c r="B124" s="70"/>
      <c r="C124" s="70"/>
      <c r="D124" s="70"/>
      <c r="E124" s="70"/>
      <c r="F124" s="70"/>
      <c r="G124" s="70"/>
      <c r="H124" s="70"/>
      <c r="I124" s="48"/>
      <c r="J124" s="49" t="s">
        <v>234</v>
      </c>
      <c r="K124" s="46">
        <v>174</v>
      </c>
      <c r="L124" s="46">
        <v>174</v>
      </c>
      <c r="M124" s="64">
        <v>174</v>
      </c>
      <c r="N124" s="192" t="s">
        <v>237</v>
      </c>
      <c r="O124" s="193"/>
    </row>
    <row r="125" spans="1:15" ht="31.5">
      <c r="A125" s="70"/>
      <c r="B125" s="70"/>
      <c r="C125" s="70"/>
      <c r="D125" s="70"/>
      <c r="E125" s="70"/>
      <c r="F125" s="70"/>
      <c r="G125" s="70"/>
      <c r="H125" s="70"/>
      <c r="I125" s="48"/>
      <c r="J125" s="21" t="s">
        <v>232</v>
      </c>
      <c r="K125" s="46">
        <v>208.8</v>
      </c>
      <c r="L125" s="46">
        <v>208.8</v>
      </c>
      <c r="M125" s="64">
        <v>208.8</v>
      </c>
      <c r="N125" s="193"/>
      <c r="O125" s="193"/>
    </row>
    <row r="126" spans="1:15" ht="31.5">
      <c r="A126" s="70"/>
      <c r="B126" s="70"/>
      <c r="C126" s="70"/>
      <c r="D126" s="70"/>
      <c r="E126" s="70"/>
      <c r="F126" s="70"/>
      <c r="G126" s="70"/>
      <c r="H126" s="70"/>
      <c r="I126" s="48"/>
      <c r="J126" s="21" t="s">
        <v>233</v>
      </c>
      <c r="K126" s="46">
        <v>243.6</v>
      </c>
      <c r="L126" s="46">
        <v>243.6</v>
      </c>
      <c r="M126" s="64">
        <v>243.6</v>
      </c>
      <c r="N126" s="194"/>
      <c r="O126" s="194"/>
    </row>
    <row r="127" spans="1:15" ht="47.25">
      <c r="A127" s="70"/>
      <c r="B127" s="70"/>
      <c r="C127" s="70"/>
      <c r="D127" s="70"/>
      <c r="E127" s="70"/>
      <c r="F127" s="70"/>
      <c r="G127" s="70"/>
      <c r="H127" s="70"/>
      <c r="I127" s="48"/>
      <c r="J127" s="17" t="s">
        <v>108</v>
      </c>
      <c r="K127" s="46">
        <v>250</v>
      </c>
      <c r="L127" s="46">
        <v>292</v>
      </c>
      <c r="M127" s="64">
        <v>292</v>
      </c>
      <c r="N127" s="192" t="s">
        <v>236</v>
      </c>
      <c r="O127" s="192" t="s">
        <v>231</v>
      </c>
    </row>
    <row r="128" spans="1:15" ht="31.5">
      <c r="A128" s="70"/>
      <c r="B128" s="70"/>
      <c r="C128" s="70"/>
      <c r="D128" s="70"/>
      <c r="E128" s="70"/>
      <c r="F128" s="70"/>
      <c r="G128" s="70"/>
      <c r="H128" s="70"/>
      <c r="I128" s="48"/>
      <c r="J128" s="21" t="s">
        <v>232</v>
      </c>
      <c r="K128" s="46">
        <f>K127*1.2</f>
        <v>300</v>
      </c>
      <c r="L128" s="46">
        <f t="shared" ref="L128:M128" si="4">L127*1.2</f>
        <v>350.4</v>
      </c>
      <c r="M128" s="64">
        <f t="shared" si="4"/>
        <v>350.4</v>
      </c>
      <c r="N128" s="193"/>
      <c r="O128" s="193"/>
    </row>
    <row r="129" spans="1:18" ht="31.5">
      <c r="A129" s="70"/>
      <c r="B129" s="70"/>
      <c r="C129" s="70"/>
      <c r="D129" s="70"/>
      <c r="E129" s="70"/>
      <c r="F129" s="70"/>
      <c r="G129" s="70"/>
      <c r="H129" s="70"/>
      <c r="I129" s="48"/>
      <c r="J129" s="21" t="s">
        <v>233</v>
      </c>
      <c r="K129" s="46">
        <f>K127*1.4</f>
        <v>350</v>
      </c>
      <c r="L129" s="46">
        <f t="shared" ref="L129:M129" si="5">L127*1.4</f>
        <v>408.79999999999995</v>
      </c>
      <c r="M129" s="64">
        <f t="shared" si="5"/>
        <v>408.79999999999995</v>
      </c>
      <c r="N129" s="194"/>
      <c r="O129" s="194"/>
    </row>
    <row r="130" spans="1:18" ht="47.25">
      <c r="A130" s="70"/>
      <c r="B130" s="70"/>
      <c r="C130" s="70"/>
      <c r="D130" s="70"/>
      <c r="E130" s="70"/>
      <c r="F130" s="70"/>
      <c r="G130" s="70"/>
      <c r="H130" s="70"/>
      <c r="I130" s="48"/>
      <c r="J130" s="50" t="s">
        <v>109</v>
      </c>
      <c r="K130" s="2">
        <v>100</v>
      </c>
      <c r="L130" s="2">
        <v>116</v>
      </c>
      <c r="M130" s="58">
        <v>116</v>
      </c>
      <c r="N130" s="192" t="s">
        <v>230</v>
      </c>
      <c r="O130" s="192" t="s">
        <v>229</v>
      </c>
    </row>
    <row r="131" spans="1:18" ht="40.5" customHeight="1">
      <c r="A131" s="70"/>
      <c r="B131" s="70"/>
      <c r="C131" s="70"/>
      <c r="D131" s="70"/>
      <c r="E131" s="70"/>
      <c r="F131" s="70"/>
      <c r="G131" s="70"/>
      <c r="H131" s="70"/>
      <c r="I131" s="48"/>
      <c r="J131" s="21" t="s">
        <v>232</v>
      </c>
      <c r="K131" s="2">
        <f>K130*1.2</f>
        <v>120</v>
      </c>
      <c r="L131" s="2">
        <f t="shared" ref="L131:M131" si="6">L130*1.2</f>
        <v>139.19999999999999</v>
      </c>
      <c r="M131" s="58">
        <f t="shared" si="6"/>
        <v>139.19999999999999</v>
      </c>
      <c r="N131" s="193"/>
      <c r="O131" s="193"/>
    </row>
    <row r="132" spans="1:18" ht="40.5" customHeight="1">
      <c r="A132" s="70"/>
      <c r="B132" s="71"/>
      <c r="C132" s="71"/>
      <c r="D132" s="71"/>
      <c r="E132" s="71"/>
      <c r="F132" s="71"/>
      <c r="G132" s="71"/>
      <c r="H132" s="71"/>
      <c r="I132" s="51"/>
      <c r="J132" s="21" t="s">
        <v>233</v>
      </c>
      <c r="K132" s="2">
        <f>K130*1.4</f>
        <v>140</v>
      </c>
      <c r="L132" s="2">
        <f t="shared" ref="L132:M132" si="7">L130*1.4</f>
        <v>162.39999999999998</v>
      </c>
      <c r="M132" s="58">
        <f t="shared" si="7"/>
        <v>162.39999999999998</v>
      </c>
      <c r="N132" s="194"/>
      <c r="O132" s="194"/>
    </row>
    <row r="133" spans="1:18" ht="206.25" customHeight="1">
      <c r="A133" s="71"/>
      <c r="B133" s="67" t="s">
        <v>13</v>
      </c>
      <c r="C133" s="67" t="s">
        <v>79</v>
      </c>
      <c r="D133" s="67" t="s">
        <v>14</v>
      </c>
      <c r="E133" s="67" t="s">
        <v>17</v>
      </c>
      <c r="F133" s="67" t="s">
        <v>18</v>
      </c>
      <c r="G133" s="67" t="s">
        <v>91</v>
      </c>
      <c r="H133" s="67" t="s">
        <v>23</v>
      </c>
      <c r="I133" s="4" t="s">
        <v>88</v>
      </c>
      <c r="J133" s="4" t="s">
        <v>89</v>
      </c>
      <c r="K133" s="52">
        <v>2000</v>
      </c>
      <c r="L133" s="52">
        <v>2000</v>
      </c>
      <c r="M133" s="65">
        <v>2000</v>
      </c>
      <c r="N133" s="5" t="s">
        <v>228</v>
      </c>
      <c r="O133" s="20" t="s">
        <v>227</v>
      </c>
      <c r="R133" s="53"/>
    </row>
    <row r="134" spans="1:18">
      <c r="A134" s="200" t="s">
        <v>212</v>
      </c>
      <c r="B134" s="201"/>
      <c r="C134" s="201"/>
      <c r="D134" s="201"/>
      <c r="E134" s="201"/>
      <c r="F134" s="201"/>
      <c r="G134" s="201"/>
      <c r="H134" s="201"/>
      <c r="I134" s="201"/>
      <c r="J134" s="201"/>
      <c r="K134" s="201"/>
      <c r="L134" s="201"/>
      <c r="M134" s="201"/>
      <c r="N134" s="201"/>
      <c r="O134" s="202"/>
    </row>
    <row r="135" spans="1:18" ht="159" customHeight="1">
      <c r="A135" s="66">
        <v>24</v>
      </c>
      <c r="B135" s="67" t="s">
        <v>13</v>
      </c>
      <c r="C135" s="67" t="s">
        <v>79</v>
      </c>
      <c r="D135" s="67" t="s">
        <v>14</v>
      </c>
      <c r="E135" s="67" t="s">
        <v>17</v>
      </c>
      <c r="F135" s="67" t="s">
        <v>18</v>
      </c>
      <c r="G135" s="67" t="s">
        <v>92</v>
      </c>
      <c r="H135" s="67" t="s">
        <v>23</v>
      </c>
      <c r="I135" s="4" t="s">
        <v>90</v>
      </c>
      <c r="J135" s="4" t="s">
        <v>90</v>
      </c>
      <c r="K135" s="52">
        <v>30000</v>
      </c>
      <c r="L135" s="52">
        <v>30000</v>
      </c>
      <c r="M135" s="65">
        <v>30000</v>
      </c>
      <c r="N135" s="18" t="s">
        <v>213</v>
      </c>
      <c r="O135" s="12" t="s">
        <v>93</v>
      </c>
    </row>
    <row r="136" spans="1:18" ht="15.75" customHeight="1">
      <c r="A136" s="197" t="s">
        <v>268</v>
      </c>
      <c r="B136" s="198"/>
      <c r="C136" s="198"/>
      <c r="D136" s="198"/>
      <c r="E136" s="198"/>
      <c r="F136" s="198"/>
      <c r="G136" s="198"/>
      <c r="H136" s="198"/>
      <c r="I136" s="198"/>
      <c r="J136" s="198"/>
      <c r="K136" s="198"/>
      <c r="L136" s="198"/>
      <c r="M136" s="198"/>
      <c r="N136" s="198"/>
      <c r="O136" s="199"/>
    </row>
    <row r="137" spans="1:18" ht="16.5" customHeight="1">
      <c r="A137" s="174">
        <v>25</v>
      </c>
      <c r="B137" s="177">
        <v>10</v>
      </c>
      <c r="C137" s="177" t="s">
        <v>79</v>
      </c>
      <c r="D137" s="177" t="s">
        <v>248</v>
      </c>
      <c r="E137" s="177" t="s">
        <v>17</v>
      </c>
      <c r="F137" s="177" t="s">
        <v>18</v>
      </c>
      <c r="G137" s="177" t="s">
        <v>252</v>
      </c>
      <c r="H137" s="177" t="s">
        <v>23</v>
      </c>
      <c r="I137" s="186" t="s">
        <v>286</v>
      </c>
      <c r="J137" s="54" t="s">
        <v>292</v>
      </c>
      <c r="K137" s="18"/>
      <c r="L137" s="55"/>
      <c r="M137" s="55"/>
      <c r="N137" s="171" t="s">
        <v>280</v>
      </c>
      <c r="O137" s="171" t="s">
        <v>287</v>
      </c>
    </row>
    <row r="138" spans="1:18" ht="99" customHeight="1">
      <c r="A138" s="175"/>
      <c r="B138" s="178"/>
      <c r="C138" s="178"/>
      <c r="D138" s="178"/>
      <c r="E138" s="178"/>
      <c r="F138" s="178"/>
      <c r="G138" s="178"/>
      <c r="H138" s="178"/>
      <c r="I138" s="187"/>
      <c r="J138" s="54" t="s">
        <v>281</v>
      </c>
      <c r="K138" s="18" t="s">
        <v>290</v>
      </c>
      <c r="L138" s="18" t="s">
        <v>284</v>
      </c>
      <c r="M138" s="26" t="s">
        <v>315</v>
      </c>
      <c r="N138" s="172"/>
      <c r="O138" s="172"/>
    </row>
    <row r="139" spans="1:18" ht="98.25" customHeight="1">
      <c r="A139" s="176"/>
      <c r="B139" s="179"/>
      <c r="C139" s="179"/>
      <c r="D139" s="179"/>
      <c r="E139" s="179"/>
      <c r="F139" s="179"/>
      <c r="G139" s="179"/>
      <c r="H139" s="179"/>
      <c r="I139" s="188"/>
      <c r="J139" s="54" t="s">
        <v>282</v>
      </c>
      <c r="K139" s="18" t="s">
        <v>289</v>
      </c>
      <c r="L139" s="18" t="s">
        <v>283</v>
      </c>
      <c r="M139" s="26" t="s">
        <v>316</v>
      </c>
      <c r="N139" s="173"/>
      <c r="O139" s="173"/>
    </row>
    <row r="140" spans="1:18" ht="21.75" customHeight="1">
      <c r="A140" s="174">
        <v>26</v>
      </c>
      <c r="B140" s="177">
        <v>10</v>
      </c>
      <c r="C140" s="177" t="s">
        <v>79</v>
      </c>
      <c r="D140" s="177" t="s">
        <v>248</v>
      </c>
      <c r="E140" s="177" t="s">
        <v>17</v>
      </c>
      <c r="F140" s="177" t="s">
        <v>18</v>
      </c>
      <c r="G140" s="177" t="s">
        <v>253</v>
      </c>
      <c r="H140" s="177" t="s">
        <v>23</v>
      </c>
      <c r="I140" s="186" t="s">
        <v>285</v>
      </c>
      <c r="J140" s="54" t="s">
        <v>291</v>
      </c>
      <c r="K140" s="18"/>
      <c r="L140" s="55"/>
      <c r="M140" s="55"/>
      <c r="N140" s="171" t="s">
        <v>280</v>
      </c>
      <c r="O140" s="171" t="s">
        <v>288</v>
      </c>
    </row>
    <row r="141" spans="1:18" ht="106.5" customHeight="1">
      <c r="A141" s="175"/>
      <c r="B141" s="178"/>
      <c r="C141" s="178"/>
      <c r="D141" s="178"/>
      <c r="E141" s="178"/>
      <c r="F141" s="178"/>
      <c r="G141" s="178"/>
      <c r="H141" s="178"/>
      <c r="I141" s="187"/>
      <c r="J141" s="54" t="s">
        <v>281</v>
      </c>
      <c r="K141" s="18" t="s">
        <v>290</v>
      </c>
      <c r="L141" s="18" t="s">
        <v>284</v>
      </c>
      <c r="M141" s="26" t="s">
        <v>315</v>
      </c>
      <c r="N141" s="172"/>
      <c r="O141" s="172"/>
    </row>
    <row r="142" spans="1:18" ht="105" customHeight="1">
      <c r="A142" s="176"/>
      <c r="B142" s="179"/>
      <c r="C142" s="179"/>
      <c r="D142" s="179"/>
      <c r="E142" s="179"/>
      <c r="F142" s="179"/>
      <c r="G142" s="179"/>
      <c r="H142" s="179"/>
      <c r="I142" s="188"/>
      <c r="J142" s="54" t="s">
        <v>282</v>
      </c>
      <c r="K142" s="18" t="s">
        <v>289</v>
      </c>
      <c r="L142" s="18" t="s">
        <v>283</v>
      </c>
      <c r="M142" s="26" t="s">
        <v>316</v>
      </c>
      <c r="N142" s="173"/>
      <c r="O142" s="173"/>
    </row>
    <row r="143" spans="1:18">
      <c r="A143" s="56"/>
    </row>
    <row r="144" spans="1:18">
      <c r="A144" s="56"/>
    </row>
    <row r="145" spans="1:1">
      <c r="A145" s="56"/>
    </row>
  </sheetData>
  <mergeCells count="214">
    <mergeCell ref="N40:N41"/>
    <mergeCell ref="N81:N82"/>
    <mergeCell ref="K61:M61"/>
    <mergeCell ref="A84:A88"/>
    <mergeCell ref="B84:B88"/>
    <mergeCell ref="C84:C88"/>
    <mergeCell ref="D84:D88"/>
    <mergeCell ref="E84:E88"/>
    <mergeCell ref="F84:F88"/>
    <mergeCell ref="H43:H45"/>
    <mergeCell ref="I43:I45"/>
    <mergeCell ref="B43:B45"/>
    <mergeCell ref="C43:C45"/>
    <mergeCell ref="D43:D45"/>
    <mergeCell ref="E43:E45"/>
    <mergeCell ref="F43:F45"/>
    <mergeCell ref="A52:O52"/>
    <mergeCell ref="A54:O54"/>
    <mergeCell ref="A60:O60"/>
    <mergeCell ref="F50:F51"/>
    <mergeCell ref="G50:G51"/>
    <mergeCell ref="H50:H51"/>
    <mergeCell ref="I50:I51"/>
    <mergeCell ref="A50:A51"/>
    <mergeCell ref="G98:G103"/>
    <mergeCell ref="H98:H103"/>
    <mergeCell ref="I98:I103"/>
    <mergeCell ref="N104:N106"/>
    <mergeCell ref="N107:N109"/>
    <mergeCell ref="I104:I115"/>
    <mergeCell ref="N113:N115"/>
    <mergeCell ref="N121:N123"/>
    <mergeCell ref="N110:N112"/>
    <mergeCell ref="A2:O2"/>
    <mergeCell ref="B3:B4"/>
    <mergeCell ref="C3:C4"/>
    <mergeCell ref="D3:G3"/>
    <mergeCell ref="H3:H4"/>
    <mergeCell ref="A3:A4"/>
    <mergeCell ref="I3:I4"/>
    <mergeCell ref="J3:J4"/>
    <mergeCell ref="N3:N4"/>
    <mergeCell ref="O3:O4"/>
    <mergeCell ref="K3:M3"/>
    <mergeCell ref="A6:O6"/>
    <mergeCell ref="A7:A30"/>
    <mergeCell ref="I7:I30"/>
    <mergeCell ref="G7:G30"/>
    <mergeCell ref="H7:H30"/>
    <mergeCell ref="A31:O31"/>
    <mergeCell ref="A33:O33"/>
    <mergeCell ref="A37:O37"/>
    <mergeCell ref="B7:B30"/>
    <mergeCell ref="C7:C30"/>
    <mergeCell ref="D7:D30"/>
    <mergeCell ref="E7:E30"/>
    <mergeCell ref="F7:F30"/>
    <mergeCell ref="K21:M21"/>
    <mergeCell ref="K25:M25"/>
    <mergeCell ref="I34:I36"/>
    <mergeCell ref="A34:A36"/>
    <mergeCell ref="B34:B36"/>
    <mergeCell ref="C34:C36"/>
    <mergeCell ref="D34:D36"/>
    <mergeCell ref="E34:E36"/>
    <mergeCell ref="F34:F36"/>
    <mergeCell ref="G34:G36"/>
    <mergeCell ref="H34:H36"/>
    <mergeCell ref="A39:O39"/>
    <mergeCell ref="A46:O46"/>
    <mergeCell ref="A47:A48"/>
    <mergeCell ref="B47:B48"/>
    <mergeCell ref="C47:C48"/>
    <mergeCell ref="D47:D48"/>
    <mergeCell ref="E47:E48"/>
    <mergeCell ref="F47:F48"/>
    <mergeCell ref="G47:G48"/>
    <mergeCell ref="H47:H48"/>
    <mergeCell ref="I47:I48"/>
    <mergeCell ref="A42:O42"/>
    <mergeCell ref="A43:A45"/>
    <mergeCell ref="K40:M40"/>
    <mergeCell ref="K41:M41"/>
    <mergeCell ref="A40:A41"/>
    <mergeCell ref="B40:B41"/>
    <mergeCell ref="C40:C41"/>
    <mergeCell ref="D40:D41"/>
    <mergeCell ref="E40:E41"/>
    <mergeCell ref="F40:F41"/>
    <mergeCell ref="N43:N45"/>
    <mergeCell ref="G43:G45"/>
    <mergeCell ref="O40:O41"/>
    <mergeCell ref="B50:B51"/>
    <mergeCell ref="C50:C51"/>
    <mergeCell ref="D50:D51"/>
    <mergeCell ref="E50:E51"/>
    <mergeCell ref="A55:A59"/>
    <mergeCell ref="B55:B59"/>
    <mergeCell ref="C55:C59"/>
    <mergeCell ref="D55:D59"/>
    <mergeCell ref="E55:E59"/>
    <mergeCell ref="G55:G59"/>
    <mergeCell ref="H55:H59"/>
    <mergeCell ref="I55:I59"/>
    <mergeCell ref="A90:A91"/>
    <mergeCell ref="B90:B91"/>
    <mergeCell ref="B81:B82"/>
    <mergeCell ref="C81:C82"/>
    <mergeCell ref="D81:D82"/>
    <mergeCell ref="E81:E82"/>
    <mergeCell ref="F81:F82"/>
    <mergeCell ref="G81:G82"/>
    <mergeCell ref="A81:A82"/>
    <mergeCell ref="C90:C91"/>
    <mergeCell ref="D90:D91"/>
    <mergeCell ref="E90:E91"/>
    <mergeCell ref="F90:F91"/>
    <mergeCell ref="G90:G91"/>
    <mergeCell ref="G84:G88"/>
    <mergeCell ref="H81:H82"/>
    <mergeCell ref="A76:O76"/>
    <mergeCell ref="G61:G71"/>
    <mergeCell ref="H61:H71"/>
    <mergeCell ref="I61:I71"/>
    <mergeCell ref="B61:B71"/>
    <mergeCell ref="K38:M38"/>
    <mergeCell ref="A97:O97"/>
    <mergeCell ref="N98:N100"/>
    <mergeCell ref="N101:N103"/>
    <mergeCell ref="N93:N96"/>
    <mergeCell ref="A98:A103"/>
    <mergeCell ref="E61:E71"/>
    <mergeCell ref="F61:F71"/>
    <mergeCell ref="A78:O78"/>
    <mergeCell ref="A80:O80"/>
    <mergeCell ref="B98:B103"/>
    <mergeCell ref="C98:C103"/>
    <mergeCell ref="D98:D103"/>
    <mergeCell ref="E98:E103"/>
    <mergeCell ref="A83:O83"/>
    <mergeCell ref="A89:O89"/>
    <mergeCell ref="A92:O92"/>
    <mergeCell ref="D61:D71"/>
    <mergeCell ref="C93:C96"/>
    <mergeCell ref="D93:D96"/>
    <mergeCell ref="E93:E96"/>
    <mergeCell ref="O98:O100"/>
    <mergeCell ref="O101:O103"/>
    <mergeCell ref="F55:F59"/>
    <mergeCell ref="O43:O45"/>
    <mergeCell ref="O72:O73"/>
    <mergeCell ref="K72:K73"/>
    <mergeCell ref="L72:L73"/>
    <mergeCell ref="M72:M73"/>
    <mergeCell ref="N124:N126"/>
    <mergeCell ref="N130:N132"/>
    <mergeCell ref="I81:I82"/>
    <mergeCell ref="H90:H91"/>
    <mergeCell ref="I90:I91"/>
    <mergeCell ref="H93:H96"/>
    <mergeCell ref="I93:I96"/>
    <mergeCell ref="O104:O106"/>
    <mergeCell ref="O107:O109"/>
    <mergeCell ref="O110:O112"/>
    <mergeCell ref="O113:O115"/>
    <mergeCell ref="O130:O132"/>
    <mergeCell ref="O127:O129"/>
    <mergeCell ref="N127:N129"/>
    <mergeCell ref="O118:O126"/>
    <mergeCell ref="K75:M75"/>
    <mergeCell ref="A74:O74"/>
    <mergeCell ref="A117:O117"/>
    <mergeCell ref="N72:N73"/>
    <mergeCell ref="K77:M77"/>
    <mergeCell ref="C61:C71"/>
    <mergeCell ref="I137:I139"/>
    <mergeCell ref="F93:F96"/>
    <mergeCell ref="A93:A96"/>
    <mergeCell ref="G93:G96"/>
    <mergeCell ref="B93:B96"/>
    <mergeCell ref="N137:N139"/>
    <mergeCell ref="N140:N142"/>
    <mergeCell ref="N118:N120"/>
    <mergeCell ref="L116:M116"/>
    <mergeCell ref="H140:H142"/>
    <mergeCell ref="I140:I142"/>
    <mergeCell ref="A136:O136"/>
    <mergeCell ref="A134:O134"/>
    <mergeCell ref="A104:A115"/>
    <mergeCell ref="B104:B115"/>
    <mergeCell ref="C104:C115"/>
    <mergeCell ref="D104:D115"/>
    <mergeCell ref="E104:E115"/>
    <mergeCell ref="F104:F115"/>
    <mergeCell ref="G104:G115"/>
    <mergeCell ref="H104:H115"/>
    <mergeCell ref="F98:F103"/>
    <mergeCell ref="O137:O139"/>
    <mergeCell ref="O140:O142"/>
    <mergeCell ref="A137:A139"/>
    <mergeCell ref="B137:B139"/>
    <mergeCell ref="C137:C139"/>
    <mergeCell ref="D137:D139"/>
    <mergeCell ref="E137:E139"/>
    <mergeCell ref="F137:F139"/>
    <mergeCell ref="G137:G139"/>
    <mergeCell ref="H137:H139"/>
    <mergeCell ref="A140:A142"/>
    <mergeCell ref="B140:B142"/>
    <mergeCell ref="C140:C142"/>
    <mergeCell ref="D140:D142"/>
    <mergeCell ref="E140:E142"/>
    <mergeCell ref="F140:F142"/>
    <mergeCell ref="G140:G142"/>
  </mergeCells>
  <pageMargins left="0.39370078740157483" right="0.39370078740157483" top="0.74803149606299213" bottom="0.31496062992125984" header="0.31496062992125984" footer="0.31496062992125984"/>
  <pageSetup paperSize="9" scale="54" fitToHeight="17" orientation="landscape" horizontalDpi="4294967295" verticalDpi="4294967295" r:id="rId1"/>
  <rowBreaks count="6" manualBreakCount="6">
    <brk id="36" max="16383" man="1"/>
    <brk id="51" max="16383" man="1"/>
    <brk id="59" max="16383" man="1"/>
    <brk id="77" max="16383" man="1"/>
    <brk id="91" max="16383" man="1"/>
    <brk id="133" max="16383" man="1"/>
  </rowBreaks>
</worksheet>
</file>

<file path=xl/worksheets/sheet2.xml><?xml version="1.0" encoding="utf-8"?>
<worksheet xmlns="http://schemas.openxmlformats.org/spreadsheetml/2006/main" xmlns:r="http://schemas.openxmlformats.org/officeDocument/2006/relationships">
  <dimension ref="A1:R156"/>
  <sheetViews>
    <sheetView zoomScale="70" zoomScaleNormal="70" zoomScaleSheetLayoutView="85" workbookViewId="0">
      <pane ySplit="6" topLeftCell="A31" activePane="bottomLeft" state="frozen"/>
      <selection pane="bottomLeft" activeCell="J94" sqref="J94"/>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6.85546875" style="3" customWidth="1"/>
    <col min="7" max="7" width="11.28515625" style="3" customWidth="1"/>
    <col min="8" max="8" width="5.85546875" style="3" customWidth="1"/>
    <col min="9" max="9" width="41.85546875" style="3" customWidth="1"/>
    <col min="10" max="10" width="41.5703125" style="3" customWidth="1"/>
    <col min="11" max="11" width="24.7109375" style="3" customWidth="1"/>
    <col min="12" max="12" width="24.85546875" style="3" customWidth="1"/>
    <col min="13" max="13" width="21.5703125" style="3" customWidth="1"/>
    <col min="14" max="15" width="27.85546875" style="3" customWidth="1"/>
    <col min="16" max="16" width="18.140625" style="3" customWidth="1"/>
    <col min="17" max="17" width="9.140625" style="3"/>
    <col min="18" max="18" width="31.42578125" style="3" customWidth="1"/>
    <col min="19" max="16384" width="9.140625" style="3"/>
  </cols>
  <sheetData>
    <row r="1" spans="1:16">
      <c r="O1" s="3" t="s">
        <v>335</v>
      </c>
    </row>
    <row r="2" spans="1:16">
      <c r="O2" s="3" t="s">
        <v>334</v>
      </c>
    </row>
    <row r="4" spans="1:16" ht="26.25" customHeight="1">
      <c r="A4" s="231" t="s">
        <v>402</v>
      </c>
      <c r="B4" s="231"/>
      <c r="C4" s="231"/>
      <c r="D4" s="231"/>
      <c r="E4" s="231"/>
      <c r="F4" s="231"/>
      <c r="G4" s="231"/>
      <c r="H4" s="231"/>
      <c r="I4" s="231"/>
      <c r="J4" s="231"/>
      <c r="K4" s="231"/>
      <c r="L4" s="231"/>
      <c r="M4" s="231"/>
      <c r="N4" s="231"/>
      <c r="O4" s="231"/>
    </row>
    <row r="5" spans="1:16" ht="15.75" customHeight="1">
      <c r="A5" s="232" t="s">
        <v>0</v>
      </c>
      <c r="B5" s="232" t="s">
        <v>1</v>
      </c>
      <c r="C5" s="232" t="s">
        <v>2</v>
      </c>
      <c r="D5" s="232" t="s">
        <v>3</v>
      </c>
      <c r="E5" s="232"/>
      <c r="F5" s="232"/>
      <c r="G5" s="232"/>
      <c r="H5" s="232" t="s">
        <v>8</v>
      </c>
      <c r="I5" s="233" t="s">
        <v>9</v>
      </c>
      <c r="J5" s="233" t="s">
        <v>10</v>
      </c>
      <c r="K5" s="234" t="s">
        <v>144</v>
      </c>
      <c r="L5" s="235"/>
      <c r="M5" s="236"/>
      <c r="N5" s="233" t="s">
        <v>11</v>
      </c>
      <c r="O5" s="233" t="s">
        <v>12</v>
      </c>
    </row>
    <row r="6" spans="1:16" ht="63.75" customHeight="1">
      <c r="A6" s="232"/>
      <c r="B6" s="232"/>
      <c r="C6" s="232"/>
      <c r="D6" s="78" t="s">
        <v>4</v>
      </c>
      <c r="E6" s="78" t="s">
        <v>5</v>
      </c>
      <c r="F6" s="78" t="s">
        <v>6</v>
      </c>
      <c r="G6" s="78" t="s">
        <v>7</v>
      </c>
      <c r="H6" s="232"/>
      <c r="I6" s="233"/>
      <c r="J6" s="233"/>
      <c r="K6" s="9" t="s">
        <v>143</v>
      </c>
      <c r="L6" s="9" t="s">
        <v>356</v>
      </c>
      <c r="M6" s="9" t="s">
        <v>403</v>
      </c>
      <c r="N6" s="233"/>
      <c r="O6" s="233"/>
    </row>
    <row r="7" spans="1:16">
      <c r="A7" s="10">
        <v>1</v>
      </c>
      <c r="B7" s="10">
        <v>2</v>
      </c>
      <c r="C7" s="10">
        <v>3</v>
      </c>
      <c r="D7" s="10">
        <v>4</v>
      </c>
      <c r="E7" s="10">
        <v>5</v>
      </c>
      <c r="F7" s="10">
        <v>6</v>
      </c>
      <c r="G7" s="10">
        <v>7</v>
      </c>
      <c r="H7" s="10">
        <v>8</v>
      </c>
      <c r="I7" s="10">
        <v>9</v>
      </c>
      <c r="J7" s="10">
        <v>10</v>
      </c>
      <c r="K7" s="10">
        <v>11</v>
      </c>
      <c r="L7" s="10">
        <v>12</v>
      </c>
      <c r="M7" s="10">
        <v>13</v>
      </c>
      <c r="N7" s="10">
        <v>14</v>
      </c>
      <c r="O7" s="10">
        <v>15</v>
      </c>
    </row>
    <row r="8" spans="1:16" ht="56.25" customHeight="1">
      <c r="A8" s="252" t="s">
        <v>118</v>
      </c>
      <c r="B8" s="253"/>
      <c r="C8" s="253"/>
      <c r="D8" s="253"/>
      <c r="E8" s="253"/>
      <c r="F8" s="253"/>
      <c r="G8" s="253"/>
      <c r="H8" s="253"/>
      <c r="I8" s="253"/>
      <c r="J8" s="253"/>
      <c r="K8" s="253"/>
      <c r="L8" s="253"/>
      <c r="M8" s="253"/>
      <c r="N8" s="253"/>
      <c r="O8" s="254"/>
      <c r="P8" s="133"/>
    </row>
    <row r="9" spans="1:16" ht="110.25">
      <c r="A9" s="189">
        <v>1</v>
      </c>
      <c r="B9" s="221" t="s">
        <v>13</v>
      </c>
      <c r="C9" s="221" t="s">
        <v>14</v>
      </c>
      <c r="D9" s="221" t="s">
        <v>14</v>
      </c>
      <c r="E9" s="221" t="s">
        <v>17</v>
      </c>
      <c r="F9" s="221" t="s">
        <v>18</v>
      </c>
      <c r="G9" s="221" t="s">
        <v>95</v>
      </c>
      <c r="H9" s="221" t="s">
        <v>23</v>
      </c>
      <c r="I9" s="206" t="s">
        <v>94</v>
      </c>
      <c r="J9" s="75" t="s">
        <v>202</v>
      </c>
      <c r="K9" s="57">
        <v>200</v>
      </c>
      <c r="L9" s="128">
        <v>646.88</v>
      </c>
      <c r="M9" s="128">
        <f>L9*1.04</f>
        <v>672.75520000000006</v>
      </c>
      <c r="N9" s="76" t="s">
        <v>293</v>
      </c>
      <c r="O9" s="12" t="s">
        <v>116</v>
      </c>
      <c r="P9" s="292" t="s">
        <v>410</v>
      </c>
    </row>
    <row r="10" spans="1:16" ht="70.5" customHeight="1">
      <c r="A10" s="190"/>
      <c r="B10" s="227"/>
      <c r="C10" s="227" t="s">
        <v>14</v>
      </c>
      <c r="D10" s="227" t="s">
        <v>14</v>
      </c>
      <c r="E10" s="227" t="s">
        <v>17</v>
      </c>
      <c r="F10" s="227" t="s">
        <v>18</v>
      </c>
      <c r="G10" s="227" t="s">
        <v>95</v>
      </c>
      <c r="H10" s="227" t="s">
        <v>23</v>
      </c>
      <c r="I10" s="214"/>
      <c r="J10" s="4" t="s">
        <v>203</v>
      </c>
      <c r="K10" s="57">
        <v>300</v>
      </c>
      <c r="L10" s="128">
        <v>970.38</v>
      </c>
      <c r="M10" s="128">
        <f t="shared" ref="M10:M22" si="0">L10*1.04</f>
        <v>1009.1952</v>
      </c>
      <c r="N10" s="97" t="s">
        <v>336</v>
      </c>
      <c r="O10" s="12" t="s">
        <v>116</v>
      </c>
      <c r="P10" s="292"/>
    </row>
    <row r="11" spans="1:16" ht="47.25">
      <c r="A11" s="190"/>
      <c r="B11" s="227"/>
      <c r="C11" s="227" t="s">
        <v>14</v>
      </c>
      <c r="D11" s="227" t="s">
        <v>14</v>
      </c>
      <c r="E11" s="227" t="s">
        <v>17</v>
      </c>
      <c r="F11" s="227" t="s">
        <v>18</v>
      </c>
      <c r="G11" s="227" t="s">
        <v>95</v>
      </c>
      <c r="H11" s="227" t="s">
        <v>23</v>
      </c>
      <c r="I11" s="214"/>
      <c r="J11" s="4" t="s">
        <v>204</v>
      </c>
      <c r="K11" s="57">
        <v>250</v>
      </c>
      <c r="L11" s="128">
        <v>1014.51</v>
      </c>
      <c r="M11" s="128">
        <f t="shared" si="0"/>
        <v>1055.0904</v>
      </c>
      <c r="N11" s="76" t="s">
        <v>295</v>
      </c>
      <c r="O11" s="12" t="s">
        <v>116</v>
      </c>
      <c r="P11" s="292"/>
    </row>
    <row r="12" spans="1:16" ht="63">
      <c r="A12" s="190"/>
      <c r="B12" s="227"/>
      <c r="C12" s="227" t="s">
        <v>14</v>
      </c>
      <c r="D12" s="227" t="s">
        <v>14</v>
      </c>
      <c r="E12" s="227" t="s">
        <v>17</v>
      </c>
      <c r="F12" s="227" t="s">
        <v>18</v>
      </c>
      <c r="G12" s="227" t="s">
        <v>95</v>
      </c>
      <c r="H12" s="227" t="s">
        <v>23</v>
      </c>
      <c r="I12" s="214"/>
      <c r="J12" s="4" t="s">
        <v>205</v>
      </c>
      <c r="K12" s="128">
        <v>92.66</v>
      </c>
      <c r="L12" s="128">
        <v>245.45</v>
      </c>
      <c r="M12" s="128">
        <f t="shared" si="0"/>
        <v>255.268</v>
      </c>
      <c r="N12" s="76" t="s">
        <v>337</v>
      </c>
      <c r="O12" s="12" t="s">
        <v>116</v>
      </c>
      <c r="P12" s="292"/>
    </row>
    <row r="13" spans="1:16" ht="63">
      <c r="A13" s="190"/>
      <c r="B13" s="227"/>
      <c r="C13" s="227" t="s">
        <v>14</v>
      </c>
      <c r="D13" s="227" t="s">
        <v>14</v>
      </c>
      <c r="E13" s="227" t="s">
        <v>17</v>
      </c>
      <c r="F13" s="227" t="s">
        <v>18</v>
      </c>
      <c r="G13" s="227" t="s">
        <v>95</v>
      </c>
      <c r="H13" s="227" t="s">
        <v>23</v>
      </c>
      <c r="I13" s="214"/>
      <c r="J13" s="4" t="s">
        <v>128</v>
      </c>
      <c r="K13" s="57">
        <v>300</v>
      </c>
      <c r="L13" s="128">
        <v>970.38</v>
      </c>
      <c r="M13" s="128">
        <f t="shared" si="0"/>
        <v>1009.1952</v>
      </c>
      <c r="N13" s="76" t="s">
        <v>338</v>
      </c>
      <c r="O13" s="12" t="s">
        <v>116</v>
      </c>
      <c r="P13" s="292"/>
    </row>
    <row r="14" spans="1:16" ht="31.5">
      <c r="A14" s="190"/>
      <c r="B14" s="227"/>
      <c r="C14" s="227" t="s">
        <v>14</v>
      </c>
      <c r="D14" s="227" t="s">
        <v>14</v>
      </c>
      <c r="E14" s="227" t="s">
        <v>17</v>
      </c>
      <c r="F14" s="227" t="s">
        <v>18</v>
      </c>
      <c r="G14" s="227" t="s">
        <v>95</v>
      </c>
      <c r="H14" s="227" t="s">
        <v>23</v>
      </c>
      <c r="I14" s="214"/>
      <c r="J14" s="4" t="s">
        <v>129</v>
      </c>
      <c r="K14" s="57">
        <v>200</v>
      </c>
      <c r="L14" s="128">
        <v>646.88</v>
      </c>
      <c r="M14" s="128">
        <f t="shared" si="0"/>
        <v>672.75520000000006</v>
      </c>
      <c r="N14" s="76" t="s">
        <v>339</v>
      </c>
      <c r="O14" s="12" t="s">
        <v>116</v>
      </c>
      <c r="P14" s="292"/>
    </row>
    <row r="15" spans="1:16" ht="35.25" customHeight="1">
      <c r="A15" s="190"/>
      <c r="B15" s="227"/>
      <c r="C15" s="227" t="s">
        <v>14</v>
      </c>
      <c r="D15" s="227" t="s">
        <v>14</v>
      </c>
      <c r="E15" s="227" t="s">
        <v>17</v>
      </c>
      <c r="F15" s="227" t="s">
        <v>18</v>
      </c>
      <c r="G15" s="227" t="s">
        <v>95</v>
      </c>
      <c r="H15" s="227" t="s">
        <v>23</v>
      </c>
      <c r="I15" s="214"/>
      <c r="J15" s="4" t="s">
        <v>130</v>
      </c>
      <c r="K15" s="57">
        <v>100</v>
      </c>
      <c r="L15" s="128">
        <v>323.47000000000003</v>
      </c>
      <c r="M15" s="128">
        <f t="shared" si="0"/>
        <v>336.40880000000004</v>
      </c>
      <c r="N15" s="76" t="s">
        <v>339</v>
      </c>
      <c r="O15" s="12" t="s">
        <v>116</v>
      </c>
      <c r="P15" s="292"/>
    </row>
    <row r="16" spans="1:16" ht="76.5" customHeight="1">
      <c r="A16" s="190"/>
      <c r="B16" s="227"/>
      <c r="C16" s="227" t="s">
        <v>14</v>
      </c>
      <c r="D16" s="227" t="s">
        <v>14</v>
      </c>
      <c r="E16" s="227" t="s">
        <v>17</v>
      </c>
      <c r="F16" s="227" t="s">
        <v>18</v>
      </c>
      <c r="G16" s="227" t="s">
        <v>95</v>
      </c>
      <c r="H16" s="227" t="s">
        <v>23</v>
      </c>
      <c r="I16" s="214"/>
      <c r="J16" s="4" t="s">
        <v>131</v>
      </c>
      <c r="K16" s="57">
        <v>500</v>
      </c>
      <c r="L16" s="128">
        <v>1617.3</v>
      </c>
      <c r="M16" s="128">
        <f t="shared" si="0"/>
        <v>1681.992</v>
      </c>
      <c r="N16" s="76" t="s">
        <v>340</v>
      </c>
      <c r="O16" s="12" t="s">
        <v>116</v>
      </c>
      <c r="P16" s="292"/>
    </row>
    <row r="17" spans="1:16" ht="76.5" customHeight="1">
      <c r="A17" s="190"/>
      <c r="B17" s="227"/>
      <c r="C17" s="227" t="s">
        <v>14</v>
      </c>
      <c r="D17" s="227" t="s">
        <v>14</v>
      </c>
      <c r="E17" s="227" t="s">
        <v>17</v>
      </c>
      <c r="F17" s="227" t="s">
        <v>18</v>
      </c>
      <c r="G17" s="227" t="s">
        <v>95</v>
      </c>
      <c r="H17" s="227" t="s">
        <v>23</v>
      </c>
      <c r="I17" s="214"/>
      <c r="J17" s="4" t="s">
        <v>132</v>
      </c>
      <c r="K17" s="57">
        <v>400</v>
      </c>
      <c r="L17" s="128">
        <v>1293.8599999999999</v>
      </c>
      <c r="M17" s="128">
        <f t="shared" si="0"/>
        <v>1345.6143999999999</v>
      </c>
      <c r="N17" s="76" t="s">
        <v>300</v>
      </c>
      <c r="O17" s="12" t="s">
        <v>116</v>
      </c>
      <c r="P17" s="292"/>
    </row>
    <row r="18" spans="1:16" ht="31.5">
      <c r="A18" s="190"/>
      <c r="B18" s="227"/>
      <c r="C18" s="227" t="s">
        <v>14</v>
      </c>
      <c r="D18" s="227" t="s">
        <v>14</v>
      </c>
      <c r="E18" s="227" t="s">
        <v>17</v>
      </c>
      <c r="F18" s="227" t="s">
        <v>18</v>
      </c>
      <c r="G18" s="227" t="s">
        <v>95</v>
      </c>
      <c r="H18" s="227" t="s">
        <v>23</v>
      </c>
      <c r="I18" s="214"/>
      <c r="J18" s="4" t="s">
        <v>133</v>
      </c>
      <c r="K18" s="57">
        <v>10000</v>
      </c>
      <c r="L18" s="128">
        <v>32345.85</v>
      </c>
      <c r="M18" s="128">
        <f>L18*1.04</f>
        <v>33639.684000000001</v>
      </c>
      <c r="N18" s="76" t="s">
        <v>301</v>
      </c>
      <c r="O18" s="12" t="s">
        <v>116</v>
      </c>
      <c r="P18" s="292"/>
    </row>
    <row r="19" spans="1:16" ht="31.5">
      <c r="A19" s="190"/>
      <c r="B19" s="227"/>
      <c r="C19" s="227" t="s">
        <v>14</v>
      </c>
      <c r="D19" s="227" t="s">
        <v>14</v>
      </c>
      <c r="E19" s="227" t="s">
        <v>17</v>
      </c>
      <c r="F19" s="227" t="s">
        <v>18</v>
      </c>
      <c r="G19" s="227" t="s">
        <v>95</v>
      </c>
      <c r="H19" s="227" t="s">
        <v>23</v>
      </c>
      <c r="I19" s="214"/>
      <c r="J19" s="4" t="s">
        <v>134</v>
      </c>
      <c r="K19" s="57">
        <v>7000</v>
      </c>
      <c r="L19" s="128">
        <v>22642.12</v>
      </c>
      <c r="M19" s="128">
        <f t="shared" si="0"/>
        <v>23547.804799999998</v>
      </c>
      <c r="N19" s="76" t="s">
        <v>301</v>
      </c>
      <c r="O19" s="12" t="s">
        <v>116</v>
      </c>
      <c r="P19" s="292"/>
    </row>
    <row r="20" spans="1:16" ht="31.5">
      <c r="A20" s="190"/>
      <c r="B20" s="227"/>
      <c r="C20" s="227" t="s">
        <v>14</v>
      </c>
      <c r="D20" s="227" t="s">
        <v>14</v>
      </c>
      <c r="E20" s="227" t="s">
        <v>17</v>
      </c>
      <c r="F20" s="227" t="s">
        <v>18</v>
      </c>
      <c r="G20" s="227" t="s">
        <v>95</v>
      </c>
      <c r="H20" s="227" t="s">
        <v>23</v>
      </c>
      <c r="I20" s="214"/>
      <c r="J20" s="4" t="s">
        <v>302</v>
      </c>
      <c r="K20" s="57">
        <v>5000</v>
      </c>
      <c r="L20" s="128">
        <v>16172.97</v>
      </c>
      <c r="M20" s="128">
        <f t="shared" si="0"/>
        <v>16819.888800000001</v>
      </c>
      <c r="N20" s="76" t="s">
        <v>301</v>
      </c>
      <c r="O20" s="12" t="s">
        <v>116</v>
      </c>
      <c r="P20" s="292"/>
    </row>
    <row r="21" spans="1:16" ht="49.5" customHeight="1">
      <c r="A21" s="190"/>
      <c r="B21" s="227"/>
      <c r="C21" s="227" t="s">
        <v>14</v>
      </c>
      <c r="D21" s="227" t="s">
        <v>14</v>
      </c>
      <c r="E21" s="227" t="s">
        <v>17</v>
      </c>
      <c r="F21" s="227" t="s">
        <v>18</v>
      </c>
      <c r="G21" s="227" t="s">
        <v>95</v>
      </c>
      <c r="H21" s="227" t="s">
        <v>23</v>
      </c>
      <c r="I21" s="214"/>
      <c r="J21" s="4" t="s">
        <v>135</v>
      </c>
      <c r="K21" s="57">
        <v>10000</v>
      </c>
      <c r="L21" s="128">
        <v>32345.85</v>
      </c>
      <c r="M21" s="128">
        <f t="shared" si="0"/>
        <v>33639.684000000001</v>
      </c>
      <c r="N21" s="76" t="s">
        <v>301</v>
      </c>
      <c r="O21" s="12" t="s">
        <v>116</v>
      </c>
      <c r="P21" s="292"/>
    </row>
    <row r="22" spans="1:16" ht="31.5">
      <c r="A22" s="190"/>
      <c r="B22" s="227"/>
      <c r="C22" s="227" t="s">
        <v>14</v>
      </c>
      <c r="D22" s="227" t="s">
        <v>14</v>
      </c>
      <c r="E22" s="227" t="s">
        <v>17</v>
      </c>
      <c r="F22" s="227" t="s">
        <v>18</v>
      </c>
      <c r="G22" s="227" t="s">
        <v>95</v>
      </c>
      <c r="H22" s="227" t="s">
        <v>23</v>
      </c>
      <c r="I22" s="214"/>
      <c r="J22" s="4" t="s">
        <v>136</v>
      </c>
      <c r="K22" s="57">
        <v>5000</v>
      </c>
      <c r="L22" s="128">
        <v>16172.97</v>
      </c>
      <c r="M22" s="128">
        <f t="shared" si="0"/>
        <v>16819.888800000001</v>
      </c>
      <c r="N22" s="76" t="s">
        <v>301</v>
      </c>
      <c r="O22" s="12" t="s">
        <v>116</v>
      </c>
      <c r="P22" s="292"/>
    </row>
    <row r="23" spans="1:16" ht="165" customHeight="1">
      <c r="A23" s="190"/>
      <c r="B23" s="227"/>
      <c r="C23" s="227" t="s">
        <v>14</v>
      </c>
      <c r="D23" s="227" t="s">
        <v>14</v>
      </c>
      <c r="E23" s="227" t="s">
        <v>17</v>
      </c>
      <c r="F23" s="227" t="s">
        <v>18</v>
      </c>
      <c r="G23" s="227" t="s">
        <v>95</v>
      </c>
      <c r="H23" s="227" t="s">
        <v>23</v>
      </c>
      <c r="I23" s="214"/>
      <c r="J23" s="4" t="s">
        <v>254</v>
      </c>
      <c r="K23" s="261" t="s">
        <v>303</v>
      </c>
      <c r="L23" s="262"/>
      <c r="M23" s="263"/>
      <c r="N23" s="76" t="s">
        <v>304</v>
      </c>
      <c r="O23" s="12" t="s">
        <v>116</v>
      </c>
      <c r="P23" s="292"/>
    </row>
    <row r="24" spans="1:16" ht="63">
      <c r="A24" s="190"/>
      <c r="B24" s="227"/>
      <c r="C24" s="227"/>
      <c r="D24" s="227"/>
      <c r="E24" s="227"/>
      <c r="F24" s="227"/>
      <c r="G24" s="227"/>
      <c r="H24" s="227"/>
      <c r="I24" s="214"/>
      <c r="J24" s="4" t="s">
        <v>255</v>
      </c>
      <c r="K24" s="57">
        <v>3000</v>
      </c>
      <c r="L24" s="57">
        <v>3000</v>
      </c>
      <c r="M24" s="57">
        <v>3000</v>
      </c>
      <c r="N24" s="76" t="s">
        <v>305</v>
      </c>
      <c r="O24" s="12" t="s">
        <v>116</v>
      </c>
      <c r="P24" s="292"/>
    </row>
    <row r="25" spans="1:16" ht="63">
      <c r="A25" s="190"/>
      <c r="B25" s="227"/>
      <c r="C25" s="227"/>
      <c r="D25" s="227"/>
      <c r="E25" s="227"/>
      <c r="F25" s="227"/>
      <c r="G25" s="227"/>
      <c r="H25" s="227"/>
      <c r="I25" s="214"/>
      <c r="J25" s="4" t="s">
        <v>256</v>
      </c>
      <c r="K25" s="57">
        <v>6000</v>
      </c>
      <c r="L25" s="57">
        <v>6000</v>
      </c>
      <c r="M25" s="57">
        <v>6000</v>
      </c>
      <c r="N25" s="76" t="s">
        <v>305</v>
      </c>
      <c r="O25" s="12" t="s">
        <v>116</v>
      </c>
      <c r="P25" s="292"/>
    </row>
    <row r="26" spans="1:16" ht="31.5">
      <c r="A26" s="190"/>
      <c r="B26" s="227"/>
      <c r="C26" s="227" t="s">
        <v>14</v>
      </c>
      <c r="D26" s="227" t="s">
        <v>14</v>
      </c>
      <c r="E26" s="227" t="s">
        <v>17</v>
      </c>
      <c r="F26" s="227" t="s">
        <v>18</v>
      </c>
      <c r="G26" s="227" t="s">
        <v>95</v>
      </c>
      <c r="H26" s="227" t="s">
        <v>23</v>
      </c>
      <c r="I26" s="214"/>
      <c r="J26" s="4" t="s">
        <v>138</v>
      </c>
      <c r="K26" s="58">
        <v>100</v>
      </c>
      <c r="L26" s="93">
        <v>323.47000000000003</v>
      </c>
      <c r="M26" s="93">
        <f>L26*1.04</f>
        <v>336.40880000000004</v>
      </c>
      <c r="N26" s="76" t="s">
        <v>306</v>
      </c>
      <c r="O26" s="12" t="s">
        <v>116</v>
      </c>
      <c r="P26" s="292"/>
    </row>
    <row r="27" spans="1:16" ht="97.5" customHeight="1">
      <c r="A27" s="190"/>
      <c r="B27" s="227"/>
      <c r="C27" s="227" t="s">
        <v>14</v>
      </c>
      <c r="D27" s="227" t="s">
        <v>14</v>
      </c>
      <c r="E27" s="227" t="s">
        <v>17</v>
      </c>
      <c r="F27" s="227" t="s">
        <v>18</v>
      </c>
      <c r="G27" s="227" t="s">
        <v>95</v>
      </c>
      <c r="H27" s="227" t="s">
        <v>23</v>
      </c>
      <c r="I27" s="214"/>
      <c r="J27" s="4" t="s">
        <v>117</v>
      </c>
      <c r="K27" s="261" t="s">
        <v>307</v>
      </c>
      <c r="L27" s="262"/>
      <c r="M27" s="263"/>
      <c r="N27" s="76" t="s">
        <v>308</v>
      </c>
      <c r="O27" s="12" t="s">
        <v>116</v>
      </c>
      <c r="P27" s="292"/>
    </row>
    <row r="28" spans="1:16" ht="63">
      <c r="A28" s="190"/>
      <c r="B28" s="227"/>
      <c r="C28" s="227" t="s">
        <v>14</v>
      </c>
      <c r="D28" s="227" t="s">
        <v>14</v>
      </c>
      <c r="E28" s="227" t="s">
        <v>17</v>
      </c>
      <c r="F28" s="227" t="s">
        <v>18</v>
      </c>
      <c r="G28" s="227" t="s">
        <v>95</v>
      </c>
      <c r="H28" s="227" t="s">
        <v>23</v>
      </c>
      <c r="I28" s="214"/>
      <c r="J28" s="4" t="s">
        <v>257</v>
      </c>
      <c r="K28" s="57">
        <v>5000</v>
      </c>
      <c r="L28" s="128">
        <v>20289.669999999998</v>
      </c>
      <c r="M28" s="128">
        <f>L28*1.04</f>
        <v>21101.256799999999</v>
      </c>
      <c r="N28" s="76" t="s">
        <v>309</v>
      </c>
      <c r="O28" s="12" t="s">
        <v>116</v>
      </c>
      <c r="P28" s="292"/>
    </row>
    <row r="29" spans="1:16" ht="63">
      <c r="A29" s="190"/>
      <c r="B29" s="227"/>
      <c r="C29" s="227"/>
      <c r="D29" s="227"/>
      <c r="E29" s="227"/>
      <c r="F29" s="227"/>
      <c r="G29" s="227"/>
      <c r="H29" s="227"/>
      <c r="I29" s="214"/>
      <c r="J29" s="4" t="s">
        <v>258</v>
      </c>
      <c r="K29" s="57">
        <v>2500</v>
      </c>
      <c r="L29" s="128">
        <v>10144.84</v>
      </c>
      <c r="M29" s="128">
        <f t="shared" ref="M29:M32" si="1">L29*1.04</f>
        <v>10550.633600000001</v>
      </c>
      <c r="N29" s="76" t="s">
        <v>309</v>
      </c>
      <c r="O29" s="12" t="s">
        <v>116</v>
      </c>
      <c r="P29" s="292"/>
    </row>
    <row r="30" spans="1:16" ht="63">
      <c r="A30" s="190"/>
      <c r="B30" s="227"/>
      <c r="C30" s="227"/>
      <c r="D30" s="227"/>
      <c r="E30" s="227"/>
      <c r="F30" s="227"/>
      <c r="G30" s="227"/>
      <c r="H30" s="227"/>
      <c r="I30" s="214"/>
      <c r="J30" s="4" t="s">
        <v>259</v>
      </c>
      <c r="K30" s="57">
        <v>1000</v>
      </c>
      <c r="L30" s="128">
        <v>4057.91</v>
      </c>
      <c r="M30" s="128">
        <f t="shared" si="1"/>
        <v>4220.2263999999996</v>
      </c>
      <c r="N30" s="76" t="s">
        <v>309</v>
      </c>
      <c r="O30" s="12" t="s">
        <v>116</v>
      </c>
      <c r="P30" s="292"/>
    </row>
    <row r="31" spans="1:16" ht="47.25">
      <c r="A31" s="190"/>
      <c r="B31" s="227"/>
      <c r="C31" s="227" t="s">
        <v>14</v>
      </c>
      <c r="D31" s="227" t="s">
        <v>14</v>
      </c>
      <c r="E31" s="227" t="s">
        <v>17</v>
      </c>
      <c r="F31" s="227" t="s">
        <v>18</v>
      </c>
      <c r="G31" s="227" t="s">
        <v>95</v>
      </c>
      <c r="H31" s="227" t="s">
        <v>23</v>
      </c>
      <c r="I31" s="214"/>
      <c r="J31" s="4" t="s">
        <v>310</v>
      </c>
      <c r="K31" s="58">
        <v>90</v>
      </c>
      <c r="L31" s="128">
        <v>238.42</v>
      </c>
      <c r="M31" s="128">
        <f t="shared" si="1"/>
        <v>247.95679999999999</v>
      </c>
      <c r="N31" s="7" t="s">
        <v>311</v>
      </c>
      <c r="O31" s="12" t="s">
        <v>116</v>
      </c>
      <c r="P31" s="292"/>
    </row>
    <row r="32" spans="1:16" ht="31.5">
      <c r="A32" s="191"/>
      <c r="B32" s="222"/>
      <c r="C32" s="222" t="s">
        <v>14</v>
      </c>
      <c r="D32" s="222" t="s">
        <v>14</v>
      </c>
      <c r="E32" s="222" t="s">
        <v>17</v>
      </c>
      <c r="F32" s="222" t="s">
        <v>18</v>
      </c>
      <c r="G32" s="222" t="s">
        <v>95</v>
      </c>
      <c r="H32" s="222" t="s">
        <v>23</v>
      </c>
      <c r="I32" s="207"/>
      <c r="J32" s="4" t="s">
        <v>137</v>
      </c>
      <c r="K32" s="57">
        <v>8000</v>
      </c>
      <c r="L32" s="128">
        <v>12307.21</v>
      </c>
      <c r="M32" s="128">
        <f t="shared" si="1"/>
        <v>12799.4984</v>
      </c>
      <c r="N32" s="76" t="s">
        <v>312</v>
      </c>
      <c r="O32" s="12" t="s">
        <v>116</v>
      </c>
      <c r="P32" s="292"/>
    </row>
    <row r="33" spans="1:16">
      <c r="A33" s="228" t="s">
        <v>123</v>
      </c>
      <c r="B33" s="229"/>
      <c r="C33" s="229"/>
      <c r="D33" s="229"/>
      <c r="E33" s="229"/>
      <c r="F33" s="229"/>
      <c r="G33" s="229"/>
      <c r="H33" s="229"/>
      <c r="I33" s="229"/>
      <c r="J33" s="229"/>
      <c r="K33" s="229"/>
      <c r="L33" s="229"/>
      <c r="M33" s="229"/>
      <c r="N33" s="229"/>
      <c r="O33" s="230"/>
    </row>
    <row r="34" spans="1:16" ht="94.5">
      <c r="A34" s="77">
        <v>2</v>
      </c>
      <c r="B34" s="16" t="s">
        <v>13</v>
      </c>
      <c r="C34" s="16" t="s">
        <v>14</v>
      </c>
      <c r="D34" s="16" t="s">
        <v>14</v>
      </c>
      <c r="E34" s="16" t="s">
        <v>17</v>
      </c>
      <c r="F34" s="16" t="s">
        <v>18</v>
      </c>
      <c r="G34" s="16" t="s">
        <v>97</v>
      </c>
      <c r="H34" s="16" t="s">
        <v>23</v>
      </c>
      <c r="I34" s="17" t="s">
        <v>96</v>
      </c>
      <c r="J34" s="12" t="s">
        <v>125</v>
      </c>
      <c r="K34" s="1">
        <v>10557</v>
      </c>
      <c r="L34" s="13">
        <v>15109.46</v>
      </c>
      <c r="M34" s="141">
        <f>1.04*L34</f>
        <v>15713.838399999999</v>
      </c>
      <c r="N34" s="76" t="s">
        <v>159</v>
      </c>
      <c r="O34" s="18" t="s">
        <v>124</v>
      </c>
    </row>
    <row r="35" spans="1:16">
      <c r="A35" s="200" t="s">
        <v>139</v>
      </c>
      <c r="B35" s="201"/>
      <c r="C35" s="201"/>
      <c r="D35" s="201"/>
      <c r="E35" s="201"/>
      <c r="F35" s="201"/>
      <c r="G35" s="201"/>
      <c r="H35" s="201"/>
      <c r="I35" s="201"/>
      <c r="J35" s="201"/>
      <c r="K35" s="201"/>
      <c r="L35" s="201"/>
      <c r="M35" s="201"/>
      <c r="N35" s="201"/>
      <c r="O35" s="202"/>
    </row>
    <row r="36" spans="1:16" ht="78.75" customHeight="1">
      <c r="A36" s="189">
        <v>3</v>
      </c>
      <c r="B36" s="189" t="s">
        <v>13</v>
      </c>
      <c r="C36" s="189" t="s">
        <v>14</v>
      </c>
      <c r="D36" s="189" t="s">
        <v>14</v>
      </c>
      <c r="E36" s="189" t="s">
        <v>17</v>
      </c>
      <c r="F36" s="189" t="s">
        <v>18</v>
      </c>
      <c r="G36" s="189" t="s">
        <v>99</v>
      </c>
      <c r="H36" s="189" t="s">
        <v>23</v>
      </c>
      <c r="I36" s="211" t="s">
        <v>98</v>
      </c>
      <c r="J36" s="19" t="s">
        <v>127</v>
      </c>
      <c r="K36" s="14">
        <v>1000</v>
      </c>
      <c r="L36" s="90">
        <v>1427.15</v>
      </c>
      <c r="M36" s="109">
        <v>1484.24</v>
      </c>
      <c r="N36" s="19" t="s">
        <v>176</v>
      </c>
      <c r="O36" s="76" t="s">
        <v>175</v>
      </c>
    </row>
    <row r="37" spans="1:16" ht="78.75" customHeight="1">
      <c r="A37" s="190"/>
      <c r="B37" s="190"/>
      <c r="C37" s="190"/>
      <c r="D37" s="190"/>
      <c r="E37" s="190"/>
      <c r="F37" s="190"/>
      <c r="G37" s="190"/>
      <c r="H37" s="190"/>
      <c r="I37" s="213"/>
      <c r="J37" s="4" t="s">
        <v>126</v>
      </c>
      <c r="K37" s="1">
        <v>10000</v>
      </c>
      <c r="L37" s="1">
        <v>10000</v>
      </c>
      <c r="M37" s="108">
        <v>10000</v>
      </c>
      <c r="N37" s="19" t="s">
        <v>179</v>
      </c>
      <c r="O37" s="76" t="s">
        <v>177</v>
      </c>
    </row>
    <row r="38" spans="1:16" ht="63">
      <c r="A38" s="191"/>
      <c r="B38" s="191"/>
      <c r="C38" s="191"/>
      <c r="D38" s="191"/>
      <c r="E38" s="191"/>
      <c r="F38" s="191"/>
      <c r="G38" s="191"/>
      <c r="H38" s="191"/>
      <c r="I38" s="212"/>
      <c r="J38" s="4" t="s">
        <v>126</v>
      </c>
      <c r="K38" s="1">
        <v>30000</v>
      </c>
      <c r="L38" s="14">
        <v>30000</v>
      </c>
      <c r="M38" s="108">
        <v>30000</v>
      </c>
      <c r="N38" s="19" t="s">
        <v>180</v>
      </c>
      <c r="O38" s="18" t="s">
        <v>178</v>
      </c>
    </row>
    <row r="39" spans="1:16">
      <c r="A39" s="255" t="s">
        <v>160</v>
      </c>
      <c r="B39" s="256"/>
      <c r="C39" s="256"/>
      <c r="D39" s="256"/>
      <c r="E39" s="256"/>
      <c r="F39" s="256"/>
      <c r="G39" s="256"/>
      <c r="H39" s="256"/>
      <c r="I39" s="256"/>
      <c r="J39" s="256"/>
      <c r="K39" s="256"/>
      <c r="L39" s="256"/>
      <c r="M39" s="256"/>
      <c r="N39" s="256"/>
      <c r="O39" s="257"/>
    </row>
    <row r="40" spans="1:16" ht="126.75" customHeight="1">
      <c r="A40" s="66">
        <v>4</v>
      </c>
      <c r="B40" s="67" t="s">
        <v>13</v>
      </c>
      <c r="C40" s="67" t="s">
        <v>14</v>
      </c>
      <c r="D40" s="67" t="s">
        <v>14</v>
      </c>
      <c r="E40" s="67" t="s">
        <v>17</v>
      </c>
      <c r="F40" s="67" t="s">
        <v>18</v>
      </c>
      <c r="G40" s="67" t="s">
        <v>100</v>
      </c>
      <c r="H40" s="67" t="s">
        <v>23</v>
      </c>
      <c r="I40" s="115" t="s">
        <v>82</v>
      </c>
      <c r="J40" s="115" t="s">
        <v>101</v>
      </c>
      <c r="K40" s="258" t="s">
        <v>163</v>
      </c>
      <c r="L40" s="259"/>
      <c r="M40" s="260"/>
      <c r="N40" s="113" t="s">
        <v>161</v>
      </c>
      <c r="O40" s="116" t="s">
        <v>162</v>
      </c>
      <c r="P40" s="117" t="s">
        <v>410</v>
      </c>
    </row>
    <row r="41" spans="1:16">
      <c r="A41" s="200" t="s">
        <v>119</v>
      </c>
      <c r="B41" s="201"/>
      <c r="C41" s="201"/>
      <c r="D41" s="201"/>
      <c r="E41" s="201"/>
      <c r="F41" s="201"/>
      <c r="G41" s="201"/>
      <c r="H41" s="201"/>
      <c r="I41" s="201"/>
      <c r="J41" s="201"/>
      <c r="K41" s="201"/>
      <c r="L41" s="201"/>
      <c r="M41" s="201"/>
      <c r="N41" s="201"/>
      <c r="O41" s="202"/>
    </row>
    <row r="42" spans="1:16" ht="100.5" customHeight="1">
      <c r="A42" s="189">
        <v>5</v>
      </c>
      <c r="B42" s="221" t="s">
        <v>13</v>
      </c>
      <c r="C42" s="221" t="s">
        <v>14</v>
      </c>
      <c r="D42" s="221" t="s">
        <v>14</v>
      </c>
      <c r="E42" s="221" t="s">
        <v>17</v>
      </c>
      <c r="F42" s="221" t="s">
        <v>18</v>
      </c>
      <c r="G42" s="16" t="s">
        <v>21</v>
      </c>
      <c r="H42" s="16" t="s">
        <v>15</v>
      </c>
      <c r="I42" s="4" t="s">
        <v>16</v>
      </c>
      <c r="J42" s="4" t="s">
        <v>207</v>
      </c>
      <c r="K42" s="264" t="s">
        <v>416</v>
      </c>
      <c r="L42" s="265"/>
      <c r="M42" s="266"/>
      <c r="N42" s="206" t="s">
        <v>209</v>
      </c>
      <c r="O42" s="206" t="s">
        <v>208</v>
      </c>
    </row>
    <row r="43" spans="1:16" ht="111.75" customHeight="1">
      <c r="A43" s="191"/>
      <c r="B43" s="222"/>
      <c r="C43" s="222"/>
      <c r="D43" s="222"/>
      <c r="E43" s="222"/>
      <c r="F43" s="222"/>
      <c r="G43" s="16" t="s">
        <v>19</v>
      </c>
      <c r="H43" s="16" t="s">
        <v>15</v>
      </c>
      <c r="I43" s="4" t="s">
        <v>20</v>
      </c>
      <c r="J43" s="4" t="s">
        <v>207</v>
      </c>
      <c r="K43" s="264" t="s">
        <v>416</v>
      </c>
      <c r="L43" s="265"/>
      <c r="M43" s="266"/>
      <c r="N43" s="207"/>
      <c r="O43" s="207"/>
    </row>
    <row r="44" spans="1:16">
      <c r="A44" s="200" t="s">
        <v>27</v>
      </c>
      <c r="B44" s="201"/>
      <c r="C44" s="201"/>
      <c r="D44" s="201"/>
      <c r="E44" s="201"/>
      <c r="F44" s="201"/>
      <c r="G44" s="201"/>
      <c r="H44" s="201"/>
      <c r="I44" s="201"/>
      <c r="J44" s="201"/>
      <c r="K44" s="201"/>
      <c r="L44" s="201"/>
      <c r="M44" s="201"/>
      <c r="N44" s="201"/>
      <c r="O44" s="202"/>
    </row>
    <row r="45" spans="1:16" ht="36.75" customHeight="1">
      <c r="A45" s="189">
        <v>6</v>
      </c>
      <c r="B45" s="189" t="s">
        <v>13</v>
      </c>
      <c r="C45" s="189" t="s">
        <v>14</v>
      </c>
      <c r="D45" s="189" t="s">
        <v>14</v>
      </c>
      <c r="E45" s="189" t="s">
        <v>17</v>
      </c>
      <c r="F45" s="189" t="s">
        <v>18</v>
      </c>
      <c r="G45" s="189" t="s">
        <v>24</v>
      </c>
      <c r="H45" s="189" t="s">
        <v>23</v>
      </c>
      <c r="I45" s="211" t="s">
        <v>22</v>
      </c>
      <c r="J45" s="4" t="s">
        <v>26</v>
      </c>
      <c r="K45" s="1">
        <v>4000</v>
      </c>
      <c r="L45" s="14">
        <v>6424.98</v>
      </c>
      <c r="M45" s="108">
        <f>L45*1.04</f>
        <v>6681.9791999999998</v>
      </c>
      <c r="N45" s="206" t="s">
        <v>164</v>
      </c>
      <c r="O45" s="203" t="s">
        <v>25</v>
      </c>
    </row>
    <row r="46" spans="1:16" ht="36.75" customHeight="1">
      <c r="A46" s="190"/>
      <c r="B46" s="190"/>
      <c r="C46" s="190"/>
      <c r="D46" s="190"/>
      <c r="E46" s="190"/>
      <c r="F46" s="190"/>
      <c r="G46" s="190"/>
      <c r="H46" s="190"/>
      <c r="I46" s="213"/>
      <c r="J46" s="21" t="s">
        <v>232</v>
      </c>
      <c r="K46" s="1">
        <f>4000*1.2</f>
        <v>4800</v>
      </c>
      <c r="L46" s="14">
        <f>L45*1.2</f>
        <v>7709.9759999999987</v>
      </c>
      <c r="M46" s="108">
        <f t="shared" ref="M46:M47" si="2">L46*1.04</f>
        <v>8018.375039999999</v>
      </c>
      <c r="N46" s="214"/>
      <c r="O46" s="204"/>
    </row>
    <row r="47" spans="1:16" ht="36.75" customHeight="1">
      <c r="A47" s="191"/>
      <c r="B47" s="191"/>
      <c r="C47" s="191"/>
      <c r="D47" s="191"/>
      <c r="E47" s="191"/>
      <c r="F47" s="191"/>
      <c r="G47" s="191"/>
      <c r="H47" s="191"/>
      <c r="I47" s="212"/>
      <c r="J47" s="21" t="s">
        <v>233</v>
      </c>
      <c r="K47" s="1">
        <f>4000*1.4</f>
        <v>5600</v>
      </c>
      <c r="L47" s="14">
        <f>L45*1.4</f>
        <v>8994.9719999999979</v>
      </c>
      <c r="M47" s="108">
        <f t="shared" si="2"/>
        <v>9354.7708799999982</v>
      </c>
      <c r="N47" s="207"/>
      <c r="O47" s="205"/>
    </row>
    <row r="48" spans="1:16">
      <c r="A48" s="238" t="s">
        <v>146</v>
      </c>
      <c r="B48" s="201"/>
      <c r="C48" s="201"/>
      <c r="D48" s="201"/>
      <c r="E48" s="201"/>
      <c r="F48" s="201"/>
      <c r="G48" s="201"/>
      <c r="H48" s="201"/>
      <c r="I48" s="201"/>
      <c r="J48" s="201"/>
      <c r="K48" s="201"/>
      <c r="L48" s="201"/>
      <c r="M48" s="201"/>
      <c r="N48" s="201"/>
      <c r="O48" s="202"/>
    </row>
    <row r="49" spans="1:15" ht="72.75" customHeight="1">
      <c r="A49" s="223">
        <v>7</v>
      </c>
      <c r="B49" s="267" t="s">
        <v>13</v>
      </c>
      <c r="C49" s="189" t="s">
        <v>14</v>
      </c>
      <c r="D49" s="189" t="s">
        <v>14</v>
      </c>
      <c r="E49" s="189" t="s">
        <v>17</v>
      </c>
      <c r="F49" s="189" t="s">
        <v>18</v>
      </c>
      <c r="G49" s="189" t="s">
        <v>34</v>
      </c>
      <c r="H49" s="189" t="s">
        <v>23</v>
      </c>
      <c r="I49" s="211" t="s">
        <v>35</v>
      </c>
      <c r="J49" s="4" t="s">
        <v>31</v>
      </c>
      <c r="K49" s="2">
        <v>384</v>
      </c>
      <c r="L49" s="6">
        <v>414.5</v>
      </c>
      <c r="M49" s="111">
        <v>431.1</v>
      </c>
      <c r="N49" s="76" t="s">
        <v>148</v>
      </c>
      <c r="O49" s="12" t="s">
        <v>33</v>
      </c>
    </row>
    <row r="50" spans="1:15" ht="63">
      <c r="A50" s="223"/>
      <c r="B50" s="268"/>
      <c r="C50" s="191"/>
      <c r="D50" s="191"/>
      <c r="E50" s="191"/>
      <c r="F50" s="191"/>
      <c r="G50" s="191"/>
      <c r="H50" s="191"/>
      <c r="I50" s="212"/>
      <c r="J50" s="4" t="s">
        <v>32</v>
      </c>
      <c r="K50" s="2">
        <v>300</v>
      </c>
      <c r="L50" s="91">
        <v>890.2</v>
      </c>
      <c r="M50" s="112">
        <v>925.8</v>
      </c>
      <c r="N50" s="76" t="s">
        <v>149</v>
      </c>
      <c r="O50" s="12" t="s">
        <v>33</v>
      </c>
    </row>
    <row r="51" spans="1:15" ht="63">
      <c r="A51" s="223"/>
      <c r="B51" s="105" t="s">
        <v>13</v>
      </c>
      <c r="C51" s="4" t="s">
        <v>14</v>
      </c>
      <c r="D51" s="4" t="s">
        <v>14</v>
      </c>
      <c r="E51" s="4" t="s">
        <v>17</v>
      </c>
      <c r="F51" s="4" t="s">
        <v>18</v>
      </c>
      <c r="G51" s="16" t="s">
        <v>37</v>
      </c>
      <c r="H51" s="4" t="s">
        <v>23</v>
      </c>
      <c r="I51" s="4" t="s">
        <v>36</v>
      </c>
      <c r="J51" s="4" t="s">
        <v>32</v>
      </c>
      <c r="K51" s="2">
        <v>300</v>
      </c>
      <c r="L51" s="91">
        <v>890.2</v>
      </c>
      <c r="M51" s="112">
        <v>925.8</v>
      </c>
      <c r="N51" s="76" t="s">
        <v>147</v>
      </c>
      <c r="O51" s="12" t="s">
        <v>38</v>
      </c>
    </row>
    <row r="52" spans="1:15" ht="81" customHeight="1">
      <c r="A52" s="223"/>
      <c r="B52" s="267" t="s">
        <v>13</v>
      </c>
      <c r="C52" s="189" t="s">
        <v>14</v>
      </c>
      <c r="D52" s="189" t="s">
        <v>14</v>
      </c>
      <c r="E52" s="189" t="s">
        <v>17</v>
      </c>
      <c r="F52" s="189" t="s">
        <v>18</v>
      </c>
      <c r="G52" s="189" t="s">
        <v>40</v>
      </c>
      <c r="H52" s="211" t="s">
        <v>23</v>
      </c>
      <c r="I52" s="206" t="s">
        <v>39</v>
      </c>
      <c r="J52" s="4" t="s">
        <v>31</v>
      </c>
      <c r="K52" s="2">
        <v>384</v>
      </c>
      <c r="L52" s="6">
        <v>414.5</v>
      </c>
      <c r="M52" s="111">
        <v>431.1</v>
      </c>
      <c r="N52" s="76" t="s">
        <v>150</v>
      </c>
      <c r="O52" s="20" t="s">
        <v>41</v>
      </c>
    </row>
    <row r="53" spans="1:15" ht="110.25">
      <c r="A53" s="223"/>
      <c r="B53" s="268" t="s">
        <v>13</v>
      </c>
      <c r="C53" s="191" t="s">
        <v>14</v>
      </c>
      <c r="D53" s="191" t="s">
        <v>14</v>
      </c>
      <c r="E53" s="191" t="s">
        <v>17</v>
      </c>
      <c r="F53" s="191" t="s">
        <v>18</v>
      </c>
      <c r="G53" s="191" t="s">
        <v>40</v>
      </c>
      <c r="H53" s="212" t="s">
        <v>23</v>
      </c>
      <c r="I53" s="207"/>
      <c r="J53" s="4" t="s">
        <v>32</v>
      </c>
      <c r="K53" s="2">
        <v>300</v>
      </c>
      <c r="L53" s="91">
        <v>890.2</v>
      </c>
      <c r="M53" s="112">
        <v>925.8</v>
      </c>
      <c r="N53" s="76" t="s">
        <v>151</v>
      </c>
      <c r="O53" s="20" t="s">
        <v>41</v>
      </c>
    </row>
    <row r="54" spans="1:15">
      <c r="A54" s="276" t="s">
        <v>48</v>
      </c>
      <c r="B54" s="201"/>
      <c r="C54" s="201"/>
      <c r="D54" s="201"/>
      <c r="E54" s="201"/>
      <c r="F54" s="201"/>
      <c r="G54" s="201"/>
      <c r="H54" s="201"/>
      <c r="I54" s="201"/>
      <c r="J54" s="201"/>
      <c r="K54" s="201"/>
      <c r="L54" s="201"/>
      <c r="M54" s="201"/>
      <c r="N54" s="201"/>
      <c r="O54" s="202"/>
    </row>
    <row r="55" spans="1:15" ht="87.75" customHeight="1">
      <c r="A55" s="189">
        <v>8</v>
      </c>
      <c r="B55" s="189" t="s">
        <v>13</v>
      </c>
      <c r="C55" s="189" t="s">
        <v>14</v>
      </c>
      <c r="D55" s="189" t="s">
        <v>14</v>
      </c>
      <c r="E55" s="189" t="s">
        <v>17</v>
      </c>
      <c r="F55" s="189" t="s">
        <v>18</v>
      </c>
      <c r="G55" s="189" t="s">
        <v>49</v>
      </c>
      <c r="H55" s="189" t="s">
        <v>50</v>
      </c>
      <c r="I55" s="211" t="s">
        <v>45</v>
      </c>
      <c r="J55" s="4" t="s">
        <v>46</v>
      </c>
      <c r="K55" s="1">
        <v>100000</v>
      </c>
      <c r="L55" s="1">
        <v>100000</v>
      </c>
      <c r="M55" s="108">
        <v>100000</v>
      </c>
      <c r="N55" s="4" t="s">
        <v>158</v>
      </c>
      <c r="O55" s="106" t="s">
        <v>211</v>
      </c>
    </row>
    <row r="56" spans="1:15" ht="65.25" customHeight="1">
      <c r="A56" s="190"/>
      <c r="B56" s="190"/>
      <c r="C56" s="190"/>
      <c r="D56" s="190"/>
      <c r="E56" s="190"/>
      <c r="F56" s="190"/>
      <c r="G56" s="190"/>
      <c r="H56" s="190"/>
      <c r="I56" s="213"/>
      <c r="J56" s="4" t="s">
        <v>47</v>
      </c>
      <c r="K56" s="1">
        <v>50000</v>
      </c>
      <c r="L56" s="1">
        <v>50000</v>
      </c>
      <c r="M56" s="108">
        <v>50000</v>
      </c>
      <c r="N56" s="4" t="s">
        <v>165</v>
      </c>
      <c r="O56" s="106" t="s">
        <v>210</v>
      </c>
    </row>
    <row r="57" spans="1:15" ht="78.75">
      <c r="A57" s="190"/>
      <c r="B57" s="190"/>
      <c r="C57" s="190"/>
      <c r="D57" s="190"/>
      <c r="E57" s="190"/>
      <c r="F57" s="190"/>
      <c r="G57" s="190"/>
      <c r="H57" s="190"/>
      <c r="I57" s="213"/>
      <c r="J57" s="17" t="s">
        <v>245</v>
      </c>
      <c r="K57" s="1">
        <v>100000</v>
      </c>
      <c r="L57" s="1">
        <v>100000</v>
      </c>
      <c r="M57" s="108">
        <v>100000</v>
      </c>
      <c r="N57" s="4" t="s">
        <v>166</v>
      </c>
      <c r="O57" s="20" t="s">
        <v>186</v>
      </c>
    </row>
    <row r="58" spans="1:15" ht="78.75">
      <c r="A58" s="190"/>
      <c r="B58" s="190"/>
      <c r="C58" s="190"/>
      <c r="D58" s="190"/>
      <c r="E58" s="190"/>
      <c r="F58" s="190"/>
      <c r="G58" s="190"/>
      <c r="H58" s="190"/>
      <c r="I58" s="213"/>
      <c r="J58" s="17" t="s">
        <v>246</v>
      </c>
      <c r="K58" s="1">
        <v>70000</v>
      </c>
      <c r="L58" s="1">
        <v>70000</v>
      </c>
      <c r="M58" s="108">
        <v>70000</v>
      </c>
      <c r="N58" s="4" t="s">
        <v>167</v>
      </c>
      <c r="O58" s="20" t="s">
        <v>186</v>
      </c>
    </row>
    <row r="59" spans="1:15" ht="78.75">
      <c r="A59" s="191"/>
      <c r="B59" s="191"/>
      <c r="C59" s="191"/>
      <c r="D59" s="191"/>
      <c r="E59" s="191"/>
      <c r="F59" s="191"/>
      <c r="G59" s="191"/>
      <c r="H59" s="191"/>
      <c r="I59" s="212"/>
      <c r="J59" s="17" t="s">
        <v>247</v>
      </c>
      <c r="K59" s="1">
        <v>50000</v>
      </c>
      <c r="L59" s="1">
        <v>50000</v>
      </c>
      <c r="M59" s="108">
        <v>50000</v>
      </c>
      <c r="N59" s="4" t="s">
        <v>168</v>
      </c>
      <c r="O59" s="20" t="s">
        <v>186</v>
      </c>
    </row>
    <row r="60" spans="1:15" ht="25.5" customHeight="1">
      <c r="A60" s="269" t="s">
        <v>357</v>
      </c>
      <c r="B60" s="270"/>
      <c r="C60" s="270"/>
      <c r="D60" s="270"/>
      <c r="E60" s="270"/>
      <c r="F60" s="270"/>
      <c r="G60" s="270"/>
      <c r="H60" s="270"/>
      <c r="I60" s="270"/>
      <c r="J60" s="270"/>
      <c r="K60" s="270"/>
      <c r="L60" s="270"/>
      <c r="M60" s="270"/>
      <c r="N60" s="270"/>
      <c r="O60" s="271"/>
    </row>
    <row r="61" spans="1:15" ht="81.75" customHeight="1">
      <c r="A61" s="88">
        <v>9</v>
      </c>
      <c r="B61" s="84" t="s">
        <v>13</v>
      </c>
      <c r="C61" s="84" t="s">
        <v>14</v>
      </c>
      <c r="D61" s="84" t="s">
        <v>14</v>
      </c>
      <c r="E61" s="84" t="s">
        <v>17</v>
      </c>
      <c r="F61" s="84" t="s">
        <v>18</v>
      </c>
      <c r="G61" s="84" t="s">
        <v>68</v>
      </c>
      <c r="H61" s="84" t="s">
        <v>23</v>
      </c>
      <c r="I61" s="19" t="s">
        <v>67</v>
      </c>
      <c r="J61" s="19" t="s">
        <v>182</v>
      </c>
      <c r="K61" s="14">
        <v>625</v>
      </c>
      <c r="L61" s="14">
        <v>674.7</v>
      </c>
      <c r="M61" s="108">
        <v>701.7</v>
      </c>
      <c r="N61" s="87" t="s">
        <v>358</v>
      </c>
      <c r="O61" s="87" t="s">
        <v>69</v>
      </c>
    </row>
    <row r="62" spans="1:15" ht="22.5" customHeight="1">
      <c r="A62" s="269" t="s">
        <v>357</v>
      </c>
      <c r="B62" s="270"/>
      <c r="C62" s="270"/>
      <c r="D62" s="270"/>
      <c r="E62" s="270"/>
      <c r="F62" s="270"/>
      <c r="G62" s="270"/>
      <c r="H62" s="270"/>
      <c r="I62" s="270"/>
      <c r="J62" s="270"/>
      <c r="K62" s="270"/>
      <c r="L62" s="270"/>
      <c r="M62" s="270"/>
      <c r="N62" s="270"/>
      <c r="O62" s="271"/>
    </row>
    <row r="63" spans="1:15" ht="69.75" customHeight="1">
      <c r="A63" s="272">
        <v>10</v>
      </c>
      <c r="B63" s="274" t="s">
        <v>13</v>
      </c>
      <c r="C63" s="274" t="s">
        <v>14</v>
      </c>
      <c r="D63" s="274" t="s">
        <v>14</v>
      </c>
      <c r="E63" s="274" t="s">
        <v>17</v>
      </c>
      <c r="F63" s="274" t="s">
        <v>18</v>
      </c>
      <c r="G63" s="274" t="s">
        <v>70</v>
      </c>
      <c r="H63" s="274" t="s">
        <v>23</v>
      </c>
      <c r="I63" s="192" t="s">
        <v>71</v>
      </c>
      <c r="J63" s="19" t="s">
        <v>105</v>
      </c>
      <c r="K63" s="14">
        <v>3000</v>
      </c>
      <c r="L63" s="14">
        <v>3120</v>
      </c>
      <c r="M63" s="108">
        <v>3244.8</v>
      </c>
      <c r="N63" s="192" t="s">
        <v>359</v>
      </c>
      <c r="O63" s="87" t="s">
        <v>183</v>
      </c>
    </row>
    <row r="64" spans="1:15" ht="69" customHeight="1">
      <c r="A64" s="273"/>
      <c r="B64" s="275"/>
      <c r="C64" s="275"/>
      <c r="D64" s="275"/>
      <c r="E64" s="275"/>
      <c r="F64" s="275"/>
      <c r="G64" s="275"/>
      <c r="H64" s="275"/>
      <c r="I64" s="194"/>
      <c r="J64" s="19" t="s">
        <v>106</v>
      </c>
      <c r="K64" s="14">
        <v>6000</v>
      </c>
      <c r="L64" s="14">
        <v>6240</v>
      </c>
      <c r="M64" s="108">
        <v>6489.6</v>
      </c>
      <c r="N64" s="194"/>
      <c r="O64" s="87" t="s">
        <v>184</v>
      </c>
    </row>
    <row r="65" spans="1:16" ht="21.75" customHeight="1">
      <c r="A65" s="269" t="s">
        <v>401</v>
      </c>
      <c r="B65" s="270"/>
      <c r="C65" s="270"/>
      <c r="D65" s="270"/>
      <c r="E65" s="270"/>
      <c r="F65" s="270"/>
      <c r="G65" s="270"/>
      <c r="H65" s="270"/>
      <c r="I65" s="270"/>
      <c r="J65" s="270"/>
      <c r="K65" s="270"/>
      <c r="L65" s="270"/>
      <c r="M65" s="270"/>
      <c r="N65" s="270"/>
      <c r="O65" s="271"/>
    </row>
    <row r="66" spans="1:16" ht="78.75" customHeight="1">
      <c r="A66" s="95">
        <v>11</v>
      </c>
      <c r="B66" s="95" t="s">
        <v>13</v>
      </c>
      <c r="C66" s="95" t="s">
        <v>14</v>
      </c>
      <c r="D66" s="95" t="s">
        <v>14</v>
      </c>
      <c r="E66" s="95" t="s">
        <v>17</v>
      </c>
      <c r="F66" s="95" t="s">
        <v>18</v>
      </c>
      <c r="G66" s="95" t="s">
        <v>76</v>
      </c>
      <c r="H66" s="277">
        <v>313</v>
      </c>
      <c r="I66" s="4" t="s">
        <v>72</v>
      </c>
      <c r="J66" s="4" t="s">
        <v>189</v>
      </c>
      <c r="K66" s="1">
        <v>800</v>
      </c>
      <c r="L66" s="14">
        <v>863.61599999999999</v>
      </c>
      <c r="M66" s="108">
        <v>898.2</v>
      </c>
      <c r="N66" s="26" t="s">
        <v>360</v>
      </c>
      <c r="O66" s="12" t="s">
        <v>75</v>
      </c>
    </row>
    <row r="67" spans="1:16" ht="141.75">
      <c r="A67" s="48"/>
      <c r="B67" s="96"/>
      <c r="C67" s="96"/>
      <c r="D67" s="96"/>
      <c r="E67" s="96"/>
      <c r="F67" s="96"/>
      <c r="G67" s="96"/>
      <c r="H67" s="279"/>
      <c r="I67" s="4" t="s">
        <v>72</v>
      </c>
      <c r="J67" s="4" t="s">
        <v>192</v>
      </c>
      <c r="K67" s="1">
        <v>450</v>
      </c>
      <c r="L67" s="14">
        <v>485.78400000000005</v>
      </c>
      <c r="M67" s="108">
        <v>505.2</v>
      </c>
      <c r="N67" s="26" t="s">
        <v>360</v>
      </c>
      <c r="O67" s="12" t="s">
        <v>75</v>
      </c>
    </row>
    <row r="68" spans="1:16" ht="141.75">
      <c r="A68" s="48"/>
      <c r="B68" s="96"/>
      <c r="C68" s="96"/>
      <c r="D68" s="96"/>
      <c r="E68" s="96"/>
      <c r="F68" s="96"/>
      <c r="G68" s="96"/>
      <c r="H68" s="278"/>
      <c r="I68" s="4" t="s">
        <v>72</v>
      </c>
      <c r="J68" s="4" t="s">
        <v>193</v>
      </c>
      <c r="K68" s="1">
        <v>450</v>
      </c>
      <c r="L68" s="14">
        <v>485.78400000000005</v>
      </c>
      <c r="M68" s="108">
        <v>505.2</v>
      </c>
      <c r="N68" s="26" t="s">
        <v>360</v>
      </c>
      <c r="O68" s="12" t="s">
        <v>75</v>
      </c>
    </row>
    <row r="69" spans="1:16" ht="15.75" customHeight="1">
      <c r="A69" s="269" t="s">
        <v>400</v>
      </c>
      <c r="B69" s="270"/>
      <c r="C69" s="270"/>
      <c r="D69" s="270"/>
      <c r="E69" s="270"/>
      <c r="F69" s="270"/>
      <c r="G69" s="270"/>
      <c r="H69" s="270"/>
      <c r="I69" s="270"/>
      <c r="J69" s="270"/>
      <c r="K69" s="270"/>
      <c r="L69" s="270"/>
      <c r="M69" s="270"/>
      <c r="N69" s="270"/>
      <c r="O69" s="271"/>
    </row>
    <row r="70" spans="1:16" ht="101.25" customHeight="1">
      <c r="A70" s="96">
        <v>12</v>
      </c>
      <c r="B70" s="95" t="s">
        <v>13</v>
      </c>
      <c r="C70" s="95" t="s">
        <v>14</v>
      </c>
      <c r="D70" s="95" t="s">
        <v>14</v>
      </c>
      <c r="E70" s="95" t="s">
        <v>17</v>
      </c>
      <c r="F70" s="95" t="s">
        <v>18</v>
      </c>
      <c r="G70" s="95" t="s">
        <v>76</v>
      </c>
      <c r="H70" s="277">
        <v>313</v>
      </c>
      <c r="I70" s="4" t="s">
        <v>72</v>
      </c>
      <c r="J70" s="4" t="s">
        <v>73</v>
      </c>
      <c r="K70" s="1">
        <v>700</v>
      </c>
      <c r="L70" s="14">
        <v>755.6640000000001</v>
      </c>
      <c r="M70" s="108">
        <v>785.9</v>
      </c>
      <c r="N70" s="26" t="s">
        <v>378</v>
      </c>
      <c r="O70" s="12" t="s">
        <v>75</v>
      </c>
    </row>
    <row r="71" spans="1:16" ht="126">
      <c r="A71" s="51"/>
      <c r="B71" s="51"/>
      <c r="C71" s="51"/>
      <c r="D71" s="51"/>
      <c r="E71" s="51"/>
      <c r="F71" s="51"/>
      <c r="G71" s="51"/>
      <c r="H71" s="278"/>
      <c r="I71" s="4" t="s">
        <v>72</v>
      </c>
      <c r="J71" s="4" t="s">
        <v>74</v>
      </c>
      <c r="K71" s="1">
        <v>2000</v>
      </c>
      <c r="L71" s="14">
        <v>2159.04</v>
      </c>
      <c r="M71" s="108">
        <v>2245.4</v>
      </c>
      <c r="N71" s="26" t="s">
        <v>379</v>
      </c>
      <c r="O71" s="12" t="s">
        <v>122</v>
      </c>
    </row>
    <row r="72" spans="1:16" ht="32.25" customHeight="1">
      <c r="A72" s="200" t="s">
        <v>399</v>
      </c>
      <c r="B72" s="201"/>
      <c r="C72" s="201"/>
      <c r="D72" s="201"/>
      <c r="E72" s="201"/>
      <c r="F72" s="201"/>
      <c r="G72" s="201"/>
      <c r="H72" s="201"/>
      <c r="I72" s="201"/>
      <c r="J72" s="201"/>
      <c r="K72" s="201"/>
      <c r="L72" s="201"/>
      <c r="M72" s="201"/>
      <c r="N72" s="201"/>
      <c r="O72" s="202"/>
    </row>
    <row r="73" spans="1:16" ht="170.25" customHeight="1">
      <c r="A73" s="189">
        <v>13</v>
      </c>
      <c r="B73" s="189" t="s">
        <v>13</v>
      </c>
      <c r="C73" s="189" t="s">
        <v>14</v>
      </c>
      <c r="D73" s="189" t="s">
        <v>14</v>
      </c>
      <c r="E73" s="189" t="s">
        <v>28</v>
      </c>
      <c r="F73" s="189" t="s">
        <v>18</v>
      </c>
      <c r="G73" s="189" t="s">
        <v>29</v>
      </c>
      <c r="H73" s="189" t="s">
        <v>23</v>
      </c>
      <c r="I73" s="211" t="s">
        <v>30</v>
      </c>
      <c r="J73" s="35" t="s">
        <v>215</v>
      </c>
      <c r="K73" s="27">
        <v>15000</v>
      </c>
      <c r="L73" s="27">
        <v>15000</v>
      </c>
      <c r="M73" s="118">
        <v>15000</v>
      </c>
      <c r="N73" s="206" t="s">
        <v>214</v>
      </c>
      <c r="O73" s="73" t="s">
        <v>217</v>
      </c>
    </row>
    <row r="74" spans="1:16" ht="39" customHeight="1">
      <c r="A74" s="190"/>
      <c r="B74" s="190"/>
      <c r="C74" s="190"/>
      <c r="D74" s="190"/>
      <c r="E74" s="190"/>
      <c r="F74" s="190"/>
      <c r="G74" s="190"/>
      <c r="H74" s="190"/>
      <c r="I74" s="213"/>
      <c r="J74" s="37"/>
      <c r="K74" s="38"/>
      <c r="L74" s="39"/>
      <c r="M74" s="119"/>
      <c r="N74" s="214"/>
      <c r="O74" s="74" t="s">
        <v>216</v>
      </c>
    </row>
    <row r="75" spans="1:16" ht="36.75" customHeight="1">
      <c r="A75" s="190"/>
      <c r="B75" s="190"/>
      <c r="C75" s="190"/>
      <c r="D75" s="190"/>
      <c r="E75" s="190"/>
      <c r="F75" s="190"/>
      <c r="G75" s="190"/>
      <c r="H75" s="190"/>
      <c r="I75" s="213"/>
      <c r="J75" s="4" t="s">
        <v>219</v>
      </c>
      <c r="K75" s="1">
        <v>5000</v>
      </c>
      <c r="L75" s="1">
        <v>5000</v>
      </c>
      <c r="M75" s="108">
        <v>5000</v>
      </c>
      <c r="N75" s="214"/>
      <c r="O75" s="12" t="s">
        <v>218</v>
      </c>
    </row>
    <row r="76" spans="1:16" ht="149.25" customHeight="1">
      <c r="A76" s="191"/>
      <c r="B76" s="191"/>
      <c r="C76" s="191"/>
      <c r="D76" s="191"/>
      <c r="E76" s="191"/>
      <c r="F76" s="191"/>
      <c r="G76" s="191"/>
      <c r="H76" s="191"/>
      <c r="I76" s="212"/>
      <c r="J76" s="4" t="s">
        <v>220</v>
      </c>
      <c r="K76" s="1">
        <v>5000</v>
      </c>
      <c r="L76" s="1">
        <v>5000</v>
      </c>
      <c r="M76" s="108">
        <v>5000</v>
      </c>
      <c r="N76" s="207"/>
      <c r="O76" s="12" t="s">
        <v>221</v>
      </c>
    </row>
    <row r="77" spans="1:16">
      <c r="A77" s="200" t="s">
        <v>239</v>
      </c>
      <c r="B77" s="201"/>
      <c r="C77" s="201"/>
      <c r="D77" s="201"/>
      <c r="E77" s="201"/>
      <c r="F77" s="201"/>
      <c r="G77" s="201"/>
      <c r="H77" s="201"/>
      <c r="I77" s="201"/>
      <c r="J77" s="201"/>
      <c r="K77" s="201"/>
      <c r="L77" s="201"/>
      <c r="M77" s="201"/>
      <c r="N77" s="201"/>
      <c r="O77" s="202"/>
    </row>
    <row r="78" spans="1:16" ht="15.75" customHeight="1">
      <c r="A78" s="189">
        <v>14</v>
      </c>
      <c r="B78" s="189" t="s">
        <v>13</v>
      </c>
      <c r="C78" s="189" t="s">
        <v>79</v>
      </c>
      <c r="D78" s="189" t="s">
        <v>14</v>
      </c>
      <c r="E78" s="189" t="s">
        <v>17</v>
      </c>
      <c r="F78" s="189" t="s">
        <v>18</v>
      </c>
      <c r="G78" s="189" t="s">
        <v>83</v>
      </c>
      <c r="H78" s="189" t="s">
        <v>23</v>
      </c>
      <c r="I78" s="211" t="s">
        <v>81</v>
      </c>
      <c r="J78" s="17" t="s">
        <v>264</v>
      </c>
      <c r="K78" s="13">
        <v>14000</v>
      </c>
      <c r="L78" s="107">
        <v>29908.46</v>
      </c>
      <c r="M78" s="108">
        <v>31403.9</v>
      </c>
      <c r="N78" s="192" t="s">
        <v>381</v>
      </c>
      <c r="O78" s="206" t="s">
        <v>260</v>
      </c>
      <c r="P78" s="293" t="s">
        <v>410</v>
      </c>
    </row>
    <row r="79" spans="1:16" ht="31.5">
      <c r="A79" s="190"/>
      <c r="B79" s="190" t="s">
        <v>13</v>
      </c>
      <c r="C79" s="190" t="s">
        <v>79</v>
      </c>
      <c r="D79" s="190" t="s">
        <v>14</v>
      </c>
      <c r="E79" s="190" t="s">
        <v>17</v>
      </c>
      <c r="F79" s="190" t="s">
        <v>18</v>
      </c>
      <c r="G79" s="190" t="s">
        <v>83</v>
      </c>
      <c r="H79" s="190" t="s">
        <v>23</v>
      </c>
      <c r="I79" s="213" t="s">
        <v>81</v>
      </c>
      <c r="J79" s="21" t="s">
        <v>232</v>
      </c>
      <c r="K79" s="13">
        <f>K78*1.2</f>
        <v>16800</v>
      </c>
      <c r="L79" s="108">
        <v>35890.151999999995</v>
      </c>
      <c r="M79" s="108">
        <f>M78*1.2</f>
        <v>37684.68</v>
      </c>
      <c r="N79" s="218"/>
      <c r="O79" s="214"/>
      <c r="P79" s="293"/>
    </row>
    <row r="80" spans="1:16" ht="31.5">
      <c r="A80" s="190"/>
      <c r="B80" s="190" t="s">
        <v>13</v>
      </c>
      <c r="C80" s="190" t="s">
        <v>79</v>
      </c>
      <c r="D80" s="190" t="s">
        <v>14</v>
      </c>
      <c r="E80" s="190" t="s">
        <v>17</v>
      </c>
      <c r="F80" s="190" t="s">
        <v>18</v>
      </c>
      <c r="G80" s="190" t="s">
        <v>83</v>
      </c>
      <c r="H80" s="190" t="s">
        <v>23</v>
      </c>
      <c r="I80" s="213" t="s">
        <v>81</v>
      </c>
      <c r="J80" s="21" t="s">
        <v>233</v>
      </c>
      <c r="K80" s="13">
        <f>K78*1.4</f>
        <v>19600</v>
      </c>
      <c r="L80" s="108">
        <v>41871.843999999997</v>
      </c>
      <c r="M80" s="108">
        <f>M78*1.4</f>
        <v>43965.46</v>
      </c>
      <c r="N80" s="218"/>
      <c r="O80" s="207"/>
      <c r="P80" s="293"/>
    </row>
    <row r="81" spans="1:16">
      <c r="A81" s="190"/>
      <c r="B81" s="190" t="s">
        <v>13</v>
      </c>
      <c r="C81" s="190" t="s">
        <v>79</v>
      </c>
      <c r="D81" s="190" t="s">
        <v>14</v>
      </c>
      <c r="E81" s="190" t="s">
        <v>17</v>
      </c>
      <c r="F81" s="190" t="s">
        <v>18</v>
      </c>
      <c r="G81" s="190" t="s">
        <v>83</v>
      </c>
      <c r="H81" s="190" t="s">
        <v>23</v>
      </c>
      <c r="I81" s="213" t="s">
        <v>81</v>
      </c>
      <c r="J81" s="17" t="s">
        <v>107</v>
      </c>
      <c r="K81" s="13">
        <v>6000</v>
      </c>
      <c r="L81" s="107">
        <v>12817.91</v>
      </c>
      <c r="M81" s="108">
        <v>13458.8</v>
      </c>
      <c r="N81" s="219" t="s">
        <v>261</v>
      </c>
      <c r="O81" s="206" t="s">
        <v>262</v>
      </c>
      <c r="P81" s="293"/>
    </row>
    <row r="82" spans="1:16" ht="31.5">
      <c r="A82" s="190"/>
      <c r="B82" s="190" t="s">
        <v>13</v>
      </c>
      <c r="C82" s="190" t="s">
        <v>79</v>
      </c>
      <c r="D82" s="190" t="s">
        <v>14</v>
      </c>
      <c r="E82" s="190" t="s">
        <v>17</v>
      </c>
      <c r="F82" s="190" t="s">
        <v>18</v>
      </c>
      <c r="G82" s="190" t="s">
        <v>83</v>
      </c>
      <c r="H82" s="190" t="s">
        <v>23</v>
      </c>
      <c r="I82" s="213" t="s">
        <v>81</v>
      </c>
      <c r="J82" s="21" t="s">
        <v>232</v>
      </c>
      <c r="K82" s="13">
        <f>K81*1.2</f>
        <v>7200</v>
      </c>
      <c r="L82" s="107">
        <v>15381.491999999998</v>
      </c>
      <c r="M82" s="107">
        <f>M81*1.2</f>
        <v>16150.559999999998</v>
      </c>
      <c r="N82" s="220"/>
      <c r="O82" s="214"/>
      <c r="P82" s="293"/>
    </row>
    <row r="83" spans="1:16" ht="31.5">
      <c r="A83" s="191"/>
      <c r="B83" s="191" t="s">
        <v>13</v>
      </c>
      <c r="C83" s="191" t="s">
        <v>79</v>
      </c>
      <c r="D83" s="191" t="s">
        <v>14</v>
      </c>
      <c r="E83" s="191" t="s">
        <v>17</v>
      </c>
      <c r="F83" s="191" t="s">
        <v>18</v>
      </c>
      <c r="G83" s="191" t="s">
        <v>83</v>
      </c>
      <c r="H83" s="191" t="s">
        <v>23</v>
      </c>
      <c r="I83" s="212" t="s">
        <v>81</v>
      </c>
      <c r="J83" s="21" t="s">
        <v>233</v>
      </c>
      <c r="K83" s="13">
        <f>K81*1.4</f>
        <v>8400</v>
      </c>
      <c r="L83" s="107">
        <v>17945.073999999997</v>
      </c>
      <c r="M83" s="107">
        <f>M81*1.4</f>
        <v>18842.319999999996</v>
      </c>
      <c r="N83" s="220"/>
      <c r="O83" s="207"/>
      <c r="P83" s="293"/>
    </row>
    <row r="84" spans="1:16" ht="69" customHeight="1">
      <c r="A84" s="189">
        <v>15</v>
      </c>
      <c r="B84" s="189" t="s">
        <v>13</v>
      </c>
      <c r="C84" s="189" t="s">
        <v>79</v>
      </c>
      <c r="D84" s="189" t="s">
        <v>14</v>
      </c>
      <c r="E84" s="189" t="s">
        <v>17</v>
      </c>
      <c r="F84" s="189" t="s">
        <v>18</v>
      </c>
      <c r="G84" s="189" t="s">
        <v>84</v>
      </c>
      <c r="H84" s="189" t="s">
        <v>23</v>
      </c>
      <c r="I84" s="211" t="s">
        <v>110</v>
      </c>
      <c r="J84" s="17" t="s">
        <v>111</v>
      </c>
      <c r="K84" s="27">
        <v>300</v>
      </c>
      <c r="L84" s="107">
        <v>708.23</v>
      </c>
      <c r="M84" s="108">
        <v>743.6</v>
      </c>
      <c r="N84" s="192" t="s">
        <v>265</v>
      </c>
      <c r="O84" s="203" t="s">
        <v>114</v>
      </c>
      <c r="P84" s="293" t="s">
        <v>410</v>
      </c>
    </row>
    <row r="85" spans="1:16" ht="69" customHeight="1">
      <c r="A85" s="190"/>
      <c r="B85" s="190" t="s">
        <v>13</v>
      </c>
      <c r="C85" s="190" t="s">
        <v>79</v>
      </c>
      <c r="D85" s="190" t="s">
        <v>14</v>
      </c>
      <c r="E85" s="190" t="s">
        <v>17</v>
      </c>
      <c r="F85" s="190" t="s">
        <v>18</v>
      </c>
      <c r="G85" s="190" t="s">
        <v>84</v>
      </c>
      <c r="H85" s="190" t="s">
        <v>23</v>
      </c>
      <c r="I85" s="213" t="s">
        <v>110</v>
      </c>
      <c r="J85" s="21" t="s">
        <v>232</v>
      </c>
      <c r="K85" s="1">
        <f>K84*1.2</f>
        <v>360</v>
      </c>
      <c r="L85" s="109">
        <v>849.87599999999998</v>
      </c>
      <c r="M85" s="109">
        <f>M84*1.2</f>
        <v>892.32</v>
      </c>
      <c r="N85" s="218"/>
      <c r="O85" s="204"/>
      <c r="P85" s="293"/>
    </row>
    <row r="86" spans="1:16" ht="69" customHeight="1">
      <c r="A86" s="190"/>
      <c r="B86" s="190" t="s">
        <v>13</v>
      </c>
      <c r="C86" s="190" t="s">
        <v>79</v>
      </c>
      <c r="D86" s="190" t="s">
        <v>14</v>
      </c>
      <c r="E86" s="190" t="s">
        <v>17</v>
      </c>
      <c r="F86" s="190" t="s">
        <v>18</v>
      </c>
      <c r="G86" s="190" t="s">
        <v>84</v>
      </c>
      <c r="H86" s="190" t="s">
        <v>23</v>
      </c>
      <c r="I86" s="213" t="s">
        <v>110</v>
      </c>
      <c r="J86" s="21" t="s">
        <v>233</v>
      </c>
      <c r="K86" s="1">
        <f>K84*1.4</f>
        <v>420</v>
      </c>
      <c r="L86" s="109">
        <v>991.52199999999993</v>
      </c>
      <c r="M86" s="109">
        <f>M84*1.4</f>
        <v>1041.04</v>
      </c>
      <c r="N86" s="237"/>
      <c r="O86" s="205"/>
      <c r="P86" s="293"/>
    </row>
    <row r="87" spans="1:16" ht="73.5" customHeight="1">
      <c r="A87" s="190"/>
      <c r="B87" s="190" t="s">
        <v>13</v>
      </c>
      <c r="C87" s="190" t="s">
        <v>79</v>
      </c>
      <c r="D87" s="190" t="s">
        <v>14</v>
      </c>
      <c r="E87" s="190" t="s">
        <v>17</v>
      </c>
      <c r="F87" s="190" t="s">
        <v>18</v>
      </c>
      <c r="G87" s="190" t="s">
        <v>84</v>
      </c>
      <c r="H87" s="190" t="s">
        <v>23</v>
      </c>
      <c r="I87" s="213" t="s">
        <v>110</v>
      </c>
      <c r="J87" s="17" t="s">
        <v>112</v>
      </c>
      <c r="K87" s="31">
        <v>300</v>
      </c>
      <c r="L87" s="110">
        <v>708.23</v>
      </c>
      <c r="M87" s="114">
        <v>743.6</v>
      </c>
      <c r="N87" s="192" t="s">
        <v>164</v>
      </c>
      <c r="O87" s="203" t="s">
        <v>114</v>
      </c>
      <c r="P87" s="293"/>
    </row>
    <row r="88" spans="1:16" ht="73.5" customHeight="1">
      <c r="A88" s="190"/>
      <c r="B88" s="190" t="s">
        <v>13</v>
      </c>
      <c r="C88" s="190" t="s">
        <v>79</v>
      </c>
      <c r="D88" s="190" t="s">
        <v>14</v>
      </c>
      <c r="E88" s="190" t="s">
        <v>17</v>
      </c>
      <c r="F88" s="190" t="s">
        <v>18</v>
      </c>
      <c r="G88" s="190" t="s">
        <v>84</v>
      </c>
      <c r="H88" s="190" t="s">
        <v>23</v>
      </c>
      <c r="I88" s="213" t="s">
        <v>110</v>
      </c>
      <c r="J88" s="21" t="s">
        <v>232</v>
      </c>
      <c r="K88" s="1">
        <f>K87*1.2</f>
        <v>360</v>
      </c>
      <c r="L88" s="107">
        <v>849.87599999999998</v>
      </c>
      <c r="M88" s="107">
        <v>892.32</v>
      </c>
      <c r="N88" s="218"/>
      <c r="O88" s="204"/>
      <c r="P88" s="293"/>
    </row>
    <row r="89" spans="1:16" ht="73.5" customHeight="1">
      <c r="A89" s="190"/>
      <c r="B89" s="190" t="s">
        <v>13</v>
      </c>
      <c r="C89" s="190" t="s">
        <v>79</v>
      </c>
      <c r="D89" s="190" t="s">
        <v>14</v>
      </c>
      <c r="E89" s="190" t="s">
        <v>17</v>
      </c>
      <c r="F89" s="190" t="s">
        <v>18</v>
      </c>
      <c r="G89" s="190" t="s">
        <v>84</v>
      </c>
      <c r="H89" s="190" t="s">
        <v>23</v>
      </c>
      <c r="I89" s="213" t="s">
        <v>110</v>
      </c>
      <c r="J89" s="21" t="s">
        <v>233</v>
      </c>
      <c r="K89" s="1">
        <f>K87*1.4</f>
        <v>420</v>
      </c>
      <c r="L89" s="107">
        <v>991.52199999999993</v>
      </c>
      <c r="M89" s="107">
        <v>1041.04</v>
      </c>
      <c r="N89" s="237"/>
      <c r="O89" s="205"/>
      <c r="P89" s="293"/>
    </row>
    <row r="90" spans="1:16" ht="31.5">
      <c r="A90" s="190"/>
      <c r="B90" s="190" t="s">
        <v>13</v>
      </c>
      <c r="C90" s="190" t="s">
        <v>79</v>
      </c>
      <c r="D90" s="190" t="s">
        <v>14</v>
      </c>
      <c r="E90" s="190" t="s">
        <v>17</v>
      </c>
      <c r="F90" s="190" t="s">
        <v>18</v>
      </c>
      <c r="G90" s="190" t="s">
        <v>84</v>
      </c>
      <c r="H90" s="190" t="s">
        <v>23</v>
      </c>
      <c r="I90" s="213" t="s">
        <v>110</v>
      </c>
      <c r="J90" s="17" t="s">
        <v>113</v>
      </c>
      <c r="K90" s="1">
        <v>8000</v>
      </c>
      <c r="L90" s="107">
        <v>18886.32</v>
      </c>
      <c r="M90" s="108">
        <v>19830.599999999999</v>
      </c>
      <c r="N90" s="192" t="s">
        <v>266</v>
      </c>
      <c r="O90" s="206" t="s">
        <v>115</v>
      </c>
      <c r="P90" s="293"/>
    </row>
    <row r="91" spans="1:16" ht="31.5">
      <c r="A91" s="190"/>
      <c r="B91" s="190" t="s">
        <v>13</v>
      </c>
      <c r="C91" s="190" t="s">
        <v>79</v>
      </c>
      <c r="D91" s="190" t="s">
        <v>14</v>
      </c>
      <c r="E91" s="190" t="s">
        <v>17</v>
      </c>
      <c r="F91" s="190" t="s">
        <v>18</v>
      </c>
      <c r="G91" s="190" t="s">
        <v>84</v>
      </c>
      <c r="H91" s="190" t="s">
        <v>23</v>
      </c>
      <c r="I91" s="213" t="s">
        <v>110</v>
      </c>
      <c r="J91" s="21" t="s">
        <v>232</v>
      </c>
      <c r="K91" s="1">
        <f>K90*1.2</f>
        <v>9600</v>
      </c>
      <c r="L91" s="107">
        <v>22663.583999999999</v>
      </c>
      <c r="M91" s="107">
        <f>M90*1.2</f>
        <v>23796.719999999998</v>
      </c>
      <c r="N91" s="218"/>
      <c r="O91" s="214"/>
      <c r="P91" s="293"/>
    </row>
    <row r="92" spans="1:16" ht="31.5">
      <c r="A92" s="190"/>
      <c r="B92" s="190" t="s">
        <v>13</v>
      </c>
      <c r="C92" s="190" t="s">
        <v>79</v>
      </c>
      <c r="D92" s="190" t="s">
        <v>14</v>
      </c>
      <c r="E92" s="190" t="s">
        <v>17</v>
      </c>
      <c r="F92" s="190" t="s">
        <v>18</v>
      </c>
      <c r="G92" s="190" t="s">
        <v>84</v>
      </c>
      <c r="H92" s="190" t="s">
        <v>23</v>
      </c>
      <c r="I92" s="213" t="s">
        <v>110</v>
      </c>
      <c r="J92" s="21" t="s">
        <v>233</v>
      </c>
      <c r="K92" s="1">
        <f>K90*1.4</f>
        <v>11200</v>
      </c>
      <c r="L92" s="107">
        <v>26440.847999999998</v>
      </c>
      <c r="M92" s="107">
        <f>M90*1.4</f>
        <v>27762.839999999997</v>
      </c>
      <c r="N92" s="237"/>
      <c r="O92" s="207"/>
      <c r="P92" s="293"/>
    </row>
    <row r="93" spans="1:16" ht="186.75" customHeight="1">
      <c r="A93" s="190"/>
      <c r="B93" s="190" t="s">
        <v>13</v>
      </c>
      <c r="C93" s="190" t="s">
        <v>79</v>
      </c>
      <c r="D93" s="190" t="s">
        <v>14</v>
      </c>
      <c r="E93" s="190" t="s">
        <v>17</v>
      </c>
      <c r="F93" s="190" t="s">
        <v>18</v>
      </c>
      <c r="G93" s="190" t="s">
        <v>84</v>
      </c>
      <c r="H93" s="190" t="s">
        <v>23</v>
      </c>
      <c r="I93" s="213" t="s">
        <v>110</v>
      </c>
      <c r="J93" s="4" t="s">
        <v>238</v>
      </c>
      <c r="K93" s="12" t="s">
        <v>274</v>
      </c>
      <c r="L93" s="113" t="s">
        <v>405</v>
      </c>
      <c r="M93" s="113" t="s">
        <v>407</v>
      </c>
      <c r="N93" s="192" t="s">
        <v>267</v>
      </c>
      <c r="O93" s="206" t="s">
        <v>273</v>
      </c>
      <c r="P93" s="293"/>
    </row>
    <row r="94" spans="1:16" ht="177" customHeight="1">
      <c r="A94" s="190"/>
      <c r="B94" s="190" t="s">
        <v>13</v>
      </c>
      <c r="C94" s="190" t="s">
        <v>79</v>
      </c>
      <c r="D94" s="190" t="s">
        <v>14</v>
      </c>
      <c r="E94" s="190" t="s">
        <v>17</v>
      </c>
      <c r="F94" s="190" t="s">
        <v>18</v>
      </c>
      <c r="G94" s="190" t="s">
        <v>84</v>
      </c>
      <c r="H94" s="190" t="s">
        <v>23</v>
      </c>
      <c r="I94" s="213" t="s">
        <v>110</v>
      </c>
      <c r="J94" s="21" t="s">
        <v>232</v>
      </c>
      <c r="K94" s="12" t="s">
        <v>276</v>
      </c>
      <c r="L94" s="113" t="s">
        <v>404</v>
      </c>
      <c r="M94" s="113" t="s">
        <v>408</v>
      </c>
      <c r="N94" s="218"/>
      <c r="O94" s="214"/>
      <c r="P94" s="293"/>
    </row>
    <row r="95" spans="1:16" ht="220.5" customHeight="1">
      <c r="A95" s="191"/>
      <c r="B95" s="191" t="s">
        <v>13</v>
      </c>
      <c r="C95" s="191" t="s">
        <v>79</v>
      </c>
      <c r="D95" s="191" t="s">
        <v>14</v>
      </c>
      <c r="E95" s="191" t="s">
        <v>17</v>
      </c>
      <c r="F95" s="191" t="s">
        <v>18</v>
      </c>
      <c r="G95" s="191" t="s">
        <v>84</v>
      </c>
      <c r="H95" s="191" t="s">
        <v>23</v>
      </c>
      <c r="I95" s="212" t="s">
        <v>110</v>
      </c>
      <c r="J95" s="21" t="s">
        <v>233</v>
      </c>
      <c r="K95" s="12" t="s">
        <v>277</v>
      </c>
      <c r="L95" s="113" t="s">
        <v>406</v>
      </c>
      <c r="M95" s="113" t="s">
        <v>409</v>
      </c>
      <c r="N95" s="237"/>
      <c r="O95" s="207"/>
      <c r="P95" s="293"/>
    </row>
    <row r="96" spans="1:16" ht="240">
      <c r="A96" s="98">
        <v>16</v>
      </c>
      <c r="B96" s="80">
        <v>10</v>
      </c>
      <c r="C96" s="80" t="s">
        <v>79</v>
      </c>
      <c r="D96" s="80" t="s">
        <v>248</v>
      </c>
      <c r="E96" s="80" t="s">
        <v>17</v>
      </c>
      <c r="F96" s="80" t="s">
        <v>18</v>
      </c>
      <c r="G96" s="80" t="s">
        <v>249</v>
      </c>
      <c r="H96" s="80" t="s">
        <v>23</v>
      </c>
      <c r="I96" s="103" t="s">
        <v>250</v>
      </c>
      <c r="J96" s="100" t="s">
        <v>251</v>
      </c>
      <c r="K96" s="101" t="s">
        <v>270</v>
      </c>
      <c r="L96" s="290"/>
      <c r="M96" s="291"/>
      <c r="N96" s="26" t="s">
        <v>272</v>
      </c>
      <c r="O96" s="26" t="s">
        <v>271</v>
      </c>
      <c r="P96" s="102"/>
    </row>
    <row r="97" spans="1:15" ht="25.5" customHeight="1">
      <c r="A97" s="200" t="s">
        <v>317</v>
      </c>
      <c r="B97" s="201"/>
      <c r="C97" s="201"/>
      <c r="D97" s="201"/>
      <c r="E97" s="201"/>
      <c r="F97" s="201"/>
      <c r="G97" s="201"/>
      <c r="H97" s="201"/>
      <c r="I97" s="201"/>
      <c r="J97" s="201"/>
      <c r="K97" s="201"/>
      <c r="L97" s="201"/>
      <c r="M97" s="201"/>
      <c r="N97" s="201"/>
      <c r="O97" s="202"/>
    </row>
    <row r="98" spans="1:15" ht="15.75" customHeight="1">
      <c r="A98" s="223">
        <v>17</v>
      </c>
      <c r="B98" s="129" t="s">
        <v>13</v>
      </c>
      <c r="C98" s="129" t="s">
        <v>79</v>
      </c>
      <c r="D98" s="129" t="s">
        <v>14</v>
      </c>
      <c r="E98" s="129" t="s">
        <v>17</v>
      </c>
      <c r="F98" s="129" t="s">
        <v>18</v>
      </c>
      <c r="G98" s="129" t="s">
        <v>86</v>
      </c>
      <c r="H98" s="129" t="s">
        <v>23</v>
      </c>
      <c r="I98" s="137" t="s">
        <v>85</v>
      </c>
      <c r="J98" s="17" t="s">
        <v>107</v>
      </c>
      <c r="K98" s="82"/>
      <c r="L98" s="50"/>
      <c r="M98" s="50"/>
      <c r="N98" s="219" t="s">
        <v>318</v>
      </c>
      <c r="O98" s="219" t="s">
        <v>87</v>
      </c>
    </row>
    <row r="99" spans="1:15" ht="31.5">
      <c r="A99" s="223"/>
      <c r="B99" s="137"/>
      <c r="C99" s="137"/>
      <c r="D99" s="137"/>
      <c r="E99" s="137"/>
      <c r="F99" s="137"/>
      <c r="G99" s="137"/>
      <c r="H99" s="137"/>
      <c r="I99" s="137"/>
      <c r="J99" s="72" t="s">
        <v>281</v>
      </c>
      <c r="K99" s="82">
        <v>139.19999999999999</v>
      </c>
      <c r="L99" s="50">
        <v>150.27000000000001</v>
      </c>
      <c r="M99" s="134">
        <v>156.30000000000001</v>
      </c>
      <c r="N99" s="219"/>
      <c r="O99" s="219"/>
    </row>
    <row r="100" spans="1:15">
      <c r="A100" s="223"/>
      <c r="B100" s="137"/>
      <c r="C100" s="137"/>
      <c r="D100" s="137"/>
      <c r="E100" s="137"/>
      <c r="F100" s="137"/>
      <c r="G100" s="137"/>
      <c r="H100" s="137"/>
      <c r="I100" s="137"/>
      <c r="J100" s="72" t="s">
        <v>325</v>
      </c>
      <c r="K100" s="82">
        <v>162.39999999999998</v>
      </c>
      <c r="L100" s="50">
        <v>175.31</v>
      </c>
      <c r="M100" s="134">
        <v>182.3</v>
      </c>
      <c r="N100" s="219"/>
      <c r="O100" s="219"/>
    </row>
    <row r="101" spans="1:15" ht="75" customHeight="1">
      <c r="A101" s="223"/>
      <c r="B101" s="137"/>
      <c r="C101" s="137"/>
      <c r="D101" s="137"/>
      <c r="E101" s="137"/>
      <c r="F101" s="137"/>
      <c r="G101" s="137"/>
      <c r="H101" s="137"/>
      <c r="I101" s="137"/>
      <c r="J101" s="17" t="s">
        <v>235</v>
      </c>
      <c r="K101" s="82"/>
      <c r="L101" s="92"/>
      <c r="M101" s="92"/>
      <c r="N101" s="219" t="s">
        <v>319</v>
      </c>
      <c r="O101" s="219"/>
    </row>
    <row r="102" spans="1:15" ht="31.5">
      <c r="A102" s="223"/>
      <c r="B102" s="137"/>
      <c r="C102" s="137"/>
      <c r="D102" s="137"/>
      <c r="E102" s="137"/>
      <c r="F102" s="137"/>
      <c r="G102" s="137"/>
      <c r="H102" s="137"/>
      <c r="I102" s="137"/>
      <c r="J102" s="72" t="s">
        <v>281</v>
      </c>
      <c r="K102" s="82">
        <v>278.39999999999998</v>
      </c>
      <c r="L102" s="50">
        <v>300.54000000000002</v>
      </c>
      <c r="M102" s="134">
        <v>312.60000000000002</v>
      </c>
      <c r="N102" s="219"/>
      <c r="O102" s="219"/>
    </row>
    <row r="103" spans="1:15">
      <c r="A103" s="223"/>
      <c r="B103" s="137"/>
      <c r="C103" s="137"/>
      <c r="D103" s="137"/>
      <c r="E103" s="137"/>
      <c r="F103" s="137"/>
      <c r="G103" s="137"/>
      <c r="H103" s="137"/>
      <c r="I103" s="137"/>
      <c r="J103" s="72" t="s">
        <v>325</v>
      </c>
      <c r="K103" s="82">
        <v>324.79999999999995</v>
      </c>
      <c r="L103" s="50">
        <v>350.63</v>
      </c>
      <c r="M103" s="134">
        <v>364.70000000000005</v>
      </c>
      <c r="N103" s="219"/>
      <c r="O103" s="219"/>
    </row>
    <row r="104" spans="1:15" ht="94.5">
      <c r="A104" s="223"/>
      <c r="B104" s="137"/>
      <c r="C104" s="137"/>
      <c r="D104" s="137"/>
      <c r="E104" s="137"/>
      <c r="F104" s="137"/>
      <c r="G104" s="137"/>
      <c r="H104" s="137"/>
      <c r="I104" s="137"/>
      <c r="J104" s="49" t="s">
        <v>234</v>
      </c>
      <c r="K104" s="82"/>
      <c r="L104" s="92"/>
      <c r="M104" s="92"/>
      <c r="N104" s="219" t="s">
        <v>320</v>
      </c>
      <c r="O104" s="219"/>
    </row>
    <row r="105" spans="1:15" ht="31.5">
      <c r="A105" s="223"/>
      <c r="B105" s="137"/>
      <c r="C105" s="137"/>
      <c r="D105" s="137"/>
      <c r="E105" s="137"/>
      <c r="F105" s="137"/>
      <c r="G105" s="137"/>
      <c r="H105" s="137"/>
      <c r="I105" s="137"/>
      <c r="J105" s="72" t="s">
        <v>281</v>
      </c>
      <c r="K105" s="82">
        <v>208.8</v>
      </c>
      <c r="L105" s="50">
        <v>225.4</v>
      </c>
      <c r="M105" s="134">
        <v>234.4</v>
      </c>
      <c r="N105" s="219"/>
      <c r="O105" s="219"/>
    </row>
    <row r="106" spans="1:15">
      <c r="A106" s="223"/>
      <c r="B106" s="137"/>
      <c r="C106" s="137"/>
      <c r="D106" s="137"/>
      <c r="E106" s="137"/>
      <c r="F106" s="137"/>
      <c r="G106" s="137"/>
      <c r="H106" s="137"/>
      <c r="I106" s="137"/>
      <c r="J106" s="72" t="s">
        <v>325</v>
      </c>
      <c r="K106" s="82">
        <v>243.6</v>
      </c>
      <c r="L106" s="50">
        <v>262.97000000000003</v>
      </c>
      <c r="M106" s="134">
        <v>273.5</v>
      </c>
      <c r="N106" s="219"/>
      <c r="O106" s="219"/>
    </row>
    <row r="107" spans="1:15" ht="47.25">
      <c r="A107" s="223"/>
      <c r="B107" s="137"/>
      <c r="C107" s="137"/>
      <c r="D107" s="137"/>
      <c r="E107" s="137"/>
      <c r="F107" s="137"/>
      <c r="G107" s="137"/>
      <c r="H107" s="137"/>
      <c r="I107" s="137"/>
      <c r="J107" s="17" t="s">
        <v>108</v>
      </c>
      <c r="K107" s="82"/>
      <c r="L107" s="92"/>
      <c r="M107" s="92"/>
      <c r="N107" s="219" t="s">
        <v>228</v>
      </c>
      <c r="O107" s="219" t="s">
        <v>231</v>
      </c>
    </row>
    <row r="108" spans="1:15" ht="31.5">
      <c r="A108" s="223"/>
      <c r="B108" s="137"/>
      <c r="C108" s="137"/>
      <c r="D108" s="137"/>
      <c r="E108" s="137"/>
      <c r="F108" s="137"/>
      <c r="G108" s="137"/>
      <c r="H108" s="137"/>
      <c r="I108" s="137"/>
      <c r="J108" s="72" t="s">
        <v>281</v>
      </c>
      <c r="K108" s="82">
        <v>350.4</v>
      </c>
      <c r="L108" s="50">
        <v>378.26</v>
      </c>
      <c r="M108" s="134">
        <v>393.40000000000003</v>
      </c>
      <c r="N108" s="219"/>
      <c r="O108" s="219"/>
    </row>
    <row r="109" spans="1:15">
      <c r="A109" s="223"/>
      <c r="B109" s="137"/>
      <c r="C109" s="137"/>
      <c r="D109" s="137"/>
      <c r="E109" s="137"/>
      <c r="F109" s="137"/>
      <c r="G109" s="137"/>
      <c r="H109" s="137"/>
      <c r="I109" s="137"/>
      <c r="J109" s="72" t="s">
        <v>325</v>
      </c>
      <c r="K109" s="82">
        <v>408.79999999999995</v>
      </c>
      <c r="L109" s="50">
        <v>441.31</v>
      </c>
      <c r="M109" s="134">
        <v>459</v>
      </c>
      <c r="N109" s="219"/>
      <c r="O109" s="219"/>
    </row>
    <row r="110" spans="1:15" ht="47.25">
      <c r="A110" s="223"/>
      <c r="B110" s="137"/>
      <c r="C110" s="137"/>
      <c r="D110" s="137"/>
      <c r="E110" s="137"/>
      <c r="F110" s="137"/>
      <c r="G110" s="137"/>
      <c r="H110" s="137"/>
      <c r="I110" s="137"/>
      <c r="J110" s="50" t="s">
        <v>109</v>
      </c>
      <c r="K110" s="4"/>
      <c r="L110" s="93"/>
      <c r="M110" s="93"/>
      <c r="N110" s="219" t="s">
        <v>321</v>
      </c>
      <c r="O110" s="219" t="s">
        <v>229</v>
      </c>
    </row>
    <row r="111" spans="1:15" ht="40.5" customHeight="1">
      <c r="A111" s="223"/>
      <c r="B111" s="137"/>
      <c r="C111" s="137"/>
      <c r="D111" s="137"/>
      <c r="E111" s="137"/>
      <c r="F111" s="137"/>
      <c r="G111" s="137"/>
      <c r="H111" s="137"/>
      <c r="I111" s="137"/>
      <c r="J111" s="72" t="s">
        <v>281</v>
      </c>
      <c r="K111" s="4">
        <v>139.19999999999999</v>
      </c>
      <c r="L111" s="19">
        <v>150.27000000000001</v>
      </c>
      <c r="M111" s="135">
        <v>156.30000000000001</v>
      </c>
      <c r="N111" s="219"/>
      <c r="O111" s="219"/>
    </row>
    <row r="112" spans="1:15" ht="40.5" customHeight="1">
      <c r="A112" s="223"/>
      <c r="B112" s="137"/>
      <c r="C112" s="137"/>
      <c r="D112" s="137"/>
      <c r="E112" s="137"/>
      <c r="F112" s="137"/>
      <c r="G112" s="137"/>
      <c r="H112" s="137"/>
      <c r="I112" s="137"/>
      <c r="J112" s="72" t="s">
        <v>325</v>
      </c>
      <c r="K112" s="4">
        <v>162.39999999999998</v>
      </c>
      <c r="L112" s="19">
        <v>175.31</v>
      </c>
      <c r="M112" s="135">
        <v>182.3</v>
      </c>
      <c r="N112" s="219"/>
      <c r="O112" s="219"/>
    </row>
    <row r="113" spans="1:18" ht="212.25" customHeight="1">
      <c r="A113" s="223"/>
      <c r="B113" s="16" t="s">
        <v>13</v>
      </c>
      <c r="C113" s="16" t="s">
        <v>79</v>
      </c>
      <c r="D113" s="16" t="s">
        <v>14</v>
      </c>
      <c r="E113" s="16" t="s">
        <v>17</v>
      </c>
      <c r="F113" s="16" t="s">
        <v>18</v>
      </c>
      <c r="G113" s="16" t="s">
        <v>91</v>
      </c>
      <c r="H113" s="16" t="s">
        <v>23</v>
      </c>
      <c r="I113" s="4" t="s">
        <v>88</v>
      </c>
      <c r="J113" s="4" t="s">
        <v>89</v>
      </c>
      <c r="K113" s="131">
        <v>2000</v>
      </c>
      <c r="L113" s="132">
        <v>2159.04</v>
      </c>
      <c r="M113" s="136">
        <v>2245.4</v>
      </c>
      <c r="N113" s="130" t="s">
        <v>322</v>
      </c>
      <c r="O113" s="20" t="s">
        <v>227</v>
      </c>
      <c r="R113" s="53"/>
    </row>
    <row r="114" spans="1:18" ht="114" customHeight="1">
      <c r="A114" s="223"/>
      <c r="B114" s="16" t="s">
        <v>13</v>
      </c>
      <c r="C114" s="16" t="s">
        <v>14</v>
      </c>
      <c r="D114" s="16" t="s">
        <v>14</v>
      </c>
      <c r="E114" s="16" t="s">
        <v>17</v>
      </c>
      <c r="F114" s="16" t="s">
        <v>18</v>
      </c>
      <c r="G114" s="16" t="s">
        <v>43</v>
      </c>
      <c r="H114" s="16" t="s">
        <v>23</v>
      </c>
      <c r="I114" s="49" t="s">
        <v>324</v>
      </c>
      <c r="J114" s="4" t="s">
        <v>31</v>
      </c>
      <c r="K114" s="2">
        <v>213</v>
      </c>
      <c r="L114" s="6">
        <v>229.9</v>
      </c>
      <c r="M114" s="111">
        <v>239.1</v>
      </c>
      <c r="N114" s="12" t="s">
        <v>326</v>
      </c>
      <c r="O114" s="12" t="s">
        <v>44</v>
      </c>
      <c r="R114" s="53"/>
    </row>
    <row r="115" spans="1:18" ht="110.25" customHeight="1">
      <c r="A115" s="223"/>
      <c r="B115" s="223" t="s">
        <v>13</v>
      </c>
      <c r="C115" s="223">
        <v>4</v>
      </c>
      <c r="D115" s="223" t="s">
        <v>14</v>
      </c>
      <c r="E115" s="223" t="s">
        <v>17</v>
      </c>
      <c r="F115" s="223" t="s">
        <v>18</v>
      </c>
      <c r="G115" s="223" t="s">
        <v>52</v>
      </c>
      <c r="H115" s="223" t="s">
        <v>23</v>
      </c>
      <c r="I115" s="282" t="s">
        <v>51</v>
      </c>
      <c r="J115" s="17" t="s">
        <v>53</v>
      </c>
      <c r="K115" s="219" t="s">
        <v>327</v>
      </c>
      <c r="L115" s="219"/>
      <c r="M115" s="219"/>
      <c r="N115" s="26" t="s">
        <v>380</v>
      </c>
      <c r="O115" s="12" t="s">
        <v>156</v>
      </c>
      <c r="R115" s="53"/>
    </row>
    <row r="116" spans="1:18" ht="99" customHeight="1">
      <c r="A116" s="223"/>
      <c r="B116" s="223"/>
      <c r="C116" s="223"/>
      <c r="D116" s="223"/>
      <c r="E116" s="223"/>
      <c r="F116" s="223"/>
      <c r="G116" s="223"/>
      <c r="H116" s="223"/>
      <c r="I116" s="282"/>
      <c r="J116" s="17" t="s">
        <v>54</v>
      </c>
      <c r="K116" s="14">
        <v>10000</v>
      </c>
      <c r="L116" s="14">
        <v>10795.2</v>
      </c>
      <c r="M116" s="108">
        <v>20000</v>
      </c>
      <c r="N116" s="28" t="s">
        <v>330</v>
      </c>
      <c r="O116" s="12" t="s">
        <v>156</v>
      </c>
      <c r="R116" s="53"/>
    </row>
    <row r="117" spans="1:18" ht="123.75" customHeight="1">
      <c r="A117" s="223"/>
      <c r="B117" s="223"/>
      <c r="C117" s="223"/>
      <c r="D117" s="223"/>
      <c r="E117" s="223"/>
      <c r="F117" s="223"/>
      <c r="G117" s="223"/>
      <c r="H117" s="223"/>
      <c r="I117" s="282"/>
      <c r="J117" s="17" t="s">
        <v>55</v>
      </c>
      <c r="K117" s="1">
        <v>30000</v>
      </c>
      <c r="L117" s="14">
        <v>32385.599999999999</v>
      </c>
      <c r="M117" s="108">
        <v>33681</v>
      </c>
      <c r="N117" s="26" t="s">
        <v>362</v>
      </c>
      <c r="O117" s="12" t="s">
        <v>171</v>
      </c>
      <c r="R117" s="53"/>
    </row>
    <row r="118" spans="1:18" ht="57.75" customHeight="1">
      <c r="A118" s="223"/>
      <c r="B118" s="223"/>
      <c r="C118" s="223"/>
      <c r="D118" s="223"/>
      <c r="E118" s="223"/>
      <c r="F118" s="223"/>
      <c r="G118" s="223"/>
      <c r="H118" s="223"/>
      <c r="I118" s="282"/>
      <c r="J118" s="17" t="s">
        <v>56</v>
      </c>
      <c r="K118" s="1">
        <v>1000000</v>
      </c>
      <c r="L118" s="14">
        <v>1079520</v>
      </c>
      <c r="M118" s="108">
        <v>1122700.8</v>
      </c>
      <c r="N118" s="26" t="s">
        <v>363</v>
      </c>
      <c r="O118" s="12" t="s">
        <v>171</v>
      </c>
      <c r="R118" s="53"/>
    </row>
    <row r="119" spans="1:18" ht="68.25" customHeight="1">
      <c r="A119" s="223"/>
      <c r="B119" s="223"/>
      <c r="C119" s="223"/>
      <c r="D119" s="223"/>
      <c r="E119" s="223"/>
      <c r="F119" s="223"/>
      <c r="G119" s="223"/>
      <c r="H119" s="223"/>
      <c r="I119" s="282"/>
      <c r="J119" s="17" t="s">
        <v>59</v>
      </c>
      <c r="K119" s="1">
        <v>2000000</v>
      </c>
      <c r="L119" s="14">
        <v>2159040</v>
      </c>
      <c r="M119" s="108">
        <v>2245401.6000000001</v>
      </c>
      <c r="N119" s="26" t="s">
        <v>364</v>
      </c>
      <c r="O119" s="12" t="s">
        <v>155</v>
      </c>
      <c r="R119" s="53"/>
    </row>
    <row r="120" spans="1:18" ht="37.5" customHeight="1">
      <c r="A120" s="223"/>
      <c r="B120" s="223"/>
      <c r="C120" s="223"/>
      <c r="D120" s="223"/>
      <c r="E120" s="223"/>
      <c r="F120" s="223"/>
      <c r="G120" s="223"/>
      <c r="H120" s="223"/>
      <c r="I120" s="282"/>
      <c r="J120" s="4" t="s">
        <v>57</v>
      </c>
      <c r="K120" s="14">
        <v>105000</v>
      </c>
      <c r="L120" s="14">
        <v>109200</v>
      </c>
      <c r="M120" s="108">
        <v>113568</v>
      </c>
      <c r="N120" s="28" t="s">
        <v>329</v>
      </c>
      <c r="O120" s="12" t="s">
        <v>171</v>
      </c>
      <c r="R120" s="53"/>
    </row>
    <row r="121" spans="1:18" ht="133.5" customHeight="1">
      <c r="A121" s="223"/>
      <c r="B121" s="223"/>
      <c r="C121" s="223"/>
      <c r="D121" s="223"/>
      <c r="E121" s="223"/>
      <c r="F121" s="223"/>
      <c r="G121" s="223"/>
      <c r="H121" s="223"/>
      <c r="I121" s="282"/>
      <c r="J121" s="4" t="s">
        <v>58</v>
      </c>
      <c r="K121" s="1">
        <v>233</v>
      </c>
      <c r="L121" s="14">
        <v>251.53</v>
      </c>
      <c r="M121" s="108">
        <v>261.60000000000002</v>
      </c>
      <c r="N121" s="26" t="s">
        <v>365</v>
      </c>
      <c r="O121" s="12" t="s">
        <v>156</v>
      </c>
      <c r="R121" s="53"/>
    </row>
    <row r="122" spans="1:18" ht="133.5" customHeight="1">
      <c r="A122" s="223"/>
      <c r="B122" s="223"/>
      <c r="C122" s="223"/>
      <c r="D122" s="223"/>
      <c r="E122" s="223"/>
      <c r="F122" s="223"/>
      <c r="G122" s="223"/>
      <c r="H122" s="223"/>
      <c r="I122" s="282"/>
      <c r="J122" s="17" t="s">
        <v>61</v>
      </c>
      <c r="K122" s="1">
        <v>292</v>
      </c>
      <c r="L122" s="14">
        <v>315.22000000000003</v>
      </c>
      <c r="M122" s="108">
        <v>327.8</v>
      </c>
      <c r="N122" s="26" t="s">
        <v>365</v>
      </c>
      <c r="O122" s="12" t="s">
        <v>156</v>
      </c>
      <c r="R122" s="53"/>
    </row>
    <row r="123" spans="1:18" ht="71.25" customHeight="1">
      <c r="A123" s="223"/>
      <c r="B123" s="223"/>
      <c r="C123" s="223"/>
      <c r="D123" s="223"/>
      <c r="E123" s="223"/>
      <c r="F123" s="223"/>
      <c r="G123" s="223"/>
      <c r="H123" s="223"/>
      <c r="I123" s="282"/>
      <c r="J123" s="4" t="s">
        <v>60</v>
      </c>
      <c r="K123" s="14">
        <v>249</v>
      </c>
      <c r="L123" s="14">
        <v>268.8</v>
      </c>
      <c r="M123" s="108">
        <v>279.60000000000002</v>
      </c>
      <c r="N123" s="26" t="s">
        <v>366</v>
      </c>
      <c r="O123" s="12" t="s">
        <v>156</v>
      </c>
      <c r="R123" s="53"/>
    </row>
    <row r="124" spans="1:18" ht="132.75" customHeight="1">
      <c r="A124" s="223"/>
      <c r="B124" s="223"/>
      <c r="C124" s="223"/>
      <c r="D124" s="223"/>
      <c r="E124" s="223"/>
      <c r="F124" s="223"/>
      <c r="G124" s="223"/>
      <c r="H124" s="223"/>
      <c r="I124" s="282"/>
      <c r="J124" s="4" t="s">
        <v>328</v>
      </c>
      <c r="K124" s="1">
        <v>440</v>
      </c>
      <c r="L124" s="14">
        <v>474.99</v>
      </c>
      <c r="M124" s="108">
        <v>494</v>
      </c>
      <c r="N124" s="26" t="s">
        <v>367</v>
      </c>
      <c r="O124" s="12" t="s">
        <v>155</v>
      </c>
      <c r="R124" s="53"/>
    </row>
    <row r="125" spans="1:18" ht="132.75" customHeight="1">
      <c r="A125" s="223"/>
      <c r="B125" s="223"/>
      <c r="C125" s="223"/>
      <c r="D125" s="223"/>
      <c r="E125" s="223"/>
      <c r="F125" s="223"/>
      <c r="G125" s="223"/>
      <c r="H125" s="223"/>
      <c r="I125" s="282"/>
      <c r="J125" s="17" t="s">
        <v>63</v>
      </c>
      <c r="K125" s="1">
        <v>1929</v>
      </c>
      <c r="L125" s="14">
        <v>2082.39</v>
      </c>
      <c r="M125" s="108">
        <v>2165.7000000000003</v>
      </c>
      <c r="N125" s="26" t="s">
        <v>368</v>
      </c>
      <c r="O125" s="12" t="s">
        <v>156</v>
      </c>
      <c r="R125" s="53"/>
    </row>
    <row r="126" spans="1:18" ht="47.25">
      <c r="A126" s="223"/>
      <c r="B126" s="223"/>
      <c r="C126" s="223"/>
      <c r="D126" s="223"/>
      <c r="E126" s="223"/>
      <c r="F126" s="223"/>
      <c r="G126" s="223"/>
      <c r="H126" s="223"/>
      <c r="I126" s="282"/>
      <c r="J126" s="17" t="s">
        <v>369</v>
      </c>
      <c r="K126" s="132">
        <v>2000000</v>
      </c>
      <c r="L126" s="132">
        <v>2080000</v>
      </c>
      <c r="M126" s="136">
        <v>2163200</v>
      </c>
      <c r="N126" s="18" t="s">
        <v>370</v>
      </c>
      <c r="O126" s="12" t="s">
        <v>352</v>
      </c>
      <c r="R126" s="53"/>
    </row>
    <row r="127" spans="1:18" ht="252.75" customHeight="1">
      <c r="A127" s="223"/>
      <c r="B127" s="16" t="s">
        <v>13</v>
      </c>
      <c r="C127" s="16" t="s">
        <v>79</v>
      </c>
      <c r="D127" s="16" t="s">
        <v>14</v>
      </c>
      <c r="E127" s="16" t="s">
        <v>17</v>
      </c>
      <c r="F127" s="16" t="s">
        <v>18</v>
      </c>
      <c r="G127" s="79">
        <v>50840</v>
      </c>
      <c r="H127" s="16" t="s">
        <v>23</v>
      </c>
      <c r="I127" s="19" t="s">
        <v>223</v>
      </c>
      <c r="J127" s="4" t="s">
        <v>225</v>
      </c>
      <c r="K127" s="283" t="s">
        <v>424</v>
      </c>
      <c r="L127" s="284">
        <v>13744</v>
      </c>
      <c r="M127" s="285">
        <v>14160</v>
      </c>
      <c r="N127" s="289" t="s">
        <v>371</v>
      </c>
      <c r="O127" s="281" t="s">
        <v>372</v>
      </c>
      <c r="R127" s="53"/>
    </row>
    <row r="128" spans="1:18" ht="178.5" customHeight="1">
      <c r="A128" s="223"/>
      <c r="B128" s="16" t="s">
        <v>13</v>
      </c>
      <c r="C128" s="16" t="s">
        <v>79</v>
      </c>
      <c r="D128" s="16" t="s">
        <v>14</v>
      </c>
      <c r="E128" s="16" t="s">
        <v>17</v>
      </c>
      <c r="F128" s="16" t="s">
        <v>18</v>
      </c>
      <c r="G128" s="16" t="s">
        <v>80</v>
      </c>
      <c r="H128" s="16" t="s">
        <v>23</v>
      </c>
      <c r="I128" s="17" t="s">
        <v>224</v>
      </c>
      <c r="J128" s="4" t="s">
        <v>225</v>
      </c>
      <c r="K128" s="283"/>
      <c r="L128" s="284"/>
      <c r="M128" s="285"/>
      <c r="N128" s="289"/>
      <c r="O128" s="281"/>
      <c r="R128" s="53"/>
    </row>
    <row r="129" spans="1:18" ht="82.5" customHeight="1">
      <c r="A129" s="223"/>
      <c r="B129" s="223" t="s">
        <v>13</v>
      </c>
      <c r="C129" s="223" t="s">
        <v>14</v>
      </c>
      <c r="D129" s="223" t="s">
        <v>14</v>
      </c>
      <c r="E129" s="223" t="s">
        <v>17</v>
      </c>
      <c r="F129" s="223" t="s">
        <v>18</v>
      </c>
      <c r="G129" s="223" t="s">
        <v>77</v>
      </c>
      <c r="H129" s="223" t="s">
        <v>23</v>
      </c>
      <c r="I129" s="280" t="s">
        <v>333</v>
      </c>
      <c r="J129" s="4" t="s">
        <v>199</v>
      </c>
      <c r="K129" s="1">
        <v>1000</v>
      </c>
      <c r="L129" s="14">
        <v>1079.52</v>
      </c>
      <c r="M129" s="108">
        <v>1122.7</v>
      </c>
      <c r="N129" s="19" t="s">
        <v>331</v>
      </c>
      <c r="O129" s="4" t="s">
        <v>200</v>
      </c>
      <c r="R129" s="53"/>
    </row>
    <row r="130" spans="1:18" ht="82.5" customHeight="1">
      <c r="A130" s="223"/>
      <c r="B130" s="223"/>
      <c r="C130" s="223"/>
      <c r="D130" s="223"/>
      <c r="E130" s="223"/>
      <c r="F130" s="223"/>
      <c r="G130" s="223"/>
      <c r="H130" s="223"/>
      <c r="I130" s="280"/>
      <c r="J130" s="4" t="s">
        <v>199</v>
      </c>
      <c r="K130" s="1">
        <v>2000</v>
      </c>
      <c r="L130" s="14">
        <v>2159.04</v>
      </c>
      <c r="M130" s="108">
        <v>2245.4</v>
      </c>
      <c r="N130" s="19" t="s">
        <v>332</v>
      </c>
      <c r="O130" s="4" t="s">
        <v>201</v>
      </c>
      <c r="R130" s="53"/>
    </row>
    <row r="131" spans="1:18" ht="117.75" customHeight="1">
      <c r="A131" s="223"/>
      <c r="B131" s="16" t="s">
        <v>13</v>
      </c>
      <c r="C131" s="16" t="s">
        <v>79</v>
      </c>
      <c r="D131" s="16" t="s">
        <v>14</v>
      </c>
      <c r="E131" s="16" t="s">
        <v>17</v>
      </c>
      <c r="F131" s="80" t="s">
        <v>18</v>
      </c>
      <c r="G131" s="16" t="s">
        <v>92</v>
      </c>
      <c r="H131" s="16" t="s">
        <v>23</v>
      </c>
      <c r="I131" s="4" t="s">
        <v>373</v>
      </c>
      <c r="J131" s="4" t="s">
        <v>375</v>
      </c>
      <c r="K131" s="132">
        <v>35000</v>
      </c>
      <c r="L131" s="132">
        <v>35400</v>
      </c>
      <c r="M131" s="136">
        <v>37856</v>
      </c>
      <c r="N131" s="18" t="s">
        <v>323</v>
      </c>
      <c r="O131" s="12" t="s">
        <v>374</v>
      </c>
      <c r="R131" s="53"/>
    </row>
    <row r="132" spans="1:18" s="83" customFormat="1" ht="51" customHeight="1">
      <c r="A132" s="223"/>
      <c r="B132" s="80" t="s">
        <v>13</v>
      </c>
      <c r="C132" s="80" t="s">
        <v>79</v>
      </c>
      <c r="D132" s="80" t="s">
        <v>14</v>
      </c>
      <c r="E132" s="80" t="s">
        <v>17</v>
      </c>
      <c r="F132" s="16" t="s">
        <v>18</v>
      </c>
      <c r="G132" s="80" t="s">
        <v>349</v>
      </c>
      <c r="H132" s="84"/>
      <c r="I132" s="19" t="s">
        <v>341</v>
      </c>
      <c r="J132" s="19" t="s">
        <v>376</v>
      </c>
      <c r="K132" s="132">
        <v>3000</v>
      </c>
      <c r="L132" s="132">
        <v>3120</v>
      </c>
      <c r="M132" s="136">
        <v>3244.8</v>
      </c>
      <c r="N132" s="26" t="s">
        <v>377</v>
      </c>
      <c r="O132" s="130" t="s">
        <v>350</v>
      </c>
      <c r="R132" s="85"/>
    </row>
    <row r="133" spans="1:18" ht="50.25" customHeight="1">
      <c r="A133" s="223"/>
      <c r="B133" s="286" t="s">
        <v>13</v>
      </c>
      <c r="C133" s="286" t="s">
        <v>79</v>
      </c>
      <c r="D133" s="286" t="s">
        <v>14</v>
      </c>
      <c r="E133" s="286" t="s">
        <v>17</v>
      </c>
      <c r="F133" s="221" t="s">
        <v>18</v>
      </c>
      <c r="G133" s="286" t="s">
        <v>348</v>
      </c>
      <c r="H133" s="138"/>
      <c r="I133" s="192" t="s">
        <v>347</v>
      </c>
      <c r="J133" s="4" t="s">
        <v>420</v>
      </c>
      <c r="K133" s="131">
        <v>210000</v>
      </c>
      <c r="L133" s="132">
        <v>210000</v>
      </c>
      <c r="M133" s="136">
        <v>210000</v>
      </c>
      <c r="N133" s="18" t="s">
        <v>417</v>
      </c>
      <c r="O133" s="206" t="s">
        <v>351</v>
      </c>
      <c r="R133" s="53"/>
    </row>
    <row r="134" spans="1:18" ht="50.25" customHeight="1">
      <c r="A134" s="223"/>
      <c r="B134" s="287"/>
      <c r="C134" s="287"/>
      <c r="D134" s="287"/>
      <c r="E134" s="287"/>
      <c r="F134" s="227"/>
      <c r="G134" s="287"/>
      <c r="H134" s="138"/>
      <c r="I134" s="193"/>
      <c r="J134" s="4" t="s">
        <v>421</v>
      </c>
      <c r="K134" s="131">
        <v>260000</v>
      </c>
      <c r="L134" s="132" t="s">
        <v>395</v>
      </c>
      <c r="M134" s="136">
        <v>260000</v>
      </c>
      <c r="N134" s="18" t="s">
        <v>418</v>
      </c>
      <c r="O134" s="214"/>
      <c r="R134" s="53"/>
    </row>
    <row r="135" spans="1:18" ht="50.25" customHeight="1">
      <c r="A135" s="223"/>
      <c r="B135" s="288"/>
      <c r="C135" s="288"/>
      <c r="D135" s="288"/>
      <c r="E135" s="288"/>
      <c r="F135" s="222"/>
      <c r="G135" s="288"/>
      <c r="H135" s="138"/>
      <c r="I135" s="194"/>
      <c r="J135" s="4" t="s">
        <v>422</v>
      </c>
      <c r="K135" s="131">
        <v>310000</v>
      </c>
      <c r="L135" s="132" t="s">
        <v>395</v>
      </c>
      <c r="M135" s="136">
        <v>310000</v>
      </c>
      <c r="N135" s="18" t="s">
        <v>419</v>
      </c>
      <c r="O135" s="207"/>
      <c r="R135" s="53"/>
    </row>
    <row r="136" spans="1:18" ht="45" customHeight="1">
      <c r="A136" s="197" t="s">
        <v>268</v>
      </c>
      <c r="B136" s="198"/>
      <c r="C136" s="198"/>
      <c r="D136" s="198"/>
      <c r="E136" s="198"/>
      <c r="F136" s="198"/>
      <c r="G136" s="198"/>
      <c r="H136" s="198"/>
      <c r="I136" s="198"/>
      <c r="J136" s="198"/>
      <c r="K136" s="198"/>
      <c r="L136" s="198"/>
      <c r="M136" s="198"/>
      <c r="N136" s="198"/>
      <c r="O136" s="199"/>
    </row>
    <row r="137" spans="1:18" s="83" customFormat="1" ht="16.5" customHeight="1">
      <c r="A137" s="303">
        <v>18</v>
      </c>
      <c r="B137" s="286">
        <v>10</v>
      </c>
      <c r="C137" s="286" t="s">
        <v>79</v>
      </c>
      <c r="D137" s="286" t="s">
        <v>248</v>
      </c>
      <c r="E137" s="286" t="s">
        <v>17</v>
      </c>
      <c r="F137" s="286" t="s">
        <v>18</v>
      </c>
      <c r="G137" s="286" t="s">
        <v>252</v>
      </c>
      <c r="H137" s="286" t="s">
        <v>23</v>
      </c>
      <c r="I137" s="297" t="s">
        <v>286</v>
      </c>
      <c r="J137" s="103" t="s">
        <v>292</v>
      </c>
      <c r="K137" s="26"/>
      <c r="L137" s="89"/>
      <c r="M137" s="89"/>
      <c r="N137" s="300" t="s">
        <v>280</v>
      </c>
      <c r="O137" s="300" t="s">
        <v>287</v>
      </c>
    </row>
    <row r="138" spans="1:18" s="83" customFormat="1" ht="99" customHeight="1">
      <c r="A138" s="304"/>
      <c r="B138" s="287"/>
      <c r="C138" s="287"/>
      <c r="D138" s="287"/>
      <c r="E138" s="287"/>
      <c r="F138" s="287"/>
      <c r="G138" s="287"/>
      <c r="H138" s="287"/>
      <c r="I138" s="298"/>
      <c r="J138" s="103" t="s">
        <v>281</v>
      </c>
      <c r="K138" s="26" t="s">
        <v>290</v>
      </c>
      <c r="L138" s="26" t="s">
        <v>397</v>
      </c>
      <c r="M138" s="26"/>
      <c r="N138" s="301"/>
      <c r="O138" s="301"/>
      <c r="P138" s="104"/>
    </row>
    <row r="139" spans="1:18" s="83" customFormat="1" ht="98.25" customHeight="1">
      <c r="A139" s="305"/>
      <c r="B139" s="288"/>
      <c r="C139" s="288"/>
      <c r="D139" s="288"/>
      <c r="E139" s="288"/>
      <c r="F139" s="288"/>
      <c r="G139" s="288"/>
      <c r="H139" s="288"/>
      <c r="I139" s="299"/>
      <c r="J139" s="103" t="s">
        <v>282</v>
      </c>
      <c r="K139" s="26" t="s">
        <v>289</v>
      </c>
      <c r="L139" s="26" t="s">
        <v>396</v>
      </c>
      <c r="M139" s="26"/>
      <c r="N139" s="302"/>
      <c r="O139" s="302"/>
      <c r="P139" s="104"/>
    </row>
    <row r="140" spans="1:18" s="83" customFormat="1" ht="21.75" customHeight="1">
      <c r="A140" s="303">
        <v>19</v>
      </c>
      <c r="B140" s="286">
        <v>10</v>
      </c>
      <c r="C140" s="286" t="s">
        <v>79</v>
      </c>
      <c r="D140" s="286" t="s">
        <v>248</v>
      </c>
      <c r="E140" s="286" t="s">
        <v>17</v>
      </c>
      <c r="F140" s="286" t="s">
        <v>18</v>
      </c>
      <c r="G140" s="286" t="s">
        <v>253</v>
      </c>
      <c r="H140" s="286" t="s">
        <v>23</v>
      </c>
      <c r="I140" s="297" t="s">
        <v>285</v>
      </c>
      <c r="J140" s="103" t="s">
        <v>291</v>
      </c>
      <c r="K140" s="26"/>
      <c r="L140" s="89"/>
      <c r="M140" s="89"/>
      <c r="N140" s="300" t="s">
        <v>280</v>
      </c>
      <c r="O140" s="300" t="s">
        <v>288</v>
      </c>
      <c r="P140" s="104"/>
    </row>
    <row r="141" spans="1:18" s="83" customFormat="1" ht="106.5" customHeight="1">
      <c r="A141" s="304"/>
      <c r="B141" s="287"/>
      <c r="C141" s="287"/>
      <c r="D141" s="287"/>
      <c r="E141" s="287"/>
      <c r="F141" s="287"/>
      <c r="G141" s="287"/>
      <c r="H141" s="287"/>
      <c r="I141" s="298"/>
      <c r="J141" s="103" t="s">
        <v>281</v>
      </c>
      <c r="K141" s="26" t="s">
        <v>290</v>
      </c>
      <c r="L141" s="26" t="s">
        <v>397</v>
      </c>
      <c r="M141" s="26"/>
      <c r="N141" s="301"/>
      <c r="O141" s="301"/>
      <c r="P141" s="104"/>
    </row>
    <row r="142" spans="1:18" s="83" customFormat="1" ht="105" customHeight="1">
      <c r="A142" s="305"/>
      <c r="B142" s="288"/>
      <c r="C142" s="288"/>
      <c r="D142" s="288"/>
      <c r="E142" s="288"/>
      <c r="F142" s="288"/>
      <c r="G142" s="288"/>
      <c r="H142" s="288"/>
      <c r="I142" s="299"/>
      <c r="J142" s="103" t="s">
        <v>282</v>
      </c>
      <c r="K142" s="26" t="s">
        <v>289</v>
      </c>
      <c r="L142" s="26" t="s">
        <v>396</v>
      </c>
      <c r="M142" s="26"/>
      <c r="N142" s="302"/>
      <c r="O142" s="302"/>
      <c r="P142" s="104"/>
    </row>
    <row r="143" spans="1:18" ht="39" customHeight="1">
      <c r="A143" s="250" t="s">
        <v>398</v>
      </c>
      <c r="B143" s="251"/>
      <c r="C143" s="251"/>
      <c r="D143" s="251"/>
      <c r="E143" s="251"/>
      <c r="F143" s="251"/>
      <c r="G143" s="251"/>
      <c r="H143" s="251"/>
      <c r="I143" s="251"/>
      <c r="J143" s="251"/>
      <c r="K143" s="251"/>
      <c r="L143" s="251"/>
      <c r="M143" s="251"/>
      <c r="N143" s="251"/>
      <c r="O143" s="251"/>
    </row>
    <row r="144" spans="1:18" ht="168" customHeight="1">
      <c r="A144" s="120">
        <v>20</v>
      </c>
      <c r="B144" s="121" t="s">
        <v>13</v>
      </c>
      <c r="C144" s="121" t="s">
        <v>14</v>
      </c>
      <c r="D144" s="121" t="s">
        <v>14</v>
      </c>
      <c r="E144" s="121" t="s">
        <v>17</v>
      </c>
      <c r="F144" s="121" t="s">
        <v>18</v>
      </c>
      <c r="G144" s="121" t="s">
        <v>342</v>
      </c>
      <c r="H144" s="122">
        <v>313</v>
      </c>
      <c r="I144" s="123" t="s">
        <v>343</v>
      </c>
      <c r="J144" s="123" t="s">
        <v>346</v>
      </c>
      <c r="K144" s="124">
        <v>4500</v>
      </c>
      <c r="L144" s="124" t="s">
        <v>411</v>
      </c>
      <c r="M144" s="124" t="s">
        <v>395</v>
      </c>
      <c r="N144" s="123" t="s">
        <v>344</v>
      </c>
      <c r="O144" s="123" t="s">
        <v>345</v>
      </c>
      <c r="P144" s="125" t="s">
        <v>412</v>
      </c>
    </row>
    <row r="145" spans="1:15">
      <c r="A145" s="247" t="s">
        <v>423</v>
      </c>
      <c r="B145" s="248"/>
      <c r="C145" s="248"/>
      <c r="D145" s="248"/>
      <c r="E145" s="248"/>
      <c r="F145" s="248"/>
      <c r="G145" s="248"/>
      <c r="H145" s="248"/>
      <c r="I145" s="248"/>
      <c r="J145" s="248"/>
      <c r="K145" s="248"/>
      <c r="L145" s="248"/>
      <c r="M145" s="248"/>
      <c r="N145" s="248"/>
      <c r="O145" s="249"/>
    </row>
    <row r="146" spans="1:15" ht="288.75" customHeight="1">
      <c r="A146" s="41">
        <v>21</v>
      </c>
      <c r="B146" s="80" t="s">
        <v>13</v>
      </c>
      <c r="C146" s="80" t="s">
        <v>79</v>
      </c>
      <c r="D146" s="80" t="s">
        <v>14</v>
      </c>
      <c r="E146" s="80" t="s">
        <v>17</v>
      </c>
      <c r="F146" s="80" t="s">
        <v>18</v>
      </c>
      <c r="G146" s="80" t="s">
        <v>353</v>
      </c>
      <c r="H146" s="41">
        <v>313</v>
      </c>
      <c r="I146" s="86" t="s">
        <v>354</v>
      </c>
      <c r="J146" s="86" t="s">
        <v>225</v>
      </c>
      <c r="K146" s="94" t="s">
        <v>425</v>
      </c>
      <c r="L146" s="81">
        <v>13744</v>
      </c>
      <c r="M146" s="139">
        <v>14160</v>
      </c>
      <c r="N146" s="18" t="s">
        <v>361</v>
      </c>
      <c r="O146" s="86" t="s">
        <v>355</v>
      </c>
    </row>
    <row r="147" spans="1:15">
      <c r="A147" s="246" t="s">
        <v>389</v>
      </c>
      <c r="B147" s="246"/>
      <c r="C147" s="246"/>
      <c r="D147" s="246"/>
      <c r="E147" s="246"/>
      <c r="F147" s="246"/>
      <c r="G147" s="246"/>
      <c r="H147" s="246"/>
      <c r="I147" s="246"/>
      <c r="J147" s="246"/>
      <c r="K147" s="246"/>
      <c r="L147" s="246"/>
      <c r="M147" s="246"/>
      <c r="N147" s="246"/>
      <c r="O147" s="246"/>
    </row>
    <row r="148" spans="1:15" ht="318.75" customHeight="1">
      <c r="A148" s="98">
        <v>22</v>
      </c>
      <c r="B148" s="80" t="s">
        <v>13</v>
      </c>
      <c r="C148" s="80" t="s">
        <v>14</v>
      </c>
      <c r="D148" s="80" t="s">
        <v>14</v>
      </c>
      <c r="E148" s="80" t="s">
        <v>17</v>
      </c>
      <c r="F148" s="80" t="s">
        <v>18</v>
      </c>
      <c r="G148" s="80" t="s">
        <v>382</v>
      </c>
      <c r="H148" s="98">
        <v>313</v>
      </c>
      <c r="I148" s="26" t="s">
        <v>383</v>
      </c>
      <c r="J148" s="26" t="s">
        <v>225</v>
      </c>
      <c r="K148" s="294" t="s">
        <v>384</v>
      </c>
      <c r="L148" s="295"/>
      <c r="M148" s="296"/>
      <c r="N148" s="26" t="s">
        <v>181</v>
      </c>
      <c r="O148" s="26" t="s">
        <v>385</v>
      </c>
    </row>
    <row r="149" spans="1:15">
      <c r="A149" s="246" t="s">
        <v>388</v>
      </c>
      <c r="B149" s="246"/>
      <c r="C149" s="246"/>
      <c r="D149" s="246"/>
      <c r="E149" s="246"/>
      <c r="F149" s="246"/>
      <c r="G149" s="246"/>
      <c r="H149" s="246"/>
      <c r="I149" s="246"/>
      <c r="J149" s="246"/>
      <c r="K149" s="246"/>
      <c r="L149" s="246"/>
      <c r="M149" s="246"/>
      <c r="N149" s="246"/>
      <c r="O149" s="246"/>
    </row>
    <row r="150" spans="1:15" ht="251.25" customHeight="1">
      <c r="A150" s="303">
        <v>23</v>
      </c>
      <c r="B150" s="286" t="s">
        <v>13</v>
      </c>
      <c r="C150" s="286" t="s">
        <v>79</v>
      </c>
      <c r="D150" s="286" t="s">
        <v>14</v>
      </c>
      <c r="E150" s="286" t="s">
        <v>17</v>
      </c>
      <c r="F150" s="286" t="s">
        <v>18</v>
      </c>
      <c r="G150" s="286" t="s">
        <v>386</v>
      </c>
      <c r="H150" s="303">
        <v>313</v>
      </c>
      <c r="I150" s="300" t="s">
        <v>387</v>
      </c>
      <c r="J150" s="300" t="s">
        <v>225</v>
      </c>
      <c r="K150" s="99" t="s">
        <v>426</v>
      </c>
      <c r="L150" s="140">
        <v>6907.5</v>
      </c>
      <c r="M150" s="140">
        <v>7080</v>
      </c>
      <c r="N150" s="300" t="s">
        <v>230</v>
      </c>
      <c r="O150" s="300" t="s">
        <v>429</v>
      </c>
    </row>
    <row r="151" spans="1:15" ht="251.25" customHeight="1">
      <c r="A151" s="304"/>
      <c r="B151" s="287"/>
      <c r="C151" s="287"/>
      <c r="D151" s="287"/>
      <c r="E151" s="287"/>
      <c r="F151" s="287"/>
      <c r="G151" s="287"/>
      <c r="H151" s="304"/>
      <c r="I151" s="301"/>
      <c r="J151" s="301"/>
      <c r="K151" s="99" t="s">
        <v>427</v>
      </c>
      <c r="L151" s="140">
        <v>10361.25</v>
      </c>
      <c r="M151" s="140">
        <v>10620</v>
      </c>
      <c r="N151" s="301"/>
      <c r="O151" s="301"/>
    </row>
    <row r="152" spans="1:15" ht="251.25" customHeight="1">
      <c r="A152" s="305"/>
      <c r="B152" s="288"/>
      <c r="C152" s="288"/>
      <c r="D152" s="288"/>
      <c r="E152" s="288"/>
      <c r="F152" s="288"/>
      <c r="G152" s="288"/>
      <c r="H152" s="305"/>
      <c r="I152" s="302"/>
      <c r="J152" s="302"/>
      <c r="K152" s="99" t="s">
        <v>428</v>
      </c>
      <c r="L152" s="140">
        <v>13815</v>
      </c>
      <c r="M152" s="140">
        <v>14160</v>
      </c>
      <c r="N152" s="302"/>
      <c r="O152" s="302"/>
    </row>
    <row r="153" spans="1:15" ht="25.5" customHeight="1">
      <c r="A153" s="243" t="s">
        <v>430</v>
      </c>
      <c r="B153" s="244"/>
      <c r="C153" s="244"/>
      <c r="D153" s="244"/>
      <c r="E153" s="244"/>
      <c r="F153" s="244"/>
      <c r="G153" s="244"/>
      <c r="H153" s="244"/>
      <c r="I153" s="244"/>
      <c r="J153" s="244"/>
      <c r="K153" s="244"/>
      <c r="L153" s="244"/>
      <c r="M153" s="244"/>
      <c r="N153" s="244"/>
      <c r="O153" s="245"/>
    </row>
    <row r="154" spans="1:15" ht="244.5" customHeight="1">
      <c r="A154" s="98">
        <v>24</v>
      </c>
      <c r="B154" s="80" t="s">
        <v>13</v>
      </c>
      <c r="C154" s="80" t="s">
        <v>14</v>
      </c>
      <c r="D154" s="80" t="s">
        <v>14</v>
      </c>
      <c r="E154" s="80" t="s">
        <v>17</v>
      </c>
      <c r="F154" s="80" t="s">
        <v>18</v>
      </c>
      <c r="G154" s="80" t="s">
        <v>390</v>
      </c>
      <c r="H154" s="98">
        <v>313</v>
      </c>
      <c r="I154" s="26" t="s">
        <v>394</v>
      </c>
      <c r="J154" s="26" t="s">
        <v>393</v>
      </c>
      <c r="K154" s="240" t="s">
        <v>391</v>
      </c>
      <c r="L154" s="241"/>
      <c r="M154" s="242"/>
      <c r="N154" s="26" t="s">
        <v>230</v>
      </c>
      <c r="O154" s="26" t="s">
        <v>392</v>
      </c>
    </row>
    <row r="155" spans="1:15" ht="20.25" customHeight="1">
      <c r="A155" s="238" t="s">
        <v>146</v>
      </c>
      <c r="B155" s="239"/>
      <c r="C155" s="239"/>
      <c r="D155" s="239"/>
      <c r="E155" s="239"/>
      <c r="F155" s="239"/>
      <c r="G155" s="239"/>
      <c r="H155" s="239"/>
      <c r="I155" s="201"/>
      <c r="J155" s="201"/>
      <c r="K155" s="201"/>
      <c r="L155" s="201"/>
      <c r="M155" s="201"/>
      <c r="N155" s="201"/>
      <c r="O155" s="202"/>
    </row>
    <row r="156" spans="1:15" ht="63">
      <c r="A156" s="41">
        <v>25</v>
      </c>
      <c r="B156" s="16" t="s">
        <v>13</v>
      </c>
      <c r="C156" s="16" t="s">
        <v>14</v>
      </c>
      <c r="D156" s="16" t="s">
        <v>14</v>
      </c>
      <c r="E156" s="16" t="s">
        <v>17</v>
      </c>
      <c r="F156" s="80" t="s">
        <v>18</v>
      </c>
      <c r="G156" s="79">
        <v>77100</v>
      </c>
      <c r="H156" s="16" t="s">
        <v>23</v>
      </c>
      <c r="I156" s="127" t="s">
        <v>413</v>
      </c>
      <c r="J156" s="4" t="s">
        <v>32</v>
      </c>
      <c r="K156" s="1">
        <v>20000</v>
      </c>
      <c r="L156" s="91">
        <v>0</v>
      </c>
      <c r="M156" s="114">
        <v>20000</v>
      </c>
      <c r="N156" s="126" t="s">
        <v>414</v>
      </c>
      <c r="O156" s="12" t="s">
        <v>415</v>
      </c>
    </row>
  </sheetData>
  <mergeCells count="232">
    <mergeCell ref="O133:O135"/>
    <mergeCell ref="I133:I135"/>
    <mergeCell ref="A150:A152"/>
    <mergeCell ref="B150:B152"/>
    <mergeCell ref="C150:C152"/>
    <mergeCell ref="D150:D152"/>
    <mergeCell ref="E150:E152"/>
    <mergeCell ref="F150:F152"/>
    <mergeCell ref="G150:G152"/>
    <mergeCell ref="H150:H152"/>
    <mergeCell ref="I150:I152"/>
    <mergeCell ref="J150:J152"/>
    <mergeCell ref="N150:N152"/>
    <mergeCell ref="O150:O152"/>
    <mergeCell ref="B137:B139"/>
    <mergeCell ref="C137:C139"/>
    <mergeCell ref="D137:D139"/>
    <mergeCell ref="E137:E139"/>
    <mergeCell ref="A136:O136"/>
    <mergeCell ref="P9:P32"/>
    <mergeCell ref="P78:P83"/>
    <mergeCell ref="P84:P95"/>
    <mergeCell ref="A147:O147"/>
    <mergeCell ref="A49:A53"/>
    <mergeCell ref="K148:M148"/>
    <mergeCell ref="F140:F142"/>
    <mergeCell ref="G140:G142"/>
    <mergeCell ref="H140:H142"/>
    <mergeCell ref="I140:I142"/>
    <mergeCell ref="N140:N142"/>
    <mergeCell ref="O140:O142"/>
    <mergeCell ref="G137:G139"/>
    <mergeCell ref="H137:H139"/>
    <mergeCell ref="I137:I139"/>
    <mergeCell ref="N137:N139"/>
    <mergeCell ref="O137:O139"/>
    <mergeCell ref="F137:F139"/>
    <mergeCell ref="A140:A142"/>
    <mergeCell ref="B140:B142"/>
    <mergeCell ref="C140:C142"/>
    <mergeCell ref="D140:D142"/>
    <mergeCell ref="E140:E142"/>
    <mergeCell ref="A137:A139"/>
    <mergeCell ref="L96:M96"/>
    <mergeCell ref="A97:O97"/>
    <mergeCell ref="N98:N100"/>
    <mergeCell ref="O98:O106"/>
    <mergeCell ref="N101:N103"/>
    <mergeCell ref="N104:N106"/>
    <mergeCell ref="F84:F95"/>
    <mergeCell ref="G84:G95"/>
    <mergeCell ref="H84:H95"/>
    <mergeCell ref="I84:I95"/>
    <mergeCell ref="N84:N86"/>
    <mergeCell ref="O84:O86"/>
    <mergeCell ref="N87:N89"/>
    <mergeCell ref="O87:O89"/>
    <mergeCell ref="N90:N92"/>
    <mergeCell ref="O90:O92"/>
    <mergeCell ref="A84:A95"/>
    <mergeCell ref="B84:B95"/>
    <mergeCell ref="C84:C95"/>
    <mergeCell ref="A78:A83"/>
    <mergeCell ref="B78:B83"/>
    <mergeCell ref="C78:C83"/>
    <mergeCell ref="D84:D95"/>
    <mergeCell ref="E84:E95"/>
    <mergeCell ref="N107:N109"/>
    <mergeCell ref="A98:A135"/>
    <mergeCell ref="B133:B135"/>
    <mergeCell ref="C133:C135"/>
    <mergeCell ref="D133:D135"/>
    <mergeCell ref="E133:E135"/>
    <mergeCell ref="F133:F135"/>
    <mergeCell ref="G133:G135"/>
    <mergeCell ref="B115:B126"/>
    <mergeCell ref="C115:C126"/>
    <mergeCell ref="D115:D126"/>
    <mergeCell ref="E115:E126"/>
    <mergeCell ref="F115:F126"/>
    <mergeCell ref="G115:G126"/>
    <mergeCell ref="N127:N128"/>
    <mergeCell ref="N93:N95"/>
    <mergeCell ref="E78:E83"/>
    <mergeCell ref="F78:F83"/>
    <mergeCell ref="G78:G83"/>
    <mergeCell ref="I73:I76"/>
    <mergeCell ref="N73:N76"/>
    <mergeCell ref="H78:H83"/>
    <mergeCell ref="I78:I83"/>
    <mergeCell ref="N78:N80"/>
    <mergeCell ref="O78:O80"/>
    <mergeCell ref="N81:N83"/>
    <mergeCell ref="O81:O83"/>
    <mergeCell ref="B129:B130"/>
    <mergeCell ref="C129:C130"/>
    <mergeCell ref="D129:D130"/>
    <mergeCell ref="E129:E130"/>
    <mergeCell ref="F129:F130"/>
    <mergeCell ref="G129:G130"/>
    <mergeCell ref="H129:H130"/>
    <mergeCell ref="I129:I130"/>
    <mergeCell ref="O127:O128"/>
    <mergeCell ref="H115:H126"/>
    <mergeCell ref="I115:I126"/>
    <mergeCell ref="K115:M115"/>
    <mergeCell ref="K127:K128"/>
    <mergeCell ref="L127:L128"/>
    <mergeCell ref="M127:M128"/>
    <mergeCell ref="O93:O95"/>
    <mergeCell ref="I55:I59"/>
    <mergeCell ref="A77:O77"/>
    <mergeCell ref="O107:O109"/>
    <mergeCell ref="N110:N112"/>
    <mergeCell ref="O110:O112"/>
    <mergeCell ref="D78:D83"/>
    <mergeCell ref="F63:F64"/>
    <mergeCell ref="G63:G64"/>
    <mergeCell ref="H63:H64"/>
    <mergeCell ref="N63:N64"/>
    <mergeCell ref="I63:I64"/>
    <mergeCell ref="A65:O65"/>
    <mergeCell ref="A69:O69"/>
    <mergeCell ref="H70:H71"/>
    <mergeCell ref="H66:H68"/>
    <mergeCell ref="A72:O72"/>
    <mergeCell ref="A73:A76"/>
    <mergeCell ref="B73:B76"/>
    <mergeCell ref="C73:C76"/>
    <mergeCell ref="D73:D76"/>
    <mergeCell ref="E73:E76"/>
    <mergeCell ref="F73:F76"/>
    <mergeCell ref="G73:G76"/>
    <mergeCell ref="H73:H76"/>
    <mergeCell ref="A60:O60"/>
    <mergeCell ref="A62:O62"/>
    <mergeCell ref="A63:A64"/>
    <mergeCell ref="B63:B64"/>
    <mergeCell ref="C63:C64"/>
    <mergeCell ref="D63:D64"/>
    <mergeCell ref="E63:E64"/>
    <mergeCell ref="B52:B53"/>
    <mergeCell ref="C52:C53"/>
    <mergeCell ref="D52:D53"/>
    <mergeCell ref="E52:E53"/>
    <mergeCell ref="F52:F53"/>
    <mergeCell ref="G52:G53"/>
    <mergeCell ref="H52:H53"/>
    <mergeCell ref="I52:I53"/>
    <mergeCell ref="A54:O54"/>
    <mergeCell ref="A55:A59"/>
    <mergeCell ref="B55:B59"/>
    <mergeCell ref="C55:C59"/>
    <mergeCell ref="D55:D59"/>
    <mergeCell ref="E55:E59"/>
    <mergeCell ref="F55:F59"/>
    <mergeCell ref="G55:G59"/>
    <mergeCell ref="H55:H59"/>
    <mergeCell ref="A48:O48"/>
    <mergeCell ref="B49:B50"/>
    <mergeCell ref="C49:C50"/>
    <mergeCell ref="D49:D50"/>
    <mergeCell ref="E49:E50"/>
    <mergeCell ref="F49:F50"/>
    <mergeCell ref="G49:G50"/>
    <mergeCell ref="H49:H50"/>
    <mergeCell ref="I49:I50"/>
    <mergeCell ref="A44:O44"/>
    <mergeCell ref="A45:A47"/>
    <mergeCell ref="B45:B47"/>
    <mergeCell ref="C45:C47"/>
    <mergeCell ref="D45:D47"/>
    <mergeCell ref="E45:E47"/>
    <mergeCell ref="F45:F47"/>
    <mergeCell ref="G45:G47"/>
    <mergeCell ref="H45:H47"/>
    <mergeCell ref="I45:I47"/>
    <mergeCell ref="N45:N47"/>
    <mergeCell ref="O45:O47"/>
    <mergeCell ref="A41:O41"/>
    <mergeCell ref="A42:A43"/>
    <mergeCell ref="B42:B43"/>
    <mergeCell ref="C42:C43"/>
    <mergeCell ref="D42:D43"/>
    <mergeCell ref="E42:E43"/>
    <mergeCell ref="F42:F43"/>
    <mergeCell ref="K42:M42"/>
    <mergeCell ref="N42:N43"/>
    <mergeCell ref="O42:O43"/>
    <mergeCell ref="K43:M43"/>
    <mergeCell ref="G9:G32"/>
    <mergeCell ref="H9:H32"/>
    <mergeCell ref="F36:F38"/>
    <mergeCell ref="G36:G38"/>
    <mergeCell ref="H36:H38"/>
    <mergeCell ref="I36:I38"/>
    <mergeCell ref="A39:O39"/>
    <mergeCell ref="K40:M40"/>
    <mergeCell ref="I9:I32"/>
    <mergeCell ref="K23:M23"/>
    <mergeCell ref="K27:M27"/>
    <mergeCell ref="A33:O33"/>
    <mergeCell ref="A35:O35"/>
    <mergeCell ref="A36:A38"/>
    <mergeCell ref="B36:B38"/>
    <mergeCell ref="C36:C38"/>
    <mergeCell ref="D36:D38"/>
    <mergeCell ref="E36:E38"/>
    <mergeCell ref="A155:O155"/>
    <mergeCell ref="K154:M154"/>
    <mergeCell ref="A153:O153"/>
    <mergeCell ref="A149:O149"/>
    <mergeCell ref="A145:O145"/>
    <mergeCell ref="A143:O143"/>
    <mergeCell ref="A4:O4"/>
    <mergeCell ref="A5:A6"/>
    <mergeCell ref="B5:B6"/>
    <mergeCell ref="C5:C6"/>
    <mergeCell ref="D5:G5"/>
    <mergeCell ref="H5:H6"/>
    <mergeCell ref="I5:I6"/>
    <mergeCell ref="J5:J6"/>
    <mergeCell ref="K5:M5"/>
    <mergeCell ref="N5:N6"/>
    <mergeCell ref="O5:O6"/>
    <mergeCell ref="A8:O8"/>
    <mergeCell ref="A9:A32"/>
    <mergeCell ref="B9:B32"/>
    <mergeCell ref="C9:C32"/>
    <mergeCell ref="D9:D32"/>
    <mergeCell ref="E9:E32"/>
    <mergeCell ref="F9:F32"/>
  </mergeCells>
  <pageMargins left="0.39370078740157483" right="0.39370078740157483" top="0.78740157480314965" bottom="0.78740157480314965" header="0.31496062992125984" footer="0.51181102362204722"/>
  <pageSetup paperSize="9" scale="54" fitToHeight="17" orientation="landscape" horizontalDpi="4294967295" verticalDpi="4294967295" r:id="rId1"/>
  <headerFooter>
    <oddFooter>&amp;C&amp;P</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dimension ref="A1:R112"/>
  <sheetViews>
    <sheetView tabSelected="1" view="pageBreakPreview" topLeftCell="C1" zoomScale="106" zoomScaleNormal="100" zoomScaleSheetLayoutView="106" workbookViewId="0">
      <pane ySplit="6" topLeftCell="A109" activePane="bottomLeft" state="frozen"/>
      <selection pane="bottomLeft" activeCell="A20" sqref="A20:O20"/>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6.85546875" style="3" customWidth="1"/>
    <col min="7" max="7" width="11.28515625" style="3" customWidth="1"/>
    <col min="8" max="8" width="5.85546875" style="3" customWidth="1"/>
    <col min="9" max="9" width="41.85546875" style="3" customWidth="1"/>
    <col min="10" max="10" width="41.5703125" style="3" customWidth="1"/>
    <col min="11" max="11" width="24.7109375" style="3" customWidth="1"/>
    <col min="12" max="12" width="24.85546875" style="3" customWidth="1"/>
    <col min="13" max="13" width="21.5703125" style="3" customWidth="1"/>
    <col min="14" max="15" width="27.85546875" style="3" customWidth="1"/>
    <col min="16" max="16" width="60.28515625" style="3" customWidth="1"/>
    <col min="17" max="17" width="9.140625" style="3"/>
    <col min="18" max="18" width="31.42578125" style="3" customWidth="1"/>
    <col min="19" max="16384" width="9.140625" style="3"/>
  </cols>
  <sheetData>
    <row r="1" spans="1:15">
      <c r="O1" s="3" t="s">
        <v>477</v>
      </c>
    </row>
    <row r="2" spans="1:15">
      <c r="O2" s="3" t="s">
        <v>334</v>
      </c>
    </row>
    <row r="4" spans="1:15" ht="26.25" customHeight="1">
      <c r="A4" s="231" t="s">
        <v>402</v>
      </c>
      <c r="B4" s="231"/>
      <c r="C4" s="231"/>
      <c r="D4" s="231"/>
      <c r="E4" s="231"/>
      <c r="F4" s="231"/>
      <c r="G4" s="231"/>
      <c r="H4" s="231"/>
      <c r="I4" s="231"/>
      <c r="J4" s="231"/>
      <c r="K4" s="231"/>
      <c r="L4" s="231"/>
      <c r="M4" s="231"/>
      <c r="N4" s="231"/>
      <c r="O4" s="231"/>
    </row>
    <row r="5" spans="1:15" ht="15.75" customHeight="1">
      <c r="A5" s="232" t="s">
        <v>0</v>
      </c>
      <c r="B5" s="232" t="s">
        <v>1</v>
      </c>
      <c r="C5" s="232" t="s">
        <v>2</v>
      </c>
      <c r="D5" s="232" t="s">
        <v>3</v>
      </c>
      <c r="E5" s="232"/>
      <c r="F5" s="232"/>
      <c r="G5" s="232"/>
      <c r="H5" s="232" t="s">
        <v>8</v>
      </c>
      <c r="I5" s="233" t="s">
        <v>9</v>
      </c>
      <c r="J5" s="233" t="s">
        <v>10</v>
      </c>
      <c r="K5" s="234" t="s">
        <v>144</v>
      </c>
      <c r="L5" s="235"/>
      <c r="M5" s="236"/>
      <c r="N5" s="233" t="s">
        <v>11</v>
      </c>
      <c r="O5" s="233" t="s">
        <v>12</v>
      </c>
    </row>
    <row r="6" spans="1:15" ht="63.75" customHeight="1">
      <c r="A6" s="232"/>
      <c r="B6" s="232"/>
      <c r="C6" s="232"/>
      <c r="D6" s="146" t="s">
        <v>4</v>
      </c>
      <c r="E6" s="146" t="s">
        <v>5</v>
      </c>
      <c r="F6" s="146" t="s">
        <v>6</v>
      </c>
      <c r="G6" s="146" t="s">
        <v>7</v>
      </c>
      <c r="H6" s="232"/>
      <c r="I6" s="233"/>
      <c r="J6" s="233"/>
      <c r="K6" s="9" t="s">
        <v>143</v>
      </c>
      <c r="L6" s="9" t="s">
        <v>356</v>
      </c>
      <c r="M6" s="9" t="s">
        <v>403</v>
      </c>
      <c r="N6" s="233"/>
      <c r="O6" s="233"/>
    </row>
    <row r="7" spans="1:15">
      <c r="A7" s="10">
        <v>1</v>
      </c>
      <c r="B7" s="10">
        <v>2</v>
      </c>
      <c r="C7" s="10">
        <v>3</v>
      </c>
      <c r="D7" s="10">
        <v>4</v>
      </c>
      <c r="E7" s="10">
        <v>5</v>
      </c>
      <c r="F7" s="10">
        <v>6</v>
      </c>
      <c r="G7" s="10">
        <v>7</v>
      </c>
      <c r="H7" s="10">
        <v>8</v>
      </c>
      <c r="I7" s="10">
        <v>9</v>
      </c>
      <c r="J7" s="10">
        <v>10</v>
      </c>
      <c r="K7" s="10">
        <v>11</v>
      </c>
      <c r="L7" s="10">
        <v>12</v>
      </c>
      <c r="M7" s="10">
        <v>13</v>
      </c>
      <c r="N7" s="10">
        <v>14</v>
      </c>
      <c r="O7" s="10">
        <v>15</v>
      </c>
    </row>
    <row r="8" spans="1:15">
      <c r="A8" s="228" t="s">
        <v>123</v>
      </c>
      <c r="B8" s="229"/>
      <c r="C8" s="229"/>
      <c r="D8" s="229"/>
      <c r="E8" s="229"/>
      <c r="F8" s="229"/>
      <c r="G8" s="229"/>
      <c r="H8" s="229"/>
      <c r="I8" s="229"/>
      <c r="J8" s="229"/>
      <c r="K8" s="229"/>
      <c r="L8" s="229"/>
      <c r="M8" s="229"/>
      <c r="N8" s="229"/>
      <c r="O8" s="230"/>
    </row>
    <row r="9" spans="1:15" ht="94.5">
      <c r="A9" s="143">
        <v>1</v>
      </c>
      <c r="B9" s="16" t="s">
        <v>13</v>
      </c>
      <c r="C9" s="16" t="s">
        <v>14</v>
      </c>
      <c r="D9" s="16" t="s">
        <v>14</v>
      </c>
      <c r="E9" s="16" t="s">
        <v>17</v>
      </c>
      <c r="F9" s="16" t="s">
        <v>18</v>
      </c>
      <c r="G9" s="16" t="s">
        <v>97</v>
      </c>
      <c r="H9" s="16" t="s">
        <v>23</v>
      </c>
      <c r="I9" s="17" t="s">
        <v>96</v>
      </c>
      <c r="J9" s="153" t="s">
        <v>125</v>
      </c>
      <c r="K9" s="1">
        <v>10557</v>
      </c>
      <c r="L9" s="13">
        <v>15109.46</v>
      </c>
      <c r="M9" s="13">
        <f>1.04*L9</f>
        <v>15713.838399999999</v>
      </c>
      <c r="N9" s="148" t="s">
        <v>159</v>
      </c>
      <c r="O9" s="18" t="s">
        <v>124</v>
      </c>
    </row>
    <row r="10" spans="1:15">
      <c r="A10" s="200" t="s">
        <v>470</v>
      </c>
      <c r="B10" s="201"/>
      <c r="C10" s="201"/>
      <c r="D10" s="201"/>
      <c r="E10" s="201"/>
      <c r="F10" s="201"/>
      <c r="G10" s="201"/>
      <c r="H10" s="201"/>
      <c r="I10" s="201"/>
      <c r="J10" s="201"/>
      <c r="K10" s="201"/>
      <c r="L10" s="201"/>
      <c r="M10" s="201"/>
      <c r="N10" s="201"/>
      <c r="O10" s="202"/>
    </row>
    <row r="11" spans="1:15" ht="78.75" customHeight="1">
      <c r="A11" s="189">
        <v>2</v>
      </c>
      <c r="B11" s="189" t="s">
        <v>13</v>
      </c>
      <c r="C11" s="189" t="s">
        <v>14</v>
      </c>
      <c r="D11" s="189" t="s">
        <v>14</v>
      </c>
      <c r="E11" s="189" t="s">
        <v>17</v>
      </c>
      <c r="F11" s="189" t="s">
        <v>18</v>
      </c>
      <c r="G11" s="189" t="s">
        <v>99</v>
      </c>
      <c r="H11" s="189" t="s">
        <v>23</v>
      </c>
      <c r="I11" s="211" t="s">
        <v>98</v>
      </c>
      <c r="J11" s="19" t="s">
        <v>127</v>
      </c>
      <c r="K11" s="14">
        <v>1000</v>
      </c>
      <c r="L11" s="90">
        <v>1427.15</v>
      </c>
      <c r="M11" s="90">
        <v>1484.24</v>
      </c>
      <c r="N11" s="19" t="s">
        <v>176</v>
      </c>
      <c r="O11" s="148" t="s">
        <v>175</v>
      </c>
    </row>
    <row r="12" spans="1:15" ht="78.75" customHeight="1">
      <c r="A12" s="190"/>
      <c r="B12" s="190"/>
      <c r="C12" s="190"/>
      <c r="D12" s="190"/>
      <c r="E12" s="190"/>
      <c r="F12" s="190"/>
      <c r="G12" s="190"/>
      <c r="H12" s="190"/>
      <c r="I12" s="213"/>
      <c r="J12" s="4" t="s">
        <v>126</v>
      </c>
      <c r="K12" s="1">
        <v>10000</v>
      </c>
      <c r="L12" s="1">
        <v>10000</v>
      </c>
      <c r="M12" s="14">
        <v>10000</v>
      </c>
      <c r="N12" s="19" t="s">
        <v>179</v>
      </c>
      <c r="O12" s="148" t="s">
        <v>177</v>
      </c>
    </row>
    <row r="13" spans="1:15" ht="63">
      <c r="A13" s="191"/>
      <c r="B13" s="191"/>
      <c r="C13" s="191"/>
      <c r="D13" s="191"/>
      <c r="E13" s="191"/>
      <c r="F13" s="191"/>
      <c r="G13" s="191"/>
      <c r="H13" s="191"/>
      <c r="I13" s="212"/>
      <c r="J13" s="4" t="s">
        <v>126</v>
      </c>
      <c r="K13" s="1">
        <v>30000</v>
      </c>
      <c r="L13" s="14">
        <v>30000</v>
      </c>
      <c r="M13" s="14">
        <v>30000</v>
      </c>
      <c r="N13" s="19" t="s">
        <v>180</v>
      </c>
      <c r="O13" s="18" t="s">
        <v>178</v>
      </c>
    </row>
    <row r="14" spans="1:15">
      <c r="A14" s="200" t="s">
        <v>476</v>
      </c>
      <c r="B14" s="201"/>
      <c r="C14" s="201"/>
      <c r="D14" s="201"/>
      <c r="E14" s="201"/>
      <c r="F14" s="201"/>
      <c r="G14" s="201"/>
      <c r="H14" s="201"/>
      <c r="I14" s="201"/>
      <c r="J14" s="201"/>
      <c r="K14" s="201"/>
      <c r="L14" s="201"/>
      <c r="M14" s="201"/>
      <c r="N14" s="201"/>
      <c r="O14" s="202"/>
    </row>
    <row r="15" spans="1:15" ht="262.5" customHeight="1">
      <c r="A15" s="144">
        <v>3</v>
      </c>
      <c r="B15" s="147" t="s">
        <v>13</v>
      </c>
      <c r="C15" s="147" t="s">
        <v>14</v>
      </c>
      <c r="D15" s="147" t="s">
        <v>14</v>
      </c>
      <c r="E15" s="147" t="s">
        <v>17</v>
      </c>
      <c r="F15" s="147" t="s">
        <v>18</v>
      </c>
      <c r="G15" s="16" t="s">
        <v>440</v>
      </c>
      <c r="H15" s="16" t="s">
        <v>15</v>
      </c>
      <c r="I15" s="4" t="s">
        <v>16</v>
      </c>
      <c r="J15" s="4" t="s">
        <v>207</v>
      </c>
      <c r="K15" s="264" t="s">
        <v>441</v>
      </c>
      <c r="L15" s="265"/>
      <c r="M15" s="266"/>
      <c r="N15" s="142" t="s">
        <v>209</v>
      </c>
      <c r="O15" s="142" t="s">
        <v>208</v>
      </c>
    </row>
    <row r="16" spans="1:15">
      <c r="A16" s="200" t="s">
        <v>27</v>
      </c>
      <c r="B16" s="201"/>
      <c r="C16" s="201"/>
      <c r="D16" s="201"/>
      <c r="E16" s="201"/>
      <c r="F16" s="201"/>
      <c r="G16" s="201"/>
      <c r="H16" s="201"/>
      <c r="I16" s="201"/>
      <c r="J16" s="201"/>
      <c r="K16" s="201"/>
      <c r="L16" s="201"/>
      <c r="M16" s="201"/>
      <c r="N16" s="201"/>
      <c r="O16" s="202"/>
    </row>
    <row r="17" spans="1:15" ht="36.75" customHeight="1">
      <c r="A17" s="189">
        <v>4</v>
      </c>
      <c r="B17" s="189" t="s">
        <v>13</v>
      </c>
      <c r="C17" s="189" t="s">
        <v>14</v>
      </c>
      <c r="D17" s="189" t="s">
        <v>14</v>
      </c>
      <c r="E17" s="189" t="s">
        <v>17</v>
      </c>
      <c r="F17" s="189" t="s">
        <v>18</v>
      </c>
      <c r="G17" s="189" t="s">
        <v>24</v>
      </c>
      <c r="H17" s="189" t="s">
        <v>23</v>
      </c>
      <c r="I17" s="211" t="s">
        <v>22</v>
      </c>
      <c r="J17" s="4" t="s">
        <v>26</v>
      </c>
      <c r="K17" s="1">
        <v>4000</v>
      </c>
      <c r="L17" s="14">
        <v>6424.98</v>
      </c>
      <c r="M17" s="14">
        <f>L17*1.04</f>
        <v>6681.9791999999998</v>
      </c>
      <c r="N17" s="206" t="s">
        <v>164</v>
      </c>
      <c r="O17" s="203" t="s">
        <v>25</v>
      </c>
    </row>
    <row r="18" spans="1:15" ht="36.75" customHeight="1">
      <c r="A18" s="190"/>
      <c r="B18" s="190"/>
      <c r="C18" s="190"/>
      <c r="D18" s="190"/>
      <c r="E18" s="190"/>
      <c r="F18" s="190"/>
      <c r="G18" s="190"/>
      <c r="H18" s="190"/>
      <c r="I18" s="213"/>
      <c r="J18" s="21" t="s">
        <v>232</v>
      </c>
      <c r="K18" s="1">
        <f>4000*1.2</f>
        <v>4800</v>
      </c>
      <c r="L18" s="14">
        <f>L17*1.2</f>
        <v>7709.9759999999987</v>
      </c>
      <c r="M18" s="14">
        <f t="shared" ref="M18:M19" si="0">L18*1.04</f>
        <v>8018.375039999999</v>
      </c>
      <c r="N18" s="214"/>
      <c r="O18" s="204"/>
    </row>
    <row r="19" spans="1:15" ht="36.75" customHeight="1">
      <c r="A19" s="191"/>
      <c r="B19" s="191"/>
      <c r="C19" s="191"/>
      <c r="D19" s="191"/>
      <c r="E19" s="191"/>
      <c r="F19" s="191"/>
      <c r="G19" s="191"/>
      <c r="H19" s="191"/>
      <c r="I19" s="212"/>
      <c r="J19" s="21" t="s">
        <v>233</v>
      </c>
      <c r="K19" s="1">
        <f>4000*1.4</f>
        <v>5600</v>
      </c>
      <c r="L19" s="14">
        <f>L17*1.4</f>
        <v>8994.9719999999979</v>
      </c>
      <c r="M19" s="14">
        <f t="shared" si="0"/>
        <v>9354.7708799999982</v>
      </c>
      <c r="N19" s="207"/>
      <c r="O19" s="205"/>
    </row>
    <row r="20" spans="1:15" ht="24" customHeight="1">
      <c r="A20" s="238" t="s">
        <v>146</v>
      </c>
      <c r="B20" s="201"/>
      <c r="C20" s="201"/>
      <c r="D20" s="201"/>
      <c r="E20" s="201"/>
      <c r="F20" s="201"/>
      <c r="G20" s="201"/>
      <c r="H20" s="201"/>
      <c r="I20" s="201"/>
      <c r="J20" s="201"/>
      <c r="K20" s="201"/>
      <c r="L20" s="201"/>
      <c r="M20" s="201"/>
      <c r="N20" s="201"/>
      <c r="O20" s="202"/>
    </row>
    <row r="21" spans="1:15" ht="72.75" customHeight="1">
      <c r="A21" s="189">
        <v>5</v>
      </c>
      <c r="B21" s="267" t="s">
        <v>13</v>
      </c>
      <c r="C21" s="189" t="s">
        <v>14</v>
      </c>
      <c r="D21" s="189" t="s">
        <v>14</v>
      </c>
      <c r="E21" s="189" t="s">
        <v>17</v>
      </c>
      <c r="F21" s="189" t="s">
        <v>18</v>
      </c>
      <c r="G21" s="189" t="s">
        <v>34</v>
      </c>
      <c r="H21" s="189" t="s">
        <v>23</v>
      </c>
      <c r="I21" s="211" t="s">
        <v>35</v>
      </c>
      <c r="J21" s="4" t="s">
        <v>31</v>
      </c>
      <c r="K21" s="2">
        <v>384</v>
      </c>
      <c r="L21" s="6">
        <v>414.5</v>
      </c>
      <c r="M21" s="6">
        <v>431.1</v>
      </c>
      <c r="N21" s="148" t="s">
        <v>148</v>
      </c>
      <c r="O21" s="153" t="s">
        <v>33</v>
      </c>
    </row>
    <row r="22" spans="1:15" ht="63">
      <c r="A22" s="190"/>
      <c r="B22" s="268"/>
      <c r="C22" s="191"/>
      <c r="D22" s="191"/>
      <c r="E22" s="191"/>
      <c r="F22" s="191"/>
      <c r="G22" s="191"/>
      <c r="H22" s="191"/>
      <c r="I22" s="212"/>
      <c r="J22" s="4" t="s">
        <v>32</v>
      </c>
      <c r="K22" s="2">
        <v>300</v>
      </c>
      <c r="L22" s="91">
        <v>890.2</v>
      </c>
      <c r="M22" s="91">
        <v>925.8</v>
      </c>
      <c r="N22" s="148" t="s">
        <v>149</v>
      </c>
      <c r="O22" s="153" t="s">
        <v>33</v>
      </c>
    </row>
    <row r="23" spans="1:15" ht="63">
      <c r="A23" s="190"/>
      <c r="B23" s="105" t="s">
        <v>13</v>
      </c>
      <c r="C23" s="4" t="s">
        <v>14</v>
      </c>
      <c r="D23" s="4" t="s">
        <v>14</v>
      </c>
      <c r="E23" s="4" t="s">
        <v>17</v>
      </c>
      <c r="F23" s="4" t="s">
        <v>18</v>
      </c>
      <c r="G23" s="16" t="s">
        <v>37</v>
      </c>
      <c r="H23" s="4" t="s">
        <v>23</v>
      </c>
      <c r="I23" s="4" t="s">
        <v>36</v>
      </c>
      <c r="J23" s="4" t="s">
        <v>32</v>
      </c>
      <c r="K23" s="2">
        <v>300</v>
      </c>
      <c r="L23" s="91">
        <v>890.2</v>
      </c>
      <c r="M23" s="91">
        <v>925.8</v>
      </c>
      <c r="N23" s="148" t="s">
        <v>147</v>
      </c>
      <c r="O23" s="153" t="s">
        <v>38</v>
      </c>
    </row>
    <row r="24" spans="1:15" ht="81" customHeight="1">
      <c r="A24" s="190"/>
      <c r="B24" s="267" t="s">
        <v>13</v>
      </c>
      <c r="C24" s="189" t="s">
        <v>14</v>
      </c>
      <c r="D24" s="189" t="s">
        <v>14</v>
      </c>
      <c r="E24" s="189" t="s">
        <v>17</v>
      </c>
      <c r="F24" s="189" t="s">
        <v>18</v>
      </c>
      <c r="G24" s="189" t="s">
        <v>40</v>
      </c>
      <c r="H24" s="211" t="s">
        <v>23</v>
      </c>
      <c r="I24" s="206" t="s">
        <v>39</v>
      </c>
      <c r="J24" s="4" t="s">
        <v>31</v>
      </c>
      <c r="K24" s="2">
        <v>384</v>
      </c>
      <c r="L24" s="6">
        <v>414.5</v>
      </c>
      <c r="M24" s="6">
        <v>431.1</v>
      </c>
      <c r="N24" s="148" t="s">
        <v>150</v>
      </c>
      <c r="O24" s="20" t="s">
        <v>41</v>
      </c>
    </row>
    <row r="25" spans="1:15" ht="117" customHeight="1">
      <c r="A25" s="190"/>
      <c r="B25" s="268" t="s">
        <v>13</v>
      </c>
      <c r="C25" s="191" t="s">
        <v>14</v>
      </c>
      <c r="D25" s="191" t="s">
        <v>14</v>
      </c>
      <c r="E25" s="191" t="s">
        <v>17</v>
      </c>
      <c r="F25" s="191" t="s">
        <v>18</v>
      </c>
      <c r="G25" s="191" t="s">
        <v>40</v>
      </c>
      <c r="H25" s="212" t="s">
        <v>23</v>
      </c>
      <c r="I25" s="207"/>
      <c r="J25" s="4" t="s">
        <v>32</v>
      </c>
      <c r="K25" s="2">
        <v>300</v>
      </c>
      <c r="L25" s="91">
        <v>890.2</v>
      </c>
      <c r="M25" s="91">
        <v>925.8</v>
      </c>
      <c r="N25" s="148" t="s">
        <v>151</v>
      </c>
      <c r="O25" s="20" t="s">
        <v>41</v>
      </c>
    </row>
    <row r="26" spans="1:15" ht="63">
      <c r="A26" s="190"/>
      <c r="B26" s="16" t="s">
        <v>13</v>
      </c>
      <c r="C26" s="16" t="s">
        <v>14</v>
      </c>
      <c r="D26" s="16" t="s">
        <v>14</v>
      </c>
      <c r="E26" s="16" t="s">
        <v>17</v>
      </c>
      <c r="F26" s="80" t="s">
        <v>18</v>
      </c>
      <c r="G26" s="79">
        <v>77100</v>
      </c>
      <c r="H26" s="16" t="s">
        <v>23</v>
      </c>
      <c r="I26" s="127" t="s">
        <v>413</v>
      </c>
      <c r="J26" s="4" t="s">
        <v>32</v>
      </c>
      <c r="K26" s="1">
        <v>20000</v>
      </c>
      <c r="L26" s="91">
        <v>0</v>
      </c>
      <c r="M26" s="162">
        <v>20000</v>
      </c>
      <c r="N26" s="148" t="s">
        <v>414</v>
      </c>
      <c r="O26" s="153" t="s">
        <v>415</v>
      </c>
    </row>
    <row r="27" spans="1:15" ht="78.75">
      <c r="A27" s="190"/>
      <c r="B27" s="84" t="s">
        <v>13</v>
      </c>
      <c r="C27" s="84" t="s">
        <v>14</v>
      </c>
      <c r="D27" s="84" t="s">
        <v>14</v>
      </c>
      <c r="E27" s="84" t="s">
        <v>17</v>
      </c>
      <c r="F27" s="84" t="s">
        <v>18</v>
      </c>
      <c r="G27" s="84" t="s">
        <v>68</v>
      </c>
      <c r="H27" s="84" t="s">
        <v>23</v>
      </c>
      <c r="I27" s="19" t="s">
        <v>67</v>
      </c>
      <c r="J27" s="19" t="s">
        <v>182</v>
      </c>
      <c r="K27" s="14">
        <v>625</v>
      </c>
      <c r="L27" s="14">
        <v>674.7</v>
      </c>
      <c r="M27" s="14">
        <v>701.7</v>
      </c>
      <c r="N27" s="165" t="s">
        <v>359</v>
      </c>
      <c r="O27" s="148" t="s">
        <v>69</v>
      </c>
    </row>
    <row r="28" spans="1:15" ht="63">
      <c r="A28" s="190"/>
      <c r="B28" s="274" t="s">
        <v>13</v>
      </c>
      <c r="C28" s="274" t="s">
        <v>14</v>
      </c>
      <c r="D28" s="274" t="s">
        <v>14</v>
      </c>
      <c r="E28" s="274" t="s">
        <v>17</v>
      </c>
      <c r="F28" s="274" t="s">
        <v>18</v>
      </c>
      <c r="G28" s="274" t="s">
        <v>70</v>
      </c>
      <c r="H28" s="274" t="s">
        <v>23</v>
      </c>
      <c r="I28" s="192" t="s">
        <v>71</v>
      </c>
      <c r="J28" s="19" t="s">
        <v>105</v>
      </c>
      <c r="K28" s="14">
        <v>3000</v>
      </c>
      <c r="L28" s="14">
        <v>3120</v>
      </c>
      <c r="M28" s="14">
        <v>3244.8</v>
      </c>
      <c r="N28" s="192" t="s">
        <v>358</v>
      </c>
      <c r="O28" s="148" t="s">
        <v>183</v>
      </c>
    </row>
    <row r="29" spans="1:15" ht="63">
      <c r="A29" s="191"/>
      <c r="B29" s="275"/>
      <c r="C29" s="275"/>
      <c r="D29" s="275"/>
      <c r="E29" s="275"/>
      <c r="F29" s="275"/>
      <c r="G29" s="275"/>
      <c r="H29" s="275"/>
      <c r="I29" s="194"/>
      <c r="J29" s="19" t="s">
        <v>106</v>
      </c>
      <c r="K29" s="14">
        <v>6000</v>
      </c>
      <c r="L29" s="14">
        <v>6240</v>
      </c>
      <c r="M29" s="14">
        <v>6489.6</v>
      </c>
      <c r="N29" s="194"/>
      <c r="O29" s="148" t="s">
        <v>184</v>
      </c>
    </row>
    <row r="30" spans="1:15" ht="21.75" customHeight="1">
      <c r="A30" s="276" t="s">
        <v>48</v>
      </c>
      <c r="B30" s="201"/>
      <c r="C30" s="201"/>
      <c r="D30" s="201"/>
      <c r="E30" s="201"/>
      <c r="F30" s="201"/>
      <c r="G30" s="201"/>
      <c r="H30" s="201"/>
      <c r="I30" s="201"/>
      <c r="J30" s="201"/>
      <c r="K30" s="201"/>
      <c r="L30" s="201"/>
      <c r="M30" s="201"/>
      <c r="N30" s="201"/>
      <c r="O30" s="202"/>
    </row>
    <row r="31" spans="1:15" ht="87.75" customHeight="1">
      <c r="A31" s="189">
        <v>6</v>
      </c>
      <c r="B31" s="189" t="s">
        <v>13</v>
      </c>
      <c r="C31" s="189" t="s">
        <v>14</v>
      </c>
      <c r="D31" s="189" t="s">
        <v>14</v>
      </c>
      <c r="E31" s="189" t="s">
        <v>17</v>
      </c>
      <c r="F31" s="189" t="s">
        <v>18</v>
      </c>
      <c r="G31" s="189" t="s">
        <v>49</v>
      </c>
      <c r="H31" s="189" t="s">
        <v>50</v>
      </c>
      <c r="I31" s="211" t="s">
        <v>45</v>
      </c>
      <c r="J31" s="4" t="s">
        <v>46</v>
      </c>
      <c r="K31" s="1">
        <v>100000</v>
      </c>
      <c r="L31" s="1">
        <v>100000</v>
      </c>
      <c r="M31" s="14">
        <v>100000</v>
      </c>
      <c r="N31" s="4" t="s">
        <v>158</v>
      </c>
      <c r="O31" s="106" t="s">
        <v>211</v>
      </c>
    </row>
    <row r="32" spans="1:15" ht="65.25" customHeight="1">
      <c r="A32" s="190"/>
      <c r="B32" s="190"/>
      <c r="C32" s="190"/>
      <c r="D32" s="190"/>
      <c r="E32" s="190"/>
      <c r="F32" s="190"/>
      <c r="G32" s="190"/>
      <c r="H32" s="190"/>
      <c r="I32" s="213"/>
      <c r="J32" s="4" t="s">
        <v>47</v>
      </c>
      <c r="K32" s="1">
        <v>50000</v>
      </c>
      <c r="L32" s="1">
        <v>50000</v>
      </c>
      <c r="M32" s="14">
        <v>50000</v>
      </c>
      <c r="N32" s="4" t="s">
        <v>165</v>
      </c>
      <c r="O32" s="106" t="s">
        <v>210</v>
      </c>
    </row>
    <row r="33" spans="1:15" ht="78.75">
      <c r="A33" s="190"/>
      <c r="B33" s="190"/>
      <c r="C33" s="190"/>
      <c r="D33" s="190"/>
      <c r="E33" s="190"/>
      <c r="F33" s="190"/>
      <c r="G33" s="190"/>
      <c r="H33" s="190"/>
      <c r="I33" s="213"/>
      <c r="J33" s="17" t="s">
        <v>245</v>
      </c>
      <c r="K33" s="1">
        <v>100000</v>
      </c>
      <c r="L33" s="1">
        <v>100000</v>
      </c>
      <c r="M33" s="14">
        <v>100000</v>
      </c>
      <c r="N33" s="4" t="s">
        <v>166</v>
      </c>
      <c r="O33" s="20" t="s">
        <v>186</v>
      </c>
    </row>
    <row r="34" spans="1:15" ht="78.75">
      <c r="A34" s="190"/>
      <c r="B34" s="190"/>
      <c r="C34" s="190"/>
      <c r="D34" s="190"/>
      <c r="E34" s="190"/>
      <c r="F34" s="190"/>
      <c r="G34" s="190"/>
      <c r="H34" s="190"/>
      <c r="I34" s="213"/>
      <c r="J34" s="17" t="s">
        <v>246</v>
      </c>
      <c r="K34" s="1">
        <v>70000</v>
      </c>
      <c r="L34" s="1">
        <v>70000</v>
      </c>
      <c r="M34" s="14">
        <v>70000</v>
      </c>
      <c r="N34" s="4" t="s">
        <v>167</v>
      </c>
      <c r="O34" s="20" t="s">
        <v>186</v>
      </c>
    </row>
    <row r="35" spans="1:15" ht="78.75">
      <c r="A35" s="191"/>
      <c r="B35" s="191"/>
      <c r="C35" s="191"/>
      <c r="D35" s="191"/>
      <c r="E35" s="191"/>
      <c r="F35" s="191"/>
      <c r="G35" s="191"/>
      <c r="H35" s="191"/>
      <c r="I35" s="212"/>
      <c r="J35" s="17" t="s">
        <v>247</v>
      </c>
      <c r="K35" s="1">
        <v>50000</v>
      </c>
      <c r="L35" s="1">
        <v>50000</v>
      </c>
      <c r="M35" s="14">
        <v>50000</v>
      </c>
      <c r="N35" s="4" t="s">
        <v>168</v>
      </c>
      <c r="O35" s="20" t="s">
        <v>186</v>
      </c>
    </row>
    <row r="36" spans="1:15" ht="21.75" customHeight="1">
      <c r="A36" s="269" t="s">
        <v>469</v>
      </c>
      <c r="B36" s="270"/>
      <c r="C36" s="270"/>
      <c r="D36" s="270"/>
      <c r="E36" s="270"/>
      <c r="F36" s="270"/>
      <c r="G36" s="270"/>
      <c r="H36" s="270"/>
      <c r="I36" s="270"/>
      <c r="J36" s="270"/>
      <c r="K36" s="270"/>
      <c r="L36" s="270"/>
      <c r="M36" s="270"/>
      <c r="N36" s="270"/>
      <c r="O36" s="271"/>
    </row>
    <row r="37" spans="1:15" ht="144" customHeight="1">
      <c r="A37" s="144">
        <v>7</v>
      </c>
      <c r="B37" s="144" t="s">
        <v>13</v>
      </c>
      <c r="C37" s="144" t="s">
        <v>14</v>
      </c>
      <c r="D37" s="144" t="s">
        <v>14</v>
      </c>
      <c r="E37" s="144" t="s">
        <v>17</v>
      </c>
      <c r="F37" s="144" t="s">
        <v>18</v>
      </c>
      <c r="G37" s="144" t="s">
        <v>76</v>
      </c>
      <c r="H37" s="277">
        <v>313</v>
      </c>
      <c r="I37" s="4" t="s">
        <v>72</v>
      </c>
      <c r="J37" s="4" t="s">
        <v>189</v>
      </c>
      <c r="K37" s="1">
        <v>800</v>
      </c>
      <c r="L37" s="14">
        <v>863.61599999999999</v>
      </c>
      <c r="M37" s="14">
        <v>898.2</v>
      </c>
      <c r="N37" s="26" t="s">
        <v>468</v>
      </c>
      <c r="O37" s="153" t="s">
        <v>75</v>
      </c>
    </row>
    <row r="38" spans="1:15" ht="151.5" customHeight="1">
      <c r="A38" s="48"/>
      <c r="B38" s="145"/>
      <c r="C38" s="145"/>
      <c r="D38" s="145"/>
      <c r="E38" s="145"/>
      <c r="F38" s="145"/>
      <c r="G38" s="145"/>
      <c r="H38" s="279"/>
      <c r="I38" s="4" t="s">
        <v>72</v>
      </c>
      <c r="J38" s="4" t="s">
        <v>192</v>
      </c>
      <c r="K38" s="1">
        <v>450</v>
      </c>
      <c r="L38" s="14">
        <v>485.78400000000005</v>
      </c>
      <c r="M38" s="14">
        <v>505.2</v>
      </c>
      <c r="N38" s="26" t="s">
        <v>468</v>
      </c>
      <c r="O38" s="153" t="s">
        <v>75</v>
      </c>
    </row>
    <row r="39" spans="1:15" ht="148.5" customHeight="1">
      <c r="A39" s="48"/>
      <c r="B39" s="145"/>
      <c r="C39" s="145"/>
      <c r="D39" s="145"/>
      <c r="E39" s="145"/>
      <c r="F39" s="145"/>
      <c r="G39" s="145"/>
      <c r="H39" s="278"/>
      <c r="I39" s="4" t="s">
        <v>72</v>
      </c>
      <c r="J39" s="4" t="s">
        <v>193</v>
      </c>
      <c r="K39" s="1">
        <v>450</v>
      </c>
      <c r="L39" s="14">
        <v>485.78400000000005</v>
      </c>
      <c r="M39" s="14">
        <v>505.2</v>
      </c>
      <c r="N39" s="26" t="s">
        <v>468</v>
      </c>
      <c r="O39" s="153" t="s">
        <v>75</v>
      </c>
    </row>
    <row r="40" spans="1:15" ht="15.75" customHeight="1">
      <c r="A40" s="269" t="s">
        <v>475</v>
      </c>
      <c r="B40" s="270"/>
      <c r="C40" s="270"/>
      <c r="D40" s="270"/>
      <c r="E40" s="270"/>
      <c r="F40" s="270"/>
      <c r="G40" s="270"/>
      <c r="H40" s="270"/>
      <c r="I40" s="270"/>
      <c r="J40" s="270"/>
      <c r="K40" s="270"/>
      <c r="L40" s="270"/>
      <c r="M40" s="270"/>
      <c r="N40" s="270"/>
      <c r="O40" s="271"/>
    </row>
    <row r="41" spans="1:15" ht="409.5" customHeight="1">
      <c r="A41" s="145">
        <v>8</v>
      </c>
      <c r="B41" s="144" t="s">
        <v>13</v>
      </c>
      <c r="C41" s="144" t="s">
        <v>14</v>
      </c>
      <c r="D41" s="144" t="s">
        <v>14</v>
      </c>
      <c r="E41" s="144" t="s">
        <v>17</v>
      </c>
      <c r="F41" s="144" t="s">
        <v>18</v>
      </c>
      <c r="G41" s="144" t="s">
        <v>76</v>
      </c>
      <c r="H41" s="277">
        <v>313</v>
      </c>
      <c r="I41" s="4" t="s">
        <v>461</v>
      </c>
      <c r="J41" s="4" t="s">
        <v>462</v>
      </c>
      <c r="K41" s="1">
        <v>700</v>
      </c>
      <c r="L41" s="14">
        <v>755.6640000000001</v>
      </c>
      <c r="M41" s="14">
        <v>785.9</v>
      </c>
      <c r="N41" s="26" t="s">
        <v>465</v>
      </c>
      <c r="O41" s="165" t="s">
        <v>467</v>
      </c>
    </row>
    <row r="42" spans="1:15" ht="299.25">
      <c r="A42" s="51"/>
      <c r="B42" s="51"/>
      <c r="C42" s="51"/>
      <c r="D42" s="51"/>
      <c r="E42" s="51"/>
      <c r="F42" s="51"/>
      <c r="G42" s="51"/>
      <c r="H42" s="278"/>
      <c r="I42" s="4" t="s">
        <v>466</v>
      </c>
      <c r="J42" s="4" t="s">
        <v>460</v>
      </c>
      <c r="K42" s="1">
        <v>2000</v>
      </c>
      <c r="L42" s="14">
        <v>2159.04</v>
      </c>
      <c r="M42" s="14">
        <v>2245.4</v>
      </c>
      <c r="N42" s="26" t="s">
        <v>464</v>
      </c>
      <c r="O42" s="170" t="s">
        <v>463</v>
      </c>
    </row>
    <row r="43" spans="1:15" ht="32.25" customHeight="1">
      <c r="A43" s="200" t="s">
        <v>399</v>
      </c>
      <c r="B43" s="201"/>
      <c r="C43" s="201"/>
      <c r="D43" s="201"/>
      <c r="E43" s="201"/>
      <c r="F43" s="201"/>
      <c r="G43" s="201"/>
      <c r="H43" s="201"/>
      <c r="I43" s="201"/>
      <c r="J43" s="201"/>
      <c r="K43" s="201"/>
      <c r="L43" s="201"/>
      <c r="M43" s="201"/>
      <c r="N43" s="201"/>
      <c r="O43" s="202"/>
    </row>
    <row r="44" spans="1:15" ht="402" customHeight="1">
      <c r="A44" s="189">
        <v>9</v>
      </c>
      <c r="B44" s="189" t="s">
        <v>13</v>
      </c>
      <c r="C44" s="189" t="s">
        <v>14</v>
      </c>
      <c r="D44" s="189" t="s">
        <v>14</v>
      </c>
      <c r="E44" s="189" t="s">
        <v>28</v>
      </c>
      <c r="F44" s="189" t="s">
        <v>18</v>
      </c>
      <c r="G44" s="189" t="s">
        <v>29</v>
      </c>
      <c r="H44" s="189" t="s">
        <v>23</v>
      </c>
      <c r="I44" s="211" t="s">
        <v>30</v>
      </c>
      <c r="J44" s="35" t="s">
        <v>215</v>
      </c>
      <c r="K44" s="27">
        <v>15000</v>
      </c>
      <c r="L44" s="27">
        <v>15000</v>
      </c>
      <c r="M44" s="163">
        <v>15000</v>
      </c>
      <c r="N44" s="206" t="s">
        <v>214</v>
      </c>
      <c r="O44" s="149" t="s">
        <v>439</v>
      </c>
    </row>
    <row r="45" spans="1:15" ht="277.5" customHeight="1">
      <c r="A45" s="190"/>
      <c r="B45" s="190"/>
      <c r="C45" s="190"/>
      <c r="D45" s="190"/>
      <c r="E45" s="190"/>
      <c r="F45" s="190"/>
      <c r="G45" s="190"/>
      <c r="H45" s="190"/>
      <c r="I45" s="213"/>
      <c r="J45" s="37"/>
      <c r="K45" s="38"/>
      <c r="L45" s="39"/>
      <c r="M45" s="164"/>
      <c r="N45" s="214"/>
      <c r="O45" s="150" t="s">
        <v>442</v>
      </c>
    </row>
    <row r="46" spans="1:15" ht="138" customHeight="1">
      <c r="A46" s="190"/>
      <c r="B46" s="190"/>
      <c r="C46" s="190"/>
      <c r="D46" s="190"/>
      <c r="E46" s="190"/>
      <c r="F46" s="190"/>
      <c r="G46" s="190"/>
      <c r="H46" s="190"/>
      <c r="I46" s="213"/>
      <c r="J46" s="4" t="s">
        <v>219</v>
      </c>
      <c r="K46" s="1">
        <v>5000</v>
      </c>
      <c r="L46" s="1">
        <v>5000</v>
      </c>
      <c r="M46" s="14">
        <v>5000</v>
      </c>
      <c r="N46" s="214"/>
      <c r="O46" s="153" t="s">
        <v>218</v>
      </c>
    </row>
    <row r="47" spans="1:15" ht="149.25" customHeight="1">
      <c r="A47" s="191"/>
      <c r="B47" s="191"/>
      <c r="C47" s="191"/>
      <c r="D47" s="191"/>
      <c r="E47" s="191"/>
      <c r="F47" s="191"/>
      <c r="G47" s="191"/>
      <c r="H47" s="191"/>
      <c r="I47" s="212"/>
      <c r="J47" s="4" t="s">
        <v>220</v>
      </c>
      <c r="K47" s="1">
        <v>5000</v>
      </c>
      <c r="L47" s="1">
        <v>5000</v>
      </c>
      <c r="M47" s="14">
        <v>5000</v>
      </c>
      <c r="N47" s="207"/>
      <c r="O47" s="153" t="s">
        <v>221</v>
      </c>
    </row>
    <row r="48" spans="1:15" ht="25.5" customHeight="1">
      <c r="A48" s="200" t="s">
        <v>317</v>
      </c>
      <c r="B48" s="201"/>
      <c r="C48" s="201"/>
      <c r="D48" s="201"/>
      <c r="E48" s="201"/>
      <c r="F48" s="201"/>
      <c r="G48" s="201"/>
      <c r="H48" s="201"/>
      <c r="I48" s="201"/>
      <c r="J48" s="201"/>
      <c r="K48" s="201"/>
      <c r="L48" s="201"/>
      <c r="M48" s="201"/>
      <c r="N48" s="201"/>
      <c r="O48" s="202"/>
    </row>
    <row r="49" spans="1:18" ht="15.75" customHeight="1">
      <c r="A49" s="223">
        <v>10</v>
      </c>
      <c r="B49" s="189" t="s">
        <v>13</v>
      </c>
      <c r="C49" s="189" t="s">
        <v>79</v>
      </c>
      <c r="D49" s="189" t="s">
        <v>14</v>
      </c>
      <c r="E49" s="189" t="s">
        <v>17</v>
      </c>
      <c r="F49" s="189" t="s">
        <v>18</v>
      </c>
      <c r="G49" s="189" t="s">
        <v>86</v>
      </c>
      <c r="H49" s="189" t="s">
        <v>23</v>
      </c>
      <c r="I49" s="189" t="s">
        <v>85</v>
      </c>
      <c r="J49" s="17" t="s">
        <v>107</v>
      </c>
      <c r="K49" s="82"/>
      <c r="L49" s="50"/>
      <c r="M49" s="50"/>
      <c r="N49" s="219" t="s">
        <v>318</v>
      </c>
      <c r="O49" s="219" t="s">
        <v>87</v>
      </c>
    </row>
    <row r="50" spans="1:18" ht="31.5">
      <c r="A50" s="223"/>
      <c r="B50" s="190"/>
      <c r="C50" s="190"/>
      <c r="D50" s="190"/>
      <c r="E50" s="190"/>
      <c r="F50" s="190"/>
      <c r="G50" s="190"/>
      <c r="H50" s="190"/>
      <c r="I50" s="190"/>
      <c r="J50" s="72" t="s">
        <v>281</v>
      </c>
      <c r="K50" s="82">
        <v>139.19999999999999</v>
      </c>
      <c r="L50" s="50">
        <v>150.27000000000001</v>
      </c>
      <c r="M50" s="50">
        <v>156.30000000000001</v>
      </c>
      <c r="N50" s="219"/>
      <c r="O50" s="219"/>
    </row>
    <row r="51" spans="1:18">
      <c r="A51" s="223"/>
      <c r="B51" s="190"/>
      <c r="C51" s="190"/>
      <c r="D51" s="190"/>
      <c r="E51" s="190"/>
      <c r="F51" s="190"/>
      <c r="G51" s="190"/>
      <c r="H51" s="190"/>
      <c r="I51" s="190"/>
      <c r="J51" s="72" t="s">
        <v>325</v>
      </c>
      <c r="K51" s="82">
        <v>162.39999999999998</v>
      </c>
      <c r="L51" s="50">
        <v>175.31</v>
      </c>
      <c r="M51" s="50">
        <v>182.3</v>
      </c>
      <c r="N51" s="219"/>
      <c r="O51" s="219"/>
    </row>
    <row r="52" spans="1:18" ht="75" customHeight="1">
      <c r="A52" s="223"/>
      <c r="B52" s="190"/>
      <c r="C52" s="190"/>
      <c r="D52" s="190"/>
      <c r="E52" s="190"/>
      <c r="F52" s="190"/>
      <c r="G52" s="190"/>
      <c r="H52" s="190"/>
      <c r="I52" s="190"/>
      <c r="J52" s="17" t="s">
        <v>235</v>
      </c>
      <c r="K52" s="82"/>
      <c r="L52" s="92"/>
      <c r="M52" s="92"/>
      <c r="N52" s="219" t="s">
        <v>319</v>
      </c>
      <c r="O52" s="219"/>
    </row>
    <row r="53" spans="1:18" ht="31.5">
      <c r="A53" s="223"/>
      <c r="B53" s="190"/>
      <c r="C53" s="190"/>
      <c r="D53" s="190"/>
      <c r="E53" s="190"/>
      <c r="F53" s="190"/>
      <c r="G53" s="190"/>
      <c r="H53" s="190"/>
      <c r="I53" s="190"/>
      <c r="J53" s="72" t="s">
        <v>281</v>
      </c>
      <c r="K53" s="82">
        <v>278.39999999999998</v>
      </c>
      <c r="L53" s="50">
        <v>300.54000000000002</v>
      </c>
      <c r="M53" s="50">
        <v>312.60000000000002</v>
      </c>
      <c r="N53" s="219"/>
      <c r="O53" s="219"/>
    </row>
    <row r="54" spans="1:18">
      <c r="A54" s="223"/>
      <c r="B54" s="190"/>
      <c r="C54" s="190"/>
      <c r="D54" s="190"/>
      <c r="E54" s="190"/>
      <c r="F54" s="190"/>
      <c r="G54" s="190"/>
      <c r="H54" s="190"/>
      <c r="I54" s="190"/>
      <c r="J54" s="72" t="s">
        <v>325</v>
      </c>
      <c r="K54" s="82">
        <v>324.79999999999995</v>
      </c>
      <c r="L54" s="50">
        <v>350.63</v>
      </c>
      <c r="M54" s="50">
        <v>364.70000000000005</v>
      </c>
      <c r="N54" s="219"/>
      <c r="O54" s="219"/>
    </row>
    <row r="55" spans="1:18" ht="94.5">
      <c r="A55" s="223"/>
      <c r="B55" s="190"/>
      <c r="C55" s="190"/>
      <c r="D55" s="190"/>
      <c r="E55" s="190"/>
      <c r="F55" s="190"/>
      <c r="G55" s="190"/>
      <c r="H55" s="190"/>
      <c r="I55" s="190"/>
      <c r="J55" s="49" t="s">
        <v>234</v>
      </c>
      <c r="K55" s="82"/>
      <c r="L55" s="92"/>
      <c r="M55" s="92"/>
      <c r="N55" s="219" t="s">
        <v>320</v>
      </c>
      <c r="O55" s="219"/>
    </row>
    <row r="56" spans="1:18" ht="31.5">
      <c r="A56" s="223"/>
      <c r="B56" s="190"/>
      <c r="C56" s="190"/>
      <c r="D56" s="190"/>
      <c r="E56" s="190"/>
      <c r="F56" s="190"/>
      <c r="G56" s="190"/>
      <c r="H56" s="190"/>
      <c r="I56" s="190"/>
      <c r="J56" s="72" t="s">
        <v>281</v>
      </c>
      <c r="K56" s="82">
        <v>208.8</v>
      </c>
      <c r="L56" s="50">
        <v>225.4</v>
      </c>
      <c r="M56" s="50">
        <v>234.4</v>
      </c>
      <c r="N56" s="219"/>
      <c r="O56" s="219"/>
    </row>
    <row r="57" spans="1:18">
      <c r="A57" s="223"/>
      <c r="B57" s="190"/>
      <c r="C57" s="190"/>
      <c r="D57" s="190"/>
      <c r="E57" s="190"/>
      <c r="F57" s="190"/>
      <c r="G57" s="190"/>
      <c r="H57" s="190"/>
      <c r="I57" s="190"/>
      <c r="J57" s="72" t="s">
        <v>325</v>
      </c>
      <c r="K57" s="82">
        <v>243.6</v>
      </c>
      <c r="L57" s="50">
        <v>262.97000000000003</v>
      </c>
      <c r="M57" s="50">
        <v>273.5</v>
      </c>
      <c r="N57" s="219"/>
      <c r="O57" s="219"/>
    </row>
    <row r="58" spans="1:18" ht="47.25">
      <c r="A58" s="223"/>
      <c r="B58" s="190"/>
      <c r="C58" s="190"/>
      <c r="D58" s="190"/>
      <c r="E58" s="190"/>
      <c r="F58" s="190"/>
      <c r="G58" s="190"/>
      <c r="H58" s="190"/>
      <c r="I58" s="190"/>
      <c r="J58" s="17" t="s">
        <v>108</v>
      </c>
      <c r="K58" s="82"/>
      <c r="L58" s="92"/>
      <c r="M58" s="92"/>
      <c r="N58" s="219" t="s">
        <v>228</v>
      </c>
      <c r="O58" s="219" t="s">
        <v>231</v>
      </c>
    </row>
    <row r="59" spans="1:18" ht="31.5">
      <c r="A59" s="223"/>
      <c r="B59" s="190"/>
      <c r="C59" s="190"/>
      <c r="D59" s="190"/>
      <c r="E59" s="190"/>
      <c r="F59" s="190"/>
      <c r="G59" s="190"/>
      <c r="H59" s="190"/>
      <c r="I59" s="190"/>
      <c r="J59" s="72" t="s">
        <v>281</v>
      </c>
      <c r="K59" s="82">
        <v>350.4</v>
      </c>
      <c r="L59" s="50">
        <v>378.26</v>
      </c>
      <c r="M59" s="50">
        <v>393.40000000000003</v>
      </c>
      <c r="N59" s="219"/>
      <c r="O59" s="219"/>
    </row>
    <row r="60" spans="1:18">
      <c r="A60" s="223"/>
      <c r="B60" s="190"/>
      <c r="C60" s="190"/>
      <c r="D60" s="190"/>
      <c r="E60" s="190"/>
      <c r="F60" s="190"/>
      <c r="G60" s="190"/>
      <c r="H60" s="190"/>
      <c r="I60" s="190"/>
      <c r="J60" s="72" t="s">
        <v>325</v>
      </c>
      <c r="K60" s="82">
        <v>408.79999999999995</v>
      </c>
      <c r="L60" s="50">
        <v>441.31</v>
      </c>
      <c r="M60" s="50">
        <v>459</v>
      </c>
      <c r="N60" s="219"/>
      <c r="O60" s="219"/>
    </row>
    <row r="61" spans="1:18" ht="47.25">
      <c r="A61" s="223"/>
      <c r="B61" s="190"/>
      <c r="C61" s="190"/>
      <c r="D61" s="190"/>
      <c r="E61" s="190"/>
      <c r="F61" s="190"/>
      <c r="G61" s="190"/>
      <c r="H61" s="190"/>
      <c r="I61" s="190"/>
      <c r="J61" s="50" t="s">
        <v>109</v>
      </c>
      <c r="K61" s="4"/>
      <c r="L61" s="93"/>
      <c r="M61" s="93"/>
      <c r="N61" s="219" t="s">
        <v>321</v>
      </c>
      <c r="O61" s="219" t="s">
        <v>229</v>
      </c>
    </row>
    <row r="62" spans="1:18" ht="40.5" customHeight="1">
      <c r="A62" s="223"/>
      <c r="B62" s="190"/>
      <c r="C62" s="190"/>
      <c r="D62" s="190"/>
      <c r="E62" s="190"/>
      <c r="F62" s="190"/>
      <c r="G62" s="190"/>
      <c r="H62" s="190"/>
      <c r="I62" s="190"/>
      <c r="J62" s="72" t="s">
        <v>281</v>
      </c>
      <c r="K62" s="4">
        <v>139.19999999999999</v>
      </c>
      <c r="L62" s="19">
        <v>150.27000000000001</v>
      </c>
      <c r="M62" s="19">
        <v>156.30000000000001</v>
      </c>
      <c r="N62" s="219"/>
      <c r="O62" s="219"/>
    </row>
    <row r="63" spans="1:18" ht="40.5" customHeight="1">
      <c r="A63" s="223"/>
      <c r="B63" s="191"/>
      <c r="C63" s="191"/>
      <c r="D63" s="191"/>
      <c r="E63" s="191"/>
      <c r="F63" s="191"/>
      <c r="G63" s="191"/>
      <c r="H63" s="191"/>
      <c r="I63" s="191"/>
      <c r="J63" s="72" t="s">
        <v>325</v>
      </c>
      <c r="K63" s="4">
        <v>162.39999999999998</v>
      </c>
      <c r="L63" s="19">
        <v>175.31</v>
      </c>
      <c r="M63" s="19">
        <v>182.3</v>
      </c>
      <c r="N63" s="219"/>
      <c r="O63" s="219"/>
    </row>
    <row r="64" spans="1:18" ht="212.25" customHeight="1">
      <c r="A64" s="223"/>
      <c r="B64" s="16" t="s">
        <v>13</v>
      </c>
      <c r="C64" s="16" t="s">
        <v>79</v>
      </c>
      <c r="D64" s="16" t="s">
        <v>14</v>
      </c>
      <c r="E64" s="16" t="s">
        <v>17</v>
      </c>
      <c r="F64" s="16" t="s">
        <v>18</v>
      </c>
      <c r="G64" s="16" t="s">
        <v>91</v>
      </c>
      <c r="H64" s="16" t="s">
        <v>23</v>
      </c>
      <c r="I64" s="4" t="s">
        <v>88</v>
      </c>
      <c r="J64" s="4" t="s">
        <v>89</v>
      </c>
      <c r="K64" s="151">
        <v>2000</v>
      </c>
      <c r="L64" s="154">
        <v>2159.04</v>
      </c>
      <c r="M64" s="157">
        <v>2245.4</v>
      </c>
      <c r="N64" s="148" t="s">
        <v>322</v>
      </c>
      <c r="O64" s="20" t="s">
        <v>227</v>
      </c>
      <c r="R64" s="53"/>
    </row>
    <row r="65" spans="1:18" ht="114" customHeight="1">
      <c r="A65" s="223"/>
      <c r="B65" s="16" t="s">
        <v>13</v>
      </c>
      <c r="C65" s="16" t="s">
        <v>14</v>
      </c>
      <c r="D65" s="16" t="s">
        <v>14</v>
      </c>
      <c r="E65" s="16" t="s">
        <v>17</v>
      </c>
      <c r="F65" s="16" t="s">
        <v>18</v>
      </c>
      <c r="G65" s="16" t="s">
        <v>43</v>
      </c>
      <c r="H65" s="16" t="s">
        <v>23</v>
      </c>
      <c r="I65" s="49" t="s">
        <v>324</v>
      </c>
      <c r="J65" s="4" t="s">
        <v>31</v>
      </c>
      <c r="K65" s="2">
        <v>213</v>
      </c>
      <c r="L65" s="6">
        <v>229.9</v>
      </c>
      <c r="M65" s="6">
        <v>239.1</v>
      </c>
      <c r="N65" s="153" t="s">
        <v>326</v>
      </c>
      <c r="O65" s="153" t="s">
        <v>44</v>
      </c>
      <c r="R65" s="53"/>
    </row>
    <row r="66" spans="1:18" ht="110.25" customHeight="1">
      <c r="A66" s="223"/>
      <c r="B66" s="223" t="s">
        <v>13</v>
      </c>
      <c r="C66" s="223">
        <v>4</v>
      </c>
      <c r="D66" s="223" t="s">
        <v>14</v>
      </c>
      <c r="E66" s="223" t="s">
        <v>17</v>
      </c>
      <c r="F66" s="223" t="s">
        <v>18</v>
      </c>
      <c r="G66" s="223" t="s">
        <v>52</v>
      </c>
      <c r="H66" s="223" t="s">
        <v>23</v>
      </c>
      <c r="I66" s="282" t="s">
        <v>51</v>
      </c>
      <c r="J66" s="17" t="s">
        <v>53</v>
      </c>
      <c r="K66" s="219" t="s">
        <v>327</v>
      </c>
      <c r="L66" s="219"/>
      <c r="M66" s="219"/>
      <c r="N66" s="26" t="s">
        <v>380</v>
      </c>
      <c r="O66" s="153" t="s">
        <v>156</v>
      </c>
      <c r="R66" s="53"/>
    </row>
    <row r="67" spans="1:18" ht="99" customHeight="1">
      <c r="A67" s="223"/>
      <c r="B67" s="223"/>
      <c r="C67" s="223"/>
      <c r="D67" s="223"/>
      <c r="E67" s="223"/>
      <c r="F67" s="223"/>
      <c r="G67" s="223"/>
      <c r="H67" s="223"/>
      <c r="I67" s="282"/>
      <c r="J67" s="17" t="s">
        <v>54</v>
      </c>
      <c r="K67" s="14">
        <v>10000</v>
      </c>
      <c r="L67" s="14">
        <v>10795.2</v>
      </c>
      <c r="M67" s="14">
        <v>20000</v>
      </c>
      <c r="N67" s="152" t="s">
        <v>330</v>
      </c>
      <c r="O67" s="153" t="s">
        <v>156</v>
      </c>
      <c r="R67" s="53"/>
    </row>
    <row r="68" spans="1:18" ht="123.75" customHeight="1">
      <c r="A68" s="223"/>
      <c r="B68" s="223"/>
      <c r="C68" s="223"/>
      <c r="D68" s="223"/>
      <c r="E68" s="223"/>
      <c r="F68" s="223"/>
      <c r="G68" s="223"/>
      <c r="H68" s="223"/>
      <c r="I68" s="282"/>
      <c r="J68" s="17" t="s">
        <v>55</v>
      </c>
      <c r="K68" s="1">
        <v>30000</v>
      </c>
      <c r="L68" s="14">
        <v>32385.599999999999</v>
      </c>
      <c r="M68" s="14">
        <v>33681</v>
      </c>
      <c r="N68" s="26" t="s">
        <v>362</v>
      </c>
      <c r="O68" s="153" t="s">
        <v>171</v>
      </c>
      <c r="R68" s="53"/>
    </row>
    <row r="69" spans="1:18" ht="57.75" customHeight="1">
      <c r="A69" s="223"/>
      <c r="B69" s="223"/>
      <c r="C69" s="223"/>
      <c r="D69" s="223"/>
      <c r="E69" s="223"/>
      <c r="F69" s="223"/>
      <c r="G69" s="223"/>
      <c r="H69" s="223"/>
      <c r="I69" s="282"/>
      <c r="J69" s="17" t="s">
        <v>56</v>
      </c>
      <c r="K69" s="1">
        <v>1000000</v>
      </c>
      <c r="L69" s="14">
        <v>1079520</v>
      </c>
      <c r="M69" s="14">
        <v>1122700.8</v>
      </c>
      <c r="N69" s="26" t="s">
        <v>363</v>
      </c>
      <c r="O69" s="153" t="s">
        <v>171</v>
      </c>
      <c r="R69" s="53"/>
    </row>
    <row r="70" spans="1:18" ht="68.25" customHeight="1">
      <c r="A70" s="223"/>
      <c r="B70" s="223"/>
      <c r="C70" s="223"/>
      <c r="D70" s="223"/>
      <c r="E70" s="223"/>
      <c r="F70" s="223"/>
      <c r="G70" s="223"/>
      <c r="H70" s="223"/>
      <c r="I70" s="282"/>
      <c r="J70" s="17" t="s">
        <v>59</v>
      </c>
      <c r="K70" s="1">
        <v>2000000</v>
      </c>
      <c r="L70" s="14">
        <v>2159040</v>
      </c>
      <c r="M70" s="14">
        <v>2245401.6000000001</v>
      </c>
      <c r="N70" s="26" t="s">
        <v>364</v>
      </c>
      <c r="O70" s="153" t="s">
        <v>155</v>
      </c>
      <c r="R70" s="53"/>
    </row>
    <row r="71" spans="1:18" ht="37.5" customHeight="1">
      <c r="A71" s="223"/>
      <c r="B71" s="223"/>
      <c r="C71" s="223"/>
      <c r="D71" s="223"/>
      <c r="E71" s="223"/>
      <c r="F71" s="223"/>
      <c r="G71" s="223"/>
      <c r="H71" s="223"/>
      <c r="I71" s="282"/>
      <c r="J71" s="4" t="s">
        <v>57</v>
      </c>
      <c r="K71" s="14">
        <v>105000</v>
      </c>
      <c r="L71" s="14">
        <v>109200</v>
      </c>
      <c r="M71" s="14">
        <v>113568</v>
      </c>
      <c r="N71" s="152" t="s">
        <v>329</v>
      </c>
      <c r="O71" s="153" t="s">
        <v>171</v>
      </c>
      <c r="R71" s="53"/>
    </row>
    <row r="72" spans="1:18" ht="133.5" customHeight="1">
      <c r="A72" s="223"/>
      <c r="B72" s="223"/>
      <c r="C72" s="223"/>
      <c r="D72" s="223"/>
      <c r="E72" s="223"/>
      <c r="F72" s="223"/>
      <c r="G72" s="223"/>
      <c r="H72" s="223"/>
      <c r="I72" s="282"/>
      <c r="J72" s="4" t="s">
        <v>58</v>
      </c>
      <c r="K72" s="1">
        <v>233</v>
      </c>
      <c r="L72" s="14">
        <v>251.53</v>
      </c>
      <c r="M72" s="14">
        <v>261.60000000000002</v>
      </c>
      <c r="N72" s="26" t="s">
        <v>365</v>
      </c>
      <c r="O72" s="153" t="s">
        <v>156</v>
      </c>
      <c r="R72" s="53"/>
    </row>
    <row r="73" spans="1:18" ht="133.5" customHeight="1">
      <c r="A73" s="223"/>
      <c r="B73" s="223"/>
      <c r="C73" s="223"/>
      <c r="D73" s="223"/>
      <c r="E73" s="223"/>
      <c r="F73" s="223"/>
      <c r="G73" s="223"/>
      <c r="H73" s="223"/>
      <c r="I73" s="282"/>
      <c r="J73" s="17" t="s">
        <v>61</v>
      </c>
      <c r="K73" s="1">
        <v>292</v>
      </c>
      <c r="L73" s="14">
        <v>315.22000000000003</v>
      </c>
      <c r="M73" s="14">
        <v>327.8</v>
      </c>
      <c r="N73" s="26" t="s">
        <v>365</v>
      </c>
      <c r="O73" s="153" t="s">
        <v>156</v>
      </c>
      <c r="R73" s="53"/>
    </row>
    <row r="74" spans="1:18" ht="71.25" customHeight="1">
      <c r="A74" s="223"/>
      <c r="B74" s="223"/>
      <c r="C74" s="223"/>
      <c r="D74" s="223"/>
      <c r="E74" s="223"/>
      <c r="F74" s="223"/>
      <c r="G74" s="223"/>
      <c r="H74" s="223"/>
      <c r="I74" s="282"/>
      <c r="J74" s="4" t="s">
        <v>60</v>
      </c>
      <c r="K74" s="14">
        <v>249</v>
      </c>
      <c r="L74" s="14">
        <v>268.8</v>
      </c>
      <c r="M74" s="14">
        <v>279.60000000000002</v>
      </c>
      <c r="N74" s="26" t="s">
        <v>366</v>
      </c>
      <c r="O74" s="153" t="s">
        <v>156</v>
      </c>
      <c r="R74" s="53"/>
    </row>
    <row r="75" spans="1:18" ht="132.75" customHeight="1">
      <c r="A75" s="223"/>
      <c r="B75" s="223"/>
      <c r="C75" s="223"/>
      <c r="D75" s="223"/>
      <c r="E75" s="223"/>
      <c r="F75" s="223"/>
      <c r="G75" s="223"/>
      <c r="H75" s="223"/>
      <c r="I75" s="282"/>
      <c r="J75" s="4" t="s">
        <v>328</v>
      </c>
      <c r="K75" s="1">
        <v>440</v>
      </c>
      <c r="L75" s="14">
        <v>474.99</v>
      </c>
      <c r="M75" s="14">
        <v>494</v>
      </c>
      <c r="N75" s="26" t="s">
        <v>367</v>
      </c>
      <c r="O75" s="153" t="s">
        <v>155</v>
      </c>
      <c r="R75" s="53"/>
    </row>
    <row r="76" spans="1:18" ht="132.75" customHeight="1">
      <c r="A76" s="223"/>
      <c r="B76" s="223"/>
      <c r="C76" s="223"/>
      <c r="D76" s="223"/>
      <c r="E76" s="223"/>
      <c r="F76" s="223"/>
      <c r="G76" s="223"/>
      <c r="H76" s="223"/>
      <c r="I76" s="282"/>
      <c r="J76" s="17" t="s">
        <v>63</v>
      </c>
      <c r="K76" s="1">
        <v>1929</v>
      </c>
      <c r="L76" s="14">
        <v>2082.39</v>
      </c>
      <c r="M76" s="14">
        <v>2165.7000000000003</v>
      </c>
      <c r="N76" s="26" t="s">
        <v>368</v>
      </c>
      <c r="O76" s="153" t="s">
        <v>156</v>
      </c>
      <c r="R76" s="53"/>
    </row>
    <row r="77" spans="1:18" ht="47.25">
      <c r="A77" s="223"/>
      <c r="B77" s="223"/>
      <c r="C77" s="223"/>
      <c r="D77" s="223"/>
      <c r="E77" s="223"/>
      <c r="F77" s="223"/>
      <c r="G77" s="223"/>
      <c r="H77" s="223"/>
      <c r="I77" s="282"/>
      <c r="J77" s="17" t="s">
        <v>369</v>
      </c>
      <c r="K77" s="154">
        <v>2000000</v>
      </c>
      <c r="L77" s="154">
        <v>2080000</v>
      </c>
      <c r="M77" s="157">
        <v>2163200</v>
      </c>
      <c r="N77" s="18" t="s">
        <v>370</v>
      </c>
      <c r="O77" s="153" t="s">
        <v>352</v>
      </c>
      <c r="R77" s="53"/>
    </row>
    <row r="78" spans="1:18" ht="376.5" customHeight="1">
      <c r="A78" s="223"/>
      <c r="B78" s="16" t="s">
        <v>13</v>
      </c>
      <c r="C78" s="16" t="s">
        <v>79</v>
      </c>
      <c r="D78" s="16" t="s">
        <v>14</v>
      </c>
      <c r="E78" s="16" t="s">
        <v>17</v>
      </c>
      <c r="F78" s="16" t="s">
        <v>18</v>
      </c>
      <c r="G78" s="167">
        <v>50840</v>
      </c>
      <c r="H78" s="16" t="s">
        <v>23</v>
      </c>
      <c r="I78" s="19" t="s">
        <v>223</v>
      </c>
      <c r="J78" s="4" t="s">
        <v>225</v>
      </c>
      <c r="K78" s="156" t="s">
        <v>443</v>
      </c>
      <c r="L78" s="157">
        <v>13744</v>
      </c>
      <c r="M78" s="157">
        <v>14160</v>
      </c>
      <c r="N78" s="158" t="s">
        <v>371</v>
      </c>
      <c r="O78" s="155" t="s">
        <v>372</v>
      </c>
      <c r="R78" s="53"/>
    </row>
    <row r="79" spans="1:18" ht="82.5" customHeight="1">
      <c r="A79" s="223"/>
      <c r="B79" s="223" t="s">
        <v>13</v>
      </c>
      <c r="C79" s="223" t="s">
        <v>14</v>
      </c>
      <c r="D79" s="223" t="s">
        <v>14</v>
      </c>
      <c r="E79" s="223" t="s">
        <v>17</v>
      </c>
      <c r="F79" s="223" t="s">
        <v>18</v>
      </c>
      <c r="G79" s="223" t="s">
        <v>77</v>
      </c>
      <c r="H79" s="223" t="s">
        <v>23</v>
      </c>
      <c r="I79" s="280" t="s">
        <v>333</v>
      </c>
      <c r="J79" s="4" t="s">
        <v>199</v>
      </c>
      <c r="K79" s="1">
        <v>1000</v>
      </c>
      <c r="L79" s="14">
        <v>1079.52</v>
      </c>
      <c r="M79" s="14">
        <v>1122.7</v>
      </c>
      <c r="N79" s="19" t="s">
        <v>331</v>
      </c>
      <c r="O79" s="4" t="s">
        <v>200</v>
      </c>
      <c r="R79" s="53"/>
    </row>
    <row r="80" spans="1:18" ht="82.5" customHeight="1">
      <c r="A80" s="223"/>
      <c r="B80" s="223"/>
      <c r="C80" s="223"/>
      <c r="D80" s="223"/>
      <c r="E80" s="223"/>
      <c r="F80" s="223"/>
      <c r="G80" s="223"/>
      <c r="H80" s="223"/>
      <c r="I80" s="280"/>
      <c r="J80" s="4" t="s">
        <v>199</v>
      </c>
      <c r="K80" s="1">
        <v>2000</v>
      </c>
      <c r="L80" s="14">
        <v>2159.04</v>
      </c>
      <c r="M80" s="14">
        <v>2245.4</v>
      </c>
      <c r="N80" s="19" t="s">
        <v>332</v>
      </c>
      <c r="O80" s="4" t="s">
        <v>201</v>
      </c>
      <c r="R80" s="53"/>
    </row>
    <row r="81" spans="1:18" ht="117.75" customHeight="1">
      <c r="A81" s="223"/>
      <c r="B81" s="16" t="s">
        <v>13</v>
      </c>
      <c r="C81" s="16" t="s">
        <v>79</v>
      </c>
      <c r="D81" s="16" t="s">
        <v>14</v>
      </c>
      <c r="E81" s="16" t="s">
        <v>17</v>
      </c>
      <c r="F81" s="80" t="s">
        <v>18</v>
      </c>
      <c r="G81" s="16" t="s">
        <v>92</v>
      </c>
      <c r="H81" s="16" t="s">
        <v>23</v>
      </c>
      <c r="I81" s="4" t="s">
        <v>373</v>
      </c>
      <c r="J81" s="4" t="s">
        <v>375</v>
      </c>
      <c r="K81" s="154">
        <v>35000</v>
      </c>
      <c r="L81" s="154">
        <v>35400</v>
      </c>
      <c r="M81" s="157">
        <v>37856</v>
      </c>
      <c r="N81" s="18" t="s">
        <v>323</v>
      </c>
      <c r="O81" s="153" t="s">
        <v>374</v>
      </c>
      <c r="R81" s="53"/>
    </row>
    <row r="82" spans="1:18" s="83" customFormat="1" ht="51" customHeight="1">
      <c r="A82" s="223"/>
      <c r="B82" s="80" t="s">
        <v>13</v>
      </c>
      <c r="C82" s="80" t="s">
        <v>79</v>
      </c>
      <c r="D82" s="80" t="s">
        <v>14</v>
      </c>
      <c r="E82" s="80" t="s">
        <v>17</v>
      </c>
      <c r="F82" s="16" t="s">
        <v>18</v>
      </c>
      <c r="G82" s="80" t="s">
        <v>349</v>
      </c>
      <c r="H82" s="84"/>
      <c r="I82" s="19" t="s">
        <v>341</v>
      </c>
      <c r="J82" s="19" t="s">
        <v>376</v>
      </c>
      <c r="K82" s="154">
        <v>3000</v>
      </c>
      <c r="L82" s="154">
        <v>3120</v>
      </c>
      <c r="M82" s="157">
        <v>3244.8</v>
      </c>
      <c r="N82" s="26" t="s">
        <v>377</v>
      </c>
      <c r="O82" s="148" t="s">
        <v>350</v>
      </c>
      <c r="R82" s="85"/>
    </row>
    <row r="83" spans="1:18" ht="50.25" customHeight="1">
      <c r="A83" s="223"/>
      <c r="B83" s="286" t="s">
        <v>13</v>
      </c>
      <c r="C83" s="286" t="s">
        <v>79</v>
      </c>
      <c r="D83" s="286" t="s">
        <v>14</v>
      </c>
      <c r="E83" s="286" t="s">
        <v>17</v>
      </c>
      <c r="F83" s="221" t="s">
        <v>18</v>
      </c>
      <c r="G83" s="286" t="s">
        <v>348</v>
      </c>
      <c r="H83" s="310"/>
      <c r="I83" s="192" t="s">
        <v>347</v>
      </c>
      <c r="J83" s="4" t="s">
        <v>420</v>
      </c>
      <c r="K83" s="151">
        <v>210000</v>
      </c>
      <c r="L83" s="154">
        <v>210000</v>
      </c>
      <c r="M83" s="157">
        <v>210000</v>
      </c>
      <c r="N83" s="18" t="s">
        <v>417</v>
      </c>
      <c r="O83" s="206" t="s">
        <v>155</v>
      </c>
      <c r="R83" s="53"/>
    </row>
    <row r="84" spans="1:18" ht="50.25" customHeight="1">
      <c r="A84" s="223"/>
      <c r="B84" s="287"/>
      <c r="C84" s="287"/>
      <c r="D84" s="287"/>
      <c r="E84" s="287"/>
      <c r="F84" s="227"/>
      <c r="G84" s="287"/>
      <c r="H84" s="311"/>
      <c r="I84" s="193"/>
      <c r="J84" s="4" t="s">
        <v>421</v>
      </c>
      <c r="K84" s="151">
        <v>260000</v>
      </c>
      <c r="L84" s="154" t="s">
        <v>395</v>
      </c>
      <c r="M84" s="157">
        <v>260000</v>
      </c>
      <c r="N84" s="18" t="s">
        <v>418</v>
      </c>
      <c r="O84" s="214"/>
      <c r="R84" s="53"/>
    </row>
    <row r="85" spans="1:18" ht="50.25" customHeight="1">
      <c r="A85" s="223"/>
      <c r="B85" s="288"/>
      <c r="C85" s="288"/>
      <c r="D85" s="288"/>
      <c r="E85" s="288"/>
      <c r="F85" s="222"/>
      <c r="G85" s="288"/>
      <c r="H85" s="312"/>
      <c r="I85" s="194"/>
      <c r="J85" s="4" t="s">
        <v>422</v>
      </c>
      <c r="K85" s="151">
        <v>310000</v>
      </c>
      <c r="L85" s="154" t="s">
        <v>395</v>
      </c>
      <c r="M85" s="157">
        <v>310000</v>
      </c>
      <c r="N85" s="18" t="s">
        <v>419</v>
      </c>
      <c r="O85" s="207"/>
      <c r="R85" s="53"/>
    </row>
    <row r="86" spans="1:18" ht="30" customHeight="1">
      <c r="A86" s="197" t="s">
        <v>474</v>
      </c>
      <c r="B86" s="198"/>
      <c r="C86" s="198"/>
      <c r="D86" s="198"/>
      <c r="E86" s="198"/>
      <c r="F86" s="198"/>
      <c r="G86" s="198"/>
      <c r="H86" s="198"/>
      <c r="I86" s="198"/>
      <c r="J86" s="198"/>
      <c r="K86" s="198"/>
      <c r="L86" s="198"/>
      <c r="M86" s="198"/>
      <c r="N86" s="198"/>
      <c r="O86" s="199"/>
    </row>
    <row r="87" spans="1:18" s="83" customFormat="1" ht="16.5" customHeight="1">
      <c r="A87" s="303">
        <v>11</v>
      </c>
      <c r="B87" s="286">
        <v>10</v>
      </c>
      <c r="C87" s="286" t="s">
        <v>79</v>
      </c>
      <c r="D87" s="286" t="s">
        <v>248</v>
      </c>
      <c r="E87" s="286" t="s">
        <v>17</v>
      </c>
      <c r="F87" s="286" t="s">
        <v>18</v>
      </c>
      <c r="G87" s="286" t="s">
        <v>252</v>
      </c>
      <c r="H87" s="286" t="s">
        <v>23</v>
      </c>
      <c r="I87" s="297" t="s">
        <v>286</v>
      </c>
      <c r="J87" s="103" t="s">
        <v>292</v>
      </c>
      <c r="K87" s="26"/>
      <c r="L87" s="89"/>
      <c r="M87" s="89"/>
      <c r="N87" s="300" t="s">
        <v>280</v>
      </c>
      <c r="O87" s="300" t="s">
        <v>287</v>
      </c>
    </row>
    <row r="88" spans="1:18" s="83" customFormat="1" ht="99" customHeight="1">
      <c r="A88" s="304"/>
      <c r="B88" s="287"/>
      <c r="C88" s="287"/>
      <c r="D88" s="287"/>
      <c r="E88" s="287"/>
      <c r="F88" s="287"/>
      <c r="G88" s="287"/>
      <c r="H88" s="287"/>
      <c r="I88" s="298"/>
      <c r="J88" s="103" t="s">
        <v>281</v>
      </c>
      <c r="K88" s="26" t="s">
        <v>290</v>
      </c>
      <c r="L88" s="26" t="s">
        <v>397</v>
      </c>
      <c r="M88" s="26" t="s">
        <v>444</v>
      </c>
      <c r="N88" s="301"/>
      <c r="O88" s="301"/>
      <c r="P88" s="104"/>
    </row>
    <row r="89" spans="1:18" s="83" customFormat="1" ht="98.25" customHeight="1">
      <c r="A89" s="305"/>
      <c r="B89" s="288"/>
      <c r="C89" s="288"/>
      <c r="D89" s="288"/>
      <c r="E89" s="288"/>
      <c r="F89" s="288"/>
      <c r="G89" s="288"/>
      <c r="H89" s="288"/>
      <c r="I89" s="299"/>
      <c r="J89" s="103" t="s">
        <v>282</v>
      </c>
      <c r="K89" s="26" t="s">
        <v>289</v>
      </c>
      <c r="L89" s="26" t="s">
        <v>396</v>
      </c>
      <c r="M89" s="26" t="s">
        <v>445</v>
      </c>
      <c r="N89" s="302"/>
      <c r="O89" s="302"/>
      <c r="P89" s="104"/>
    </row>
    <row r="90" spans="1:18" s="83" customFormat="1" ht="21.75" customHeight="1">
      <c r="A90" s="303">
        <v>12</v>
      </c>
      <c r="B90" s="286">
        <v>10</v>
      </c>
      <c r="C90" s="286" t="s">
        <v>79</v>
      </c>
      <c r="D90" s="286" t="s">
        <v>248</v>
      </c>
      <c r="E90" s="286" t="s">
        <v>17</v>
      </c>
      <c r="F90" s="286" t="s">
        <v>18</v>
      </c>
      <c r="G90" s="286" t="s">
        <v>253</v>
      </c>
      <c r="H90" s="286" t="s">
        <v>23</v>
      </c>
      <c r="I90" s="297" t="s">
        <v>285</v>
      </c>
      <c r="J90" s="103" t="s">
        <v>291</v>
      </c>
      <c r="K90" s="26"/>
      <c r="L90" s="89"/>
      <c r="M90" s="89"/>
      <c r="N90" s="300" t="s">
        <v>280</v>
      </c>
      <c r="O90" s="300" t="s">
        <v>288</v>
      </c>
      <c r="P90" s="104"/>
    </row>
    <row r="91" spans="1:18" s="83" customFormat="1" ht="106.5" customHeight="1">
      <c r="A91" s="304"/>
      <c r="B91" s="287"/>
      <c r="C91" s="287"/>
      <c r="D91" s="287"/>
      <c r="E91" s="287"/>
      <c r="F91" s="287"/>
      <c r="G91" s="287"/>
      <c r="H91" s="287"/>
      <c r="I91" s="298"/>
      <c r="J91" s="103" t="s">
        <v>281</v>
      </c>
      <c r="K91" s="26" t="s">
        <v>290</v>
      </c>
      <c r="L91" s="26" t="s">
        <v>397</v>
      </c>
      <c r="M91" s="26" t="s">
        <v>444</v>
      </c>
      <c r="N91" s="301"/>
      <c r="O91" s="301"/>
      <c r="P91" s="104"/>
    </row>
    <row r="92" spans="1:18" s="83" customFormat="1" ht="105" customHeight="1">
      <c r="A92" s="305"/>
      <c r="B92" s="288"/>
      <c r="C92" s="288"/>
      <c r="D92" s="288"/>
      <c r="E92" s="288"/>
      <c r="F92" s="288"/>
      <c r="G92" s="288"/>
      <c r="H92" s="288"/>
      <c r="I92" s="299"/>
      <c r="J92" s="103" t="s">
        <v>282</v>
      </c>
      <c r="K92" s="26" t="s">
        <v>289</v>
      </c>
      <c r="L92" s="26" t="s">
        <v>396</v>
      </c>
      <c r="M92" s="26" t="s">
        <v>445</v>
      </c>
      <c r="N92" s="302"/>
      <c r="O92" s="302"/>
      <c r="P92" s="104"/>
    </row>
    <row r="93" spans="1:18">
      <c r="A93" s="247" t="s">
        <v>473</v>
      </c>
      <c r="B93" s="248"/>
      <c r="C93" s="248"/>
      <c r="D93" s="248"/>
      <c r="E93" s="248"/>
      <c r="F93" s="248"/>
      <c r="G93" s="248"/>
      <c r="H93" s="248"/>
      <c r="I93" s="248"/>
      <c r="J93" s="248"/>
      <c r="K93" s="248"/>
      <c r="L93" s="248"/>
      <c r="M93" s="248"/>
      <c r="N93" s="248"/>
      <c r="O93" s="249"/>
    </row>
    <row r="94" spans="1:18" ht="288.75" customHeight="1">
      <c r="A94" s="41">
        <v>13</v>
      </c>
      <c r="B94" s="80" t="s">
        <v>13</v>
      </c>
      <c r="C94" s="80" t="s">
        <v>79</v>
      </c>
      <c r="D94" s="80" t="s">
        <v>14</v>
      </c>
      <c r="E94" s="80" t="s">
        <v>17</v>
      </c>
      <c r="F94" s="80" t="s">
        <v>18</v>
      </c>
      <c r="G94" s="80" t="s">
        <v>353</v>
      </c>
      <c r="H94" s="41">
        <v>313</v>
      </c>
      <c r="I94" s="86" t="s">
        <v>354</v>
      </c>
      <c r="J94" s="86" t="s">
        <v>225</v>
      </c>
      <c r="K94" s="94" t="s">
        <v>425</v>
      </c>
      <c r="L94" s="81">
        <v>13744</v>
      </c>
      <c r="M94" s="81">
        <v>14160</v>
      </c>
      <c r="N94" s="18" t="s">
        <v>361</v>
      </c>
      <c r="O94" s="86" t="s">
        <v>355</v>
      </c>
    </row>
    <row r="95" spans="1:18">
      <c r="A95" s="246" t="s">
        <v>472</v>
      </c>
      <c r="B95" s="246"/>
      <c r="C95" s="246"/>
      <c r="D95" s="246"/>
      <c r="E95" s="246"/>
      <c r="F95" s="246"/>
      <c r="G95" s="246"/>
      <c r="H95" s="246"/>
      <c r="I95" s="246"/>
      <c r="J95" s="246"/>
      <c r="K95" s="246"/>
      <c r="L95" s="246"/>
      <c r="M95" s="246"/>
      <c r="N95" s="246"/>
      <c r="O95" s="246"/>
    </row>
    <row r="96" spans="1:18" ht="318.75" customHeight="1">
      <c r="A96" s="98">
        <v>14</v>
      </c>
      <c r="B96" s="80" t="s">
        <v>13</v>
      </c>
      <c r="C96" s="80" t="s">
        <v>14</v>
      </c>
      <c r="D96" s="80" t="s">
        <v>14</v>
      </c>
      <c r="E96" s="80" t="s">
        <v>17</v>
      </c>
      <c r="F96" s="80" t="s">
        <v>18</v>
      </c>
      <c r="G96" s="80" t="s">
        <v>382</v>
      </c>
      <c r="H96" s="98">
        <v>313</v>
      </c>
      <c r="I96" s="26" t="s">
        <v>383</v>
      </c>
      <c r="J96" s="26" t="s">
        <v>225</v>
      </c>
      <c r="K96" s="306" t="s">
        <v>431</v>
      </c>
      <c r="L96" s="307"/>
      <c r="M96" s="308"/>
      <c r="N96" s="26" t="s">
        <v>181</v>
      </c>
      <c r="O96" s="26" t="s">
        <v>385</v>
      </c>
    </row>
    <row r="97" spans="1:15">
      <c r="A97" s="246" t="s">
        <v>471</v>
      </c>
      <c r="B97" s="246"/>
      <c r="C97" s="246"/>
      <c r="D97" s="246"/>
      <c r="E97" s="246"/>
      <c r="F97" s="246"/>
      <c r="G97" s="246"/>
      <c r="H97" s="246"/>
      <c r="I97" s="246"/>
      <c r="J97" s="246"/>
      <c r="K97" s="246"/>
      <c r="L97" s="246"/>
      <c r="M97" s="246"/>
      <c r="N97" s="246"/>
      <c r="O97" s="246"/>
    </row>
    <row r="98" spans="1:15" ht="378" customHeight="1">
      <c r="A98" s="303">
        <v>15</v>
      </c>
      <c r="B98" s="286" t="s">
        <v>13</v>
      </c>
      <c r="C98" s="286" t="s">
        <v>79</v>
      </c>
      <c r="D98" s="286" t="s">
        <v>14</v>
      </c>
      <c r="E98" s="286" t="s">
        <v>17</v>
      </c>
      <c r="F98" s="286" t="s">
        <v>18</v>
      </c>
      <c r="G98" s="286" t="s">
        <v>386</v>
      </c>
      <c r="H98" s="303">
        <v>313</v>
      </c>
      <c r="I98" s="300" t="s">
        <v>387</v>
      </c>
      <c r="J98" s="300" t="s">
        <v>225</v>
      </c>
      <c r="K98" s="99" t="s">
        <v>426</v>
      </c>
      <c r="L98" s="168">
        <v>6907.5</v>
      </c>
      <c r="M98" s="168">
        <v>7080</v>
      </c>
      <c r="N98" s="300" t="s">
        <v>230</v>
      </c>
      <c r="O98" s="300" t="s">
        <v>429</v>
      </c>
    </row>
    <row r="99" spans="1:15" ht="294.75" customHeight="1">
      <c r="A99" s="304"/>
      <c r="B99" s="287"/>
      <c r="C99" s="287"/>
      <c r="D99" s="287"/>
      <c r="E99" s="287"/>
      <c r="F99" s="287"/>
      <c r="G99" s="287"/>
      <c r="H99" s="304"/>
      <c r="I99" s="301"/>
      <c r="J99" s="301"/>
      <c r="K99" s="99" t="s">
        <v>427</v>
      </c>
      <c r="L99" s="168">
        <v>10361.25</v>
      </c>
      <c r="M99" s="168">
        <v>10620</v>
      </c>
      <c r="N99" s="301"/>
      <c r="O99" s="301"/>
    </row>
    <row r="100" spans="1:15" ht="296.25" customHeight="1">
      <c r="A100" s="305"/>
      <c r="B100" s="288"/>
      <c r="C100" s="288"/>
      <c r="D100" s="288"/>
      <c r="E100" s="288"/>
      <c r="F100" s="288"/>
      <c r="G100" s="288"/>
      <c r="H100" s="305"/>
      <c r="I100" s="302"/>
      <c r="J100" s="302"/>
      <c r="K100" s="99" t="s">
        <v>428</v>
      </c>
      <c r="L100" s="168">
        <v>13815</v>
      </c>
      <c r="M100" s="168">
        <v>14160</v>
      </c>
      <c r="N100" s="302"/>
      <c r="O100" s="302"/>
    </row>
    <row r="101" spans="1:15" ht="25.5" customHeight="1">
      <c r="A101" s="243" t="s">
        <v>433</v>
      </c>
      <c r="B101" s="244"/>
      <c r="C101" s="244"/>
      <c r="D101" s="244"/>
      <c r="E101" s="244"/>
      <c r="F101" s="244"/>
      <c r="G101" s="244"/>
      <c r="H101" s="244"/>
      <c r="I101" s="244"/>
      <c r="J101" s="244"/>
      <c r="K101" s="244"/>
      <c r="L101" s="244"/>
      <c r="M101" s="244"/>
      <c r="N101" s="244"/>
      <c r="O101" s="245"/>
    </row>
    <row r="102" spans="1:15" ht="244.5" customHeight="1">
      <c r="A102" s="159">
        <v>16</v>
      </c>
      <c r="B102" s="80" t="s">
        <v>13</v>
      </c>
      <c r="C102" s="80" t="s">
        <v>14</v>
      </c>
      <c r="D102" s="80" t="s">
        <v>14</v>
      </c>
      <c r="E102" s="80" t="s">
        <v>17</v>
      </c>
      <c r="F102" s="80" t="s">
        <v>18</v>
      </c>
      <c r="G102" s="80" t="s">
        <v>390</v>
      </c>
      <c r="H102" s="98">
        <v>313</v>
      </c>
      <c r="I102" s="26" t="s">
        <v>394</v>
      </c>
      <c r="J102" s="26" t="s">
        <v>393</v>
      </c>
      <c r="K102" s="306" t="s">
        <v>446</v>
      </c>
      <c r="L102" s="307"/>
      <c r="M102" s="308"/>
      <c r="N102" s="26" t="s">
        <v>230</v>
      </c>
      <c r="O102" s="26" t="s">
        <v>392</v>
      </c>
    </row>
    <row r="103" spans="1:15" ht="20.25" customHeight="1">
      <c r="A103" s="238" t="s">
        <v>146</v>
      </c>
      <c r="B103" s="239"/>
      <c r="C103" s="239"/>
      <c r="D103" s="239"/>
      <c r="E103" s="239"/>
      <c r="F103" s="239"/>
      <c r="G103" s="239"/>
      <c r="H103" s="239"/>
      <c r="I103" s="201"/>
      <c r="J103" s="201"/>
      <c r="K103" s="201"/>
      <c r="L103" s="201"/>
      <c r="M103" s="201"/>
      <c r="N103" s="201"/>
      <c r="O103" s="202"/>
    </row>
    <row r="104" spans="1:15" ht="63">
      <c r="A104" s="41">
        <v>17</v>
      </c>
      <c r="B104" s="16" t="s">
        <v>13</v>
      </c>
      <c r="C104" s="16" t="s">
        <v>14</v>
      </c>
      <c r="D104" s="16" t="s">
        <v>14</v>
      </c>
      <c r="E104" s="16" t="s">
        <v>17</v>
      </c>
      <c r="F104" s="80" t="s">
        <v>18</v>
      </c>
      <c r="G104" s="79">
        <v>77100</v>
      </c>
      <c r="H104" s="16" t="s">
        <v>23</v>
      </c>
      <c r="I104" s="127" t="s">
        <v>413</v>
      </c>
      <c r="J104" s="4" t="s">
        <v>32</v>
      </c>
      <c r="K104" s="1">
        <v>20000</v>
      </c>
      <c r="L104" s="91">
        <v>0</v>
      </c>
      <c r="M104" s="162">
        <v>20000</v>
      </c>
      <c r="N104" s="148" t="s">
        <v>414</v>
      </c>
      <c r="O104" s="153" t="s">
        <v>415</v>
      </c>
    </row>
    <row r="105" spans="1:15" ht="15.75" customHeight="1">
      <c r="A105" s="309" t="s">
        <v>432</v>
      </c>
      <c r="B105" s="309"/>
      <c r="C105" s="309"/>
      <c r="D105" s="309"/>
      <c r="E105" s="309"/>
      <c r="F105" s="309"/>
      <c r="G105" s="309"/>
      <c r="H105" s="309"/>
      <c r="I105" s="309"/>
      <c r="J105" s="309"/>
      <c r="K105" s="309"/>
      <c r="L105" s="309"/>
      <c r="M105" s="309"/>
      <c r="N105" s="309"/>
      <c r="O105" s="309"/>
    </row>
    <row r="106" spans="1:15" ht="47.25">
      <c r="A106" s="160">
        <v>18</v>
      </c>
      <c r="B106" s="160" t="s">
        <v>13</v>
      </c>
      <c r="C106" s="160" t="s">
        <v>14</v>
      </c>
      <c r="D106" s="42" t="s">
        <v>434</v>
      </c>
      <c r="E106" s="160">
        <v>7</v>
      </c>
      <c r="F106" s="161" t="s">
        <v>18</v>
      </c>
      <c r="G106" s="160">
        <v>76110</v>
      </c>
      <c r="H106" s="160">
        <v>330</v>
      </c>
      <c r="I106" s="127" t="s">
        <v>435</v>
      </c>
      <c r="J106" s="19" t="s">
        <v>438</v>
      </c>
      <c r="K106" s="1">
        <v>100000</v>
      </c>
      <c r="L106" s="6">
        <v>0</v>
      </c>
      <c r="M106" s="14">
        <v>100000</v>
      </c>
      <c r="N106" s="148" t="s">
        <v>437</v>
      </c>
      <c r="O106" s="153" t="s">
        <v>436</v>
      </c>
    </row>
    <row r="107" spans="1:15">
      <c r="A107" s="313" t="s">
        <v>447</v>
      </c>
      <c r="B107" s="309"/>
      <c r="C107" s="309"/>
      <c r="D107" s="309"/>
      <c r="E107" s="309"/>
      <c r="F107" s="309"/>
      <c r="G107" s="309"/>
      <c r="H107" s="309"/>
      <c r="I107" s="309"/>
      <c r="J107" s="309"/>
      <c r="K107" s="309"/>
      <c r="L107" s="309"/>
      <c r="M107" s="309"/>
      <c r="N107" s="309"/>
      <c r="O107" s="309"/>
    </row>
    <row r="108" spans="1:15" ht="231.75" customHeight="1">
      <c r="A108" s="160">
        <v>19</v>
      </c>
      <c r="B108" s="42" t="s">
        <v>453</v>
      </c>
      <c r="C108" s="42" t="s">
        <v>453</v>
      </c>
      <c r="D108" s="42" t="s">
        <v>434</v>
      </c>
      <c r="E108" s="160">
        <v>4</v>
      </c>
      <c r="F108" s="80" t="s">
        <v>18</v>
      </c>
      <c r="G108" s="160">
        <v>76050</v>
      </c>
      <c r="H108" s="160">
        <v>330</v>
      </c>
      <c r="I108" s="127" t="s">
        <v>450</v>
      </c>
      <c r="J108" s="19" t="s">
        <v>451</v>
      </c>
      <c r="K108" s="180" t="s">
        <v>452</v>
      </c>
      <c r="L108" s="181"/>
      <c r="M108" s="182"/>
      <c r="N108" s="165" t="s">
        <v>449</v>
      </c>
      <c r="O108" s="166" t="s">
        <v>448</v>
      </c>
    </row>
    <row r="109" spans="1:15" ht="36" customHeight="1">
      <c r="A109" s="315" t="s">
        <v>458</v>
      </c>
      <c r="B109" s="316"/>
      <c r="C109" s="316"/>
      <c r="D109" s="316"/>
      <c r="E109" s="316"/>
      <c r="F109" s="316"/>
      <c r="G109" s="316"/>
      <c r="H109" s="316"/>
      <c r="I109" s="316"/>
      <c r="J109" s="316"/>
      <c r="K109" s="316"/>
      <c r="L109" s="316"/>
      <c r="M109" s="316"/>
      <c r="N109" s="316"/>
      <c r="O109" s="317"/>
    </row>
    <row r="110" spans="1:15" ht="309" customHeight="1">
      <c r="A110" s="160">
        <v>20</v>
      </c>
      <c r="B110" s="42" t="s">
        <v>13</v>
      </c>
      <c r="C110" s="42" t="s">
        <v>434</v>
      </c>
      <c r="D110" s="42" t="s">
        <v>14</v>
      </c>
      <c r="E110" s="160">
        <v>2</v>
      </c>
      <c r="F110" s="80" t="s">
        <v>18</v>
      </c>
      <c r="G110" s="160">
        <v>77050</v>
      </c>
      <c r="H110" s="160">
        <v>310</v>
      </c>
      <c r="I110" s="18" t="s">
        <v>459</v>
      </c>
      <c r="J110" s="18" t="s">
        <v>456</v>
      </c>
      <c r="K110" s="314" t="s">
        <v>455</v>
      </c>
      <c r="L110" s="314"/>
      <c r="M110" s="314"/>
      <c r="N110" s="18" t="s">
        <v>457</v>
      </c>
      <c r="O110" s="18" t="s">
        <v>454</v>
      </c>
    </row>
    <row r="112" spans="1:15">
      <c r="K112" s="169"/>
    </row>
  </sheetData>
  <mergeCells count="179">
    <mergeCell ref="A107:O107"/>
    <mergeCell ref="K108:M108"/>
    <mergeCell ref="K110:M110"/>
    <mergeCell ref="A109:O109"/>
    <mergeCell ref="A21:A29"/>
    <mergeCell ref="F49:F63"/>
    <mergeCell ref="G49:G63"/>
    <mergeCell ref="H49:H63"/>
    <mergeCell ref="E28:E29"/>
    <mergeCell ref="F28:F29"/>
    <mergeCell ref="G28:G29"/>
    <mergeCell ref="H28:H29"/>
    <mergeCell ref="I28:I29"/>
    <mergeCell ref="N28:N29"/>
    <mergeCell ref="H44:H47"/>
    <mergeCell ref="I44:I47"/>
    <mergeCell ref="N44:N47"/>
    <mergeCell ref="A40:O40"/>
    <mergeCell ref="H41:H42"/>
    <mergeCell ref="A43:O43"/>
    <mergeCell ref="A44:A47"/>
    <mergeCell ref="B44:B47"/>
    <mergeCell ref="C44:C47"/>
    <mergeCell ref="D44:D47"/>
    <mergeCell ref="E44:E47"/>
    <mergeCell ref="F44:F47"/>
    <mergeCell ref="G44:G47"/>
    <mergeCell ref="A36:O36"/>
    <mergeCell ref="H37:H39"/>
    <mergeCell ref="A101:O101"/>
    <mergeCell ref="K102:M102"/>
    <mergeCell ref="A103:O103"/>
    <mergeCell ref="A105:O105"/>
    <mergeCell ref="H83:H85"/>
    <mergeCell ref="G98:G100"/>
    <mergeCell ref="H98:H100"/>
    <mergeCell ref="I98:I100"/>
    <mergeCell ref="J98:J100"/>
    <mergeCell ref="N98:N100"/>
    <mergeCell ref="O98:O100"/>
    <mergeCell ref="A93:O93"/>
    <mergeCell ref="A95:O95"/>
    <mergeCell ref="K96:M96"/>
    <mergeCell ref="A97:O97"/>
    <mergeCell ref="A98:A100"/>
    <mergeCell ref="B98:B100"/>
    <mergeCell ref="C98:C100"/>
    <mergeCell ref="D98:D100"/>
    <mergeCell ref="E98:E100"/>
    <mergeCell ref="F98:F100"/>
    <mergeCell ref="G90:G92"/>
    <mergeCell ref="H90:H92"/>
    <mergeCell ref="I90:I92"/>
    <mergeCell ref="N90:N92"/>
    <mergeCell ref="O90:O92"/>
    <mergeCell ref="H87:H89"/>
    <mergeCell ref="I87:I89"/>
    <mergeCell ref="N87:N89"/>
    <mergeCell ref="O87:O89"/>
    <mergeCell ref="A90:A92"/>
    <mergeCell ref="B90:B92"/>
    <mergeCell ref="C90:C92"/>
    <mergeCell ref="D90:D92"/>
    <mergeCell ref="E90:E92"/>
    <mergeCell ref="F90:F92"/>
    <mergeCell ref="O83:O85"/>
    <mergeCell ref="A86:O86"/>
    <mergeCell ref="A87:A89"/>
    <mergeCell ref="B87:B89"/>
    <mergeCell ref="C87:C89"/>
    <mergeCell ref="D87:D89"/>
    <mergeCell ref="E87:E89"/>
    <mergeCell ref="F87:F89"/>
    <mergeCell ref="G87:G89"/>
    <mergeCell ref="B83:B85"/>
    <mergeCell ref="C83:C85"/>
    <mergeCell ref="D83:D85"/>
    <mergeCell ref="E83:E85"/>
    <mergeCell ref="F83:F85"/>
    <mergeCell ref="G83:G85"/>
    <mergeCell ref="B79:B80"/>
    <mergeCell ref="C79:C80"/>
    <mergeCell ref="D79:D80"/>
    <mergeCell ref="E79:E80"/>
    <mergeCell ref="F79:F80"/>
    <mergeCell ref="G79:G80"/>
    <mergeCell ref="H79:H80"/>
    <mergeCell ref="I79:I80"/>
    <mergeCell ref="I83:I85"/>
    <mergeCell ref="B66:B77"/>
    <mergeCell ref="C66:C77"/>
    <mergeCell ref="D66:D77"/>
    <mergeCell ref="E66:E77"/>
    <mergeCell ref="F66:F77"/>
    <mergeCell ref="G66:G77"/>
    <mergeCell ref="H66:H77"/>
    <mergeCell ref="A48:O48"/>
    <mergeCell ref="A49:A85"/>
    <mergeCell ref="N49:N51"/>
    <mergeCell ref="O49:O57"/>
    <mergeCell ref="N52:N54"/>
    <mergeCell ref="N55:N57"/>
    <mergeCell ref="N58:N60"/>
    <mergeCell ref="B49:B63"/>
    <mergeCell ref="C49:C63"/>
    <mergeCell ref="D49:D63"/>
    <mergeCell ref="E49:E63"/>
    <mergeCell ref="I49:I63"/>
    <mergeCell ref="I66:I77"/>
    <mergeCell ref="K66:M66"/>
    <mergeCell ref="O58:O60"/>
    <mergeCell ref="N61:N63"/>
    <mergeCell ref="O61:O63"/>
    <mergeCell ref="H31:H35"/>
    <mergeCell ref="I31:I35"/>
    <mergeCell ref="H24:H25"/>
    <mergeCell ref="I24:I25"/>
    <mergeCell ref="A30:O30"/>
    <mergeCell ref="A31:A35"/>
    <mergeCell ref="B31:B35"/>
    <mergeCell ref="C31:C35"/>
    <mergeCell ref="D31:D35"/>
    <mergeCell ref="E31:E35"/>
    <mergeCell ref="F31:F35"/>
    <mergeCell ref="G31:G35"/>
    <mergeCell ref="B24:B25"/>
    <mergeCell ref="C24:C25"/>
    <mergeCell ref="D24:D25"/>
    <mergeCell ref="E24:E25"/>
    <mergeCell ref="F24:F25"/>
    <mergeCell ref="G24:G25"/>
    <mergeCell ref="A20:O20"/>
    <mergeCell ref="B21:B22"/>
    <mergeCell ref="C21:C22"/>
    <mergeCell ref="D21:D22"/>
    <mergeCell ref="E21:E22"/>
    <mergeCell ref="F21:F22"/>
    <mergeCell ref="G21:G22"/>
    <mergeCell ref="H21:H22"/>
    <mergeCell ref="I21:I22"/>
    <mergeCell ref="E11:E13"/>
    <mergeCell ref="F11:F13"/>
    <mergeCell ref="F17:F19"/>
    <mergeCell ref="G17:G19"/>
    <mergeCell ref="H17:H19"/>
    <mergeCell ref="I17:I19"/>
    <mergeCell ref="N17:N19"/>
    <mergeCell ref="O17:O19"/>
    <mergeCell ref="K15:M15"/>
    <mergeCell ref="A16:O16"/>
    <mergeCell ref="A17:A19"/>
    <mergeCell ref="B17:B19"/>
    <mergeCell ref="C17:C19"/>
    <mergeCell ref="D17:D19"/>
    <mergeCell ref="E17:E19"/>
    <mergeCell ref="A8:O8"/>
    <mergeCell ref="A10:O10"/>
    <mergeCell ref="B28:B29"/>
    <mergeCell ref="C28:C29"/>
    <mergeCell ref="D28:D29"/>
    <mergeCell ref="O5:O6"/>
    <mergeCell ref="A4:O4"/>
    <mergeCell ref="A5:A6"/>
    <mergeCell ref="B5:B6"/>
    <mergeCell ref="C5:C6"/>
    <mergeCell ref="D5:G5"/>
    <mergeCell ref="H5:H6"/>
    <mergeCell ref="I5:I6"/>
    <mergeCell ref="J5:J6"/>
    <mergeCell ref="K5:M5"/>
    <mergeCell ref="N5:N6"/>
    <mergeCell ref="G11:G13"/>
    <mergeCell ref="H11:H13"/>
    <mergeCell ref="I11:I13"/>
    <mergeCell ref="A14:O14"/>
    <mergeCell ref="A11:A13"/>
    <mergeCell ref="B11:B13"/>
    <mergeCell ref="C11:C13"/>
    <mergeCell ref="D11:D13"/>
  </mergeCells>
  <pageMargins left="0.59055118110236227" right="0.39370078740157483" top="0.74803149606299213" bottom="0.59055118110236227" header="0.31496062992125984" footer="0.35433070866141736"/>
  <pageSetup paperSize="9" scale="52" fitToHeight="17" orientation="landscape" horizontalDpi="4294967295" verticalDpi="4294967295" r:id="rId1"/>
  <headerFooter>
    <oddFooter>&amp;C&amp;P</oddFooter>
  </headerFooter>
  <rowBreaks count="6" manualBreakCount="6">
    <brk id="19" max="14" man="1"/>
    <brk id="39" max="14" man="1"/>
    <brk id="42" max="14" man="1"/>
    <brk id="94" max="14" man="1"/>
    <brk id="100" max="14" man="1"/>
    <brk id="10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2021-2022</vt:lpstr>
      <vt:lpstr>2021-2022 (2)</vt:lpstr>
      <vt:lpstr>'2021-2022'!Заголовки_для_печати</vt:lpstr>
      <vt:lpstr>'2021-2022 (2)'!Заголовки_для_печати</vt:lpstr>
      <vt:lpstr>Лист1!Заголовки_для_печати</vt:lpstr>
      <vt:lpstr>'2021-2022 (2)'!Область_печати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minfin user</cp:lastModifiedBy>
  <cp:lastPrinted>2021-10-28T12:31:18Z</cp:lastPrinted>
  <dcterms:created xsi:type="dcterms:W3CDTF">2016-10-04T12:15:01Z</dcterms:created>
  <dcterms:modified xsi:type="dcterms:W3CDTF">2021-10-28T12:31:21Z</dcterms:modified>
</cp:coreProperties>
</file>