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285"/>
  </bookViews>
  <sheets>
    <sheet name="расчет" sheetId="2" r:id="rId1"/>
  </sheets>
  <definedNames>
    <definedName name="_xlnm.Print_Area" localSheetId="0">расчет!$A$1:$G$24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/>
  <c r="E21"/>
  <c r="E9" l="1"/>
  <c r="G9" s="1"/>
  <c r="E22"/>
  <c r="E20"/>
  <c r="G20" s="1"/>
  <c r="G16"/>
  <c r="G17"/>
  <c r="G18"/>
  <c r="G19"/>
  <c r="G22"/>
  <c r="G23"/>
  <c r="G10" l="1"/>
  <c r="G11"/>
  <c r="G12"/>
  <c r="G13"/>
  <c r="G14"/>
  <c r="G24" s="1"/>
  <c r="G15"/>
</calcChain>
</file>

<file path=xl/sharedStrings.xml><?xml version="1.0" encoding="utf-8"?>
<sst xmlns="http://schemas.openxmlformats.org/spreadsheetml/2006/main" count="26" uniqueCount="26">
  <si>
    <t>Наименование муниципального образования</t>
  </si>
  <si>
    <t>Вельский муниципальный район Архангельской области</t>
  </si>
  <si>
    <t>Красноборский муниципальный район Архангельской области</t>
  </si>
  <si>
    <t>Няндомский муниципальный район Архангельской области</t>
  </si>
  <si>
    <t>Итого</t>
  </si>
  <si>
    <t>Городской округ Архангельской области "Северодвинск"</t>
  </si>
  <si>
    <t>Городской округ Архангельской области "Котлас"</t>
  </si>
  <si>
    <t>Котласский муниципальный район Архангельской области</t>
  </si>
  <si>
    <t>Онежский муниципальный район Архангельской области</t>
  </si>
  <si>
    <t>Пинежский муниципальный район Архангельской области</t>
  </si>
  <si>
    <t>Устьянский муниципальный район Архангельской области</t>
  </si>
  <si>
    <t>Мезенский муниципальный район Архангельской области</t>
  </si>
  <si>
    <t>Приморский муниципальный район Архангельской области</t>
  </si>
  <si>
    <t>Каргопольский муниципальный округ Архангельской области</t>
  </si>
  <si>
    <t>Плесецкий муниципальный округ Архангельской области</t>
  </si>
  <si>
    <t xml:space="preserve">на выполнение государственных полномочий по предоставлению лицам, являющимся собственниками жилых помещений в многоквартирных домах, расположенных на территории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 на 2022 год </t>
  </si>
  <si>
    <t>Расчетные показатели</t>
  </si>
  <si>
    <t>6=5х2х3-4</t>
  </si>
  <si>
    <t>Городской округ Архангельской области "Город Архангельск"</t>
  </si>
  <si>
    <t>Городской округ Архангельской области "Город Новодвинск"</t>
  </si>
  <si>
    <t>РАСЧЕТ СУБВЕНЦИЙ</t>
  </si>
  <si>
    <t>Общая площадь жилого помещения в многоквартирном доме, м2</t>
  </si>
  <si>
    <t xml:space="preserve"> Стоимость одного квадратного метра, рублей</t>
  </si>
  <si>
    <t>Размер возмещения, предоставляемого собственнику жилого помещения, рублей</t>
  </si>
  <si>
    <t>Доля в праве собственности, единиц</t>
  </si>
  <si>
    <t>Объем субвенции местному бюджету муниципального образования, рублей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</si>
</sst>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0" xfId="0" applyFont="1"/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</cellXfs>
  <cellStyles count="5">
    <cellStyle name="Обычный" xfId="0" builtinId="0"/>
    <cellStyle name="Обычный 2" xfId="2"/>
    <cellStyle name="Обычный 3" xfId="3"/>
    <cellStyle name="Обычный 4" xfId="1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2:G42"/>
  <sheetViews>
    <sheetView tabSelected="1" view="pageBreakPreview" topLeftCell="A8" zoomScaleSheetLayoutView="100" workbookViewId="0">
      <selection activeCell="G8" sqref="G8"/>
    </sheetView>
  </sheetViews>
  <sheetFormatPr defaultRowHeight="15"/>
  <cols>
    <col min="1" max="1" width="33.42578125" style="1" customWidth="1"/>
    <col min="2" max="2" width="0" style="1" hidden="1" customWidth="1"/>
    <col min="3" max="3" width="11.5703125" style="1" customWidth="1"/>
    <col min="4" max="4" width="9.140625" style="1"/>
    <col min="5" max="5" width="15.5703125" style="1" customWidth="1"/>
    <col min="6" max="6" width="7.5703125" style="1" customWidth="1"/>
    <col min="7" max="7" width="16.5703125" style="1" customWidth="1"/>
    <col min="8" max="16384" width="9.140625" style="1"/>
  </cols>
  <sheetData>
    <row r="2" spans="1:7">
      <c r="A2" s="26" t="s">
        <v>20</v>
      </c>
      <c r="B2" s="27"/>
      <c r="C2" s="27"/>
      <c r="D2" s="27"/>
      <c r="E2" s="27"/>
      <c r="F2" s="27"/>
      <c r="G2" s="27"/>
    </row>
    <row r="3" spans="1:7" ht="88.5" customHeight="1">
      <c r="A3" s="17" t="s">
        <v>15</v>
      </c>
      <c r="B3" s="17"/>
      <c r="C3" s="17"/>
      <c r="D3" s="17"/>
      <c r="E3" s="17"/>
      <c r="F3" s="17"/>
      <c r="G3" s="17"/>
    </row>
    <row r="4" spans="1:7" ht="16.5" customHeight="1">
      <c r="G4" s="12"/>
    </row>
    <row r="5" spans="1:7" ht="15" hidden="1" customHeight="1">
      <c r="C5" s="18" t="s">
        <v>16</v>
      </c>
      <c r="D5" s="19"/>
      <c r="E5" s="19"/>
      <c r="F5" s="19"/>
      <c r="G5" s="20"/>
    </row>
    <row r="6" spans="1:7" hidden="1">
      <c r="A6" s="16"/>
      <c r="C6" s="21"/>
      <c r="D6" s="22"/>
      <c r="E6" s="22"/>
      <c r="F6" s="22"/>
      <c r="G6" s="23"/>
    </row>
    <row r="7" spans="1:7" ht="105.75" customHeight="1">
      <c r="A7" s="9" t="s">
        <v>0</v>
      </c>
      <c r="C7" s="13" t="s">
        <v>21</v>
      </c>
      <c r="D7" s="13" t="s">
        <v>22</v>
      </c>
      <c r="E7" s="13" t="s">
        <v>23</v>
      </c>
      <c r="F7" s="13" t="s">
        <v>24</v>
      </c>
      <c r="G7" s="13" t="s">
        <v>25</v>
      </c>
    </row>
    <row r="8" spans="1:7" ht="13.5" customHeight="1">
      <c r="A8" s="14">
        <v>1</v>
      </c>
      <c r="B8" s="10"/>
      <c r="C8" s="11">
        <v>2</v>
      </c>
      <c r="D8" s="11">
        <v>3</v>
      </c>
      <c r="E8" s="11">
        <v>4</v>
      </c>
      <c r="F8" s="11">
        <v>5</v>
      </c>
      <c r="G8" s="11" t="s">
        <v>17</v>
      </c>
    </row>
    <row r="9" spans="1:7" ht="30">
      <c r="A9" s="2" t="s">
        <v>1</v>
      </c>
      <c r="B9" s="1">
        <v>25000</v>
      </c>
      <c r="C9" s="3">
        <v>1465</v>
      </c>
      <c r="D9" s="3">
        <v>53314</v>
      </c>
      <c r="E9" s="3">
        <f>30880000+20000000</f>
        <v>50880000</v>
      </c>
      <c r="F9" s="4">
        <v>1</v>
      </c>
      <c r="G9" s="3">
        <f>F9*C9*D9-E9</f>
        <v>27225010</v>
      </c>
    </row>
    <row r="10" spans="1:7" ht="30">
      <c r="A10" s="2" t="s">
        <v>13</v>
      </c>
      <c r="B10" s="1">
        <v>40000</v>
      </c>
      <c r="C10" s="3">
        <v>850</v>
      </c>
      <c r="D10" s="3">
        <v>53314</v>
      </c>
      <c r="E10" s="3">
        <v>29750000</v>
      </c>
      <c r="F10" s="4">
        <v>1</v>
      </c>
      <c r="G10" s="3">
        <f t="shared" ref="G10:G23" si="0">F10*C10*D10-E10</f>
        <v>15566900</v>
      </c>
    </row>
    <row r="11" spans="1:7" ht="30">
      <c r="A11" s="2" t="s">
        <v>7</v>
      </c>
      <c r="B11" s="1">
        <v>26584.91</v>
      </c>
      <c r="C11" s="3">
        <v>400</v>
      </c>
      <c r="D11" s="3">
        <v>53314</v>
      </c>
      <c r="E11" s="15">
        <v>14000000</v>
      </c>
      <c r="F11" s="4">
        <v>1</v>
      </c>
      <c r="G11" s="3">
        <f t="shared" si="0"/>
        <v>7325600</v>
      </c>
    </row>
    <row r="12" spans="1:7" ht="30">
      <c r="A12" s="2" t="s">
        <v>2</v>
      </c>
      <c r="B12" s="1">
        <v>40000</v>
      </c>
      <c r="C12" s="3">
        <v>500</v>
      </c>
      <c r="D12" s="3">
        <v>53314</v>
      </c>
      <c r="E12" s="3">
        <v>20000000</v>
      </c>
      <c r="F12" s="4">
        <v>1</v>
      </c>
      <c r="G12" s="3">
        <f t="shared" si="0"/>
        <v>6657000</v>
      </c>
    </row>
    <row r="13" spans="1:7" ht="30">
      <c r="A13" s="2" t="s">
        <v>11</v>
      </c>
      <c r="B13" s="1">
        <v>40000</v>
      </c>
      <c r="C13" s="3">
        <v>500</v>
      </c>
      <c r="D13" s="3">
        <v>53314</v>
      </c>
      <c r="E13" s="3">
        <v>20000000</v>
      </c>
      <c r="F13" s="4">
        <v>1</v>
      </c>
      <c r="G13" s="3">
        <f t="shared" si="0"/>
        <v>6657000</v>
      </c>
    </row>
    <row r="14" spans="1:7" ht="30">
      <c r="A14" s="2" t="s">
        <v>3</v>
      </c>
      <c r="B14" s="1">
        <v>25578.04</v>
      </c>
      <c r="C14" s="3">
        <v>1000</v>
      </c>
      <c r="D14" s="3">
        <v>53314</v>
      </c>
      <c r="E14" s="3">
        <v>40000000</v>
      </c>
      <c r="F14" s="4">
        <v>1</v>
      </c>
      <c r="G14" s="3">
        <f t="shared" si="0"/>
        <v>13314000</v>
      </c>
    </row>
    <row r="15" spans="1:7" ht="30">
      <c r="A15" s="2" t="s">
        <v>8</v>
      </c>
      <c r="B15" s="1">
        <v>37000</v>
      </c>
      <c r="C15" s="3">
        <v>314</v>
      </c>
      <c r="D15" s="3">
        <v>53314</v>
      </c>
      <c r="E15" s="3">
        <v>10990000</v>
      </c>
      <c r="F15" s="4">
        <v>1</v>
      </c>
      <c r="G15" s="3">
        <f t="shared" si="0"/>
        <v>5750596</v>
      </c>
    </row>
    <row r="16" spans="1:7" ht="30">
      <c r="A16" s="2" t="s">
        <v>9</v>
      </c>
      <c r="B16" s="1">
        <v>27187</v>
      </c>
      <c r="C16" s="3">
        <v>36</v>
      </c>
      <c r="D16" s="3">
        <v>53314</v>
      </c>
      <c r="E16" s="3">
        <v>1260000</v>
      </c>
      <c r="F16" s="4">
        <v>1</v>
      </c>
      <c r="G16" s="3">
        <f t="shared" si="0"/>
        <v>659304</v>
      </c>
    </row>
    <row r="17" spans="1:7" ht="30">
      <c r="A17" s="2" t="s">
        <v>14</v>
      </c>
      <c r="B17" s="1">
        <v>12000</v>
      </c>
      <c r="C17" s="3">
        <v>1000</v>
      </c>
      <c r="D17" s="3">
        <v>53314</v>
      </c>
      <c r="E17" s="3">
        <v>36250200</v>
      </c>
      <c r="F17" s="4">
        <v>1</v>
      </c>
      <c r="G17" s="3">
        <f t="shared" si="0"/>
        <v>17063800</v>
      </c>
    </row>
    <row r="18" spans="1:7" ht="30">
      <c r="A18" s="2" t="s">
        <v>12</v>
      </c>
      <c r="B18" s="1">
        <v>30000</v>
      </c>
      <c r="C18" s="3">
        <v>500</v>
      </c>
      <c r="D18" s="3">
        <v>53314</v>
      </c>
      <c r="E18" s="3">
        <v>20000000</v>
      </c>
      <c r="F18" s="4">
        <v>1</v>
      </c>
      <c r="G18" s="3">
        <f t="shared" si="0"/>
        <v>6657000</v>
      </c>
    </row>
    <row r="19" spans="1:7" ht="30">
      <c r="A19" s="2" t="s">
        <v>10</v>
      </c>
      <c r="B19" s="1">
        <v>30000</v>
      </c>
      <c r="C19" s="3">
        <v>400</v>
      </c>
      <c r="D19" s="3">
        <v>53314</v>
      </c>
      <c r="E19" s="3">
        <v>14000000</v>
      </c>
      <c r="F19" s="4">
        <v>1</v>
      </c>
      <c r="G19" s="3">
        <f t="shared" si="0"/>
        <v>7325600</v>
      </c>
    </row>
    <row r="20" spans="1:7" ht="30">
      <c r="A20" s="2" t="s">
        <v>18</v>
      </c>
      <c r="C20" s="3">
        <v>9434.2099999999991</v>
      </c>
      <c r="D20" s="3">
        <v>53314</v>
      </c>
      <c r="E20" s="3">
        <f>245424188+129500000</f>
        <v>374924188</v>
      </c>
      <c r="F20" s="4">
        <v>1</v>
      </c>
      <c r="G20" s="3">
        <f t="shared" si="0"/>
        <v>128051283.93999994</v>
      </c>
    </row>
    <row r="21" spans="1:7" ht="32.25" customHeight="1">
      <c r="A21" s="2" t="s">
        <v>5</v>
      </c>
      <c r="C21" s="3">
        <v>3000</v>
      </c>
      <c r="D21" s="3">
        <v>53314</v>
      </c>
      <c r="E21" s="3">
        <f>105000000</f>
        <v>105000000</v>
      </c>
      <c r="F21" s="4">
        <v>1</v>
      </c>
      <c r="G21" s="3">
        <f t="shared" ref="G21" si="1">F21*C21*D21-E21</f>
        <v>54942000</v>
      </c>
    </row>
    <row r="22" spans="1:7" ht="30">
      <c r="A22" s="2" t="s">
        <v>6</v>
      </c>
      <c r="C22" s="3">
        <v>1000</v>
      </c>
      <c r="D22" s="3">
        <v>53314</v>
      </c>
      <c r="E22" s="3">
        <f>35000000</f>
        <v>35000000</v>
      </c>
      <c r="F22" s="4">
        <v>1</v>
      </c>
      <c r="G22" s="3">
        <f t="shared" si="0"/>
        <v>18314000</v>
      </c>
    </row>
    <row r="23" spans="1:7" ht="30">
      <c r="A23" s="2" t="s">
        <v>19</v>
      </c>
      <c r="C23" s="3">
        <v>500</v>
      </c>
      <c r="D23" s="3">
        <v>53314</v>
      </c>
      <c r="E23" s="3">
        <v>17500000</v>
      </c>
      <c r="F23" s="4">
        <v>1</v>
      </c>
      <c r="G23" s="3">
        <f t="shared" si="0"/>
        <v>9157000</v>
      </c>
    </row>
    <row r="24" spans="1:7" ht="21.75" customHeight="1">
      <c r="A24" s="5" t="s">
        <v>4</v>
      </c>
      <c r="B24" s="6"/>
      <c r="C24" s="7"/>
      <c r="D24" s="7"/>
      <c r="E24" s="7"/>
      <c r="F24" s="7"/>
      <c r="G24" s="8">
        <f>SUM(G9:G23)</f>
        <v>324666093.93999994</v>
      </c>
    </row>
    <row r="25" spans="1:7" ht="13.5" customHeight="1"/>
    <row r="26" spans="1:7" ht="27.75" hidden="1" customHeight="1">
      <c r="A26" s="25"/>
      <c r="B26" s="25"/>
      <c r="C26" s="25"/>
      <c r="D26" s="25"/>
      <c r="E26" s="25"/>
      <c r="F26" s="25"/>
      <c r="G26" s="25"/>
    </row>
    <row r="27" spans="1:7" hidden="1"/>
    <row r="28" spans="1:7" hidden="1"/>
    <row r="29" spans="1:7" hidden="1"/>
    <row r="30" spans="1:7" hidden="1">
      <c r="A30" s="24"/>
      <c r="B30" s="24"/>
      <c r="C30" s="24"/>
      <c r="D30" s="24"/>
      <c r="E30" s="24"/>
      <c r="F30" s="24"/>
      <c r="G30" s="24"/>
    </row>
    <row r="31" spans="1:7" ht="18" customHeight="1">
      <c r="A31" s="25"/>
      <c r="B31" s="25"/>
      <c r="C31" s="25"/>
      <c r="D31" s="25"/>
      <c r="E31" s="25"/>
      <c r="F31" s="25"/>
      <c r="G31" s="25"/>
    </row>
    <row r="32" spans="1:7" hidden="1">
      <c r="A32" s="24"/>
      <c r="B32" s="24"/>
      <c r="C32" s="24"/>
      <c r="D32" s="24"/>
      <c r="E32" s="24"/>
      <c r="F32" s="24"/>
      <c r="G32" s="24"/>
    </row>
    <row r="33" spans="1:7" hidden="1">
      <c r="A33" s="24"/>
      <c r="B33" s="24"/>
      <c r="C33" s="24"/>
      <c r="D33" s="24"/>
      <c r="E33" s="24"/>
      <c r="F33" s="24"/>
      <c r="G33" s="24"/>
    </row>
    <row r="34" spans="1:7" hidden="1">
      <c r="A34" s="24"/>
      <c r="B34" s="24"/>
      <c r="C34" s="24"/>
      <c r="D34" s="24"/>
      <c r="E34" s="24"/>
      <c r="F34" s="24"/>
      <c r="G34" s="24"/>
    </row>
    <row r="35" spans="1:7" hidden="1">
      <c r="A35" s="24"/>
      <c r="B35" s="24"/>
      <c r="C35" s="24"/>
      <c r="D35" s="24"/>
      <c r="E35" s="24"/>
      <c r="F35" s="24"/>
      <c r="G35" s="24"/>
    </row>
    <row r="37" spans="1:7">
      <c r="A37" s="24"/>
      <c r="B37" s="24"/>
      <c r="C37" s="24"/>
      <c r="D37" s="24"/>
      <c r="E37" s="24"/>
      <c r="F37" s="24"/>
      <c r="G37" s="24"/>
    </row>
    <row r="38" spans="1:7" ht="5.25" customHeight="1"/>
    <row r="40" spans="1:7" ht="6.75" customHeight="1"/>
    <row r="41" spans="1:7">
      <c r="A41" s="24"/>
      <c r="B41" s="24"/>
      <c r="C41" s="24"/>
      <c r="D41" s="24"/>
      <c r="E41" s="24"/>
      <c r="F41" s="24"/>
      <c r="G41" s="24"/>
    </row>
    <row r="42" spans="1:7">
      <c r="A42" s="24"/>
      <c r="B42" s="24"/>
      <c r="C42" s="24"/>
      <c r="D42" s="24"/>
      <c r="E42" s="24"/>
      <c r="F42" s="24"/>
      <c r="G42" s="24"/>
    </row>
  </sheetData>
  <mergeCells count="13">
    <mergeCell ref="A2:G2"/>
    <mergeCell ref="A42:G42"/>
    <mergeCell ref="A26:G26"/>
    <mergeCell ref="A30:G30"/>
    <mergeCell ref="A31:G31"/>
    <mergeCell ref="A32:G32"/>
    <mergeCell ref="A33:G33"/>
    <mergeCell ref="A34:G34"/>
    <mergeCell ref="A3:G3"/>
    <mergeCell ref="C5:G6"/>
    <mergeCell ref="A35:G35"/>
    <mergeCell ref="A37:G37"/>
    <mergeCell ref="A41:G41"/>
  </mergeCells>
  <pageMargins left="1.1023622047244095" right="0.15748031496062992" top="0.94488188976377963" bottom="0.74803149606299213" header="0.31496062992125984" footer="0.31496062992125984"/>
  <pageSetup paperSize="9" scale="88" orientation="portrait" r:id="rId1"/>
  <rowBreaks count="1" manualBreakCount="1">
    <brk id="4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Ляшко Инесса Сергеевна</dc:creator>
  <cp:lastModifiedBy>minfin user</cp:lastModifiedBy>
  <cp:lastPrinted>2021-10-26T11:21:01Z</cp:lastPrinted>
  <dcterms:created xsi:type="dcterms:W3CDTF">2021-04-23T08:26:23Z</dcterms:created>
  <dcterms:modified xsi:type="dcterms:W3CDTF">2021-10-26T11:21:03Z</dcterms:modified>
</cp:coreProperties>
</file>