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2855"/>
  </bookViews>
  <sheets>
    <sheet name="Показатели объема гос.услуг" sheetId="1" r:id="rId1"/>
    <sheet name="Объемы бюдж.ассигн." sheetId="4" r:id="rId2"/>
    <sheet name="Колич.гос. учрежд." sheetId="5" r:id="rId3"/>
  </sheets>
  <definedNames>
    <definedName name="_xlnm.Print_Titles" localSheetId="2">'Колич.гос. учрежд.'!$6:$9</definedName>
    <definedName name="_xlnm.Print_Titles" localSheetId="1">'Объемы бюдж.ассигн.'!$4:$6</definedName>
    <definedName name="_xlnm.Print_Titles" localSheetId="0">'Показатели объема гос.услуг'!$5:$7</definedName>
    <definedName name="_xlnm.Print_Area" localSheetId="2">'Колич.гос. учрежд.'!$A$1:$M$64</definedName>
    <definedName name="_xlnm.Print_Area" localSheetId="1">'Объемы бюдж.ассигн.'!$A$1:$I$18</definedName>
    <definedName name="_xlnm.Print_Area" localSheetId="0">'Показатели объема гос.услуг'!$A$1:$G$77</definedName>
  </definedNames>
  <calcPr calcId="125725"/>
</workbook>
</file>

<file path=xl/calcChain.xml><?xml version="1.0" encoding="utf-8"?>
<calcChain xmlns="http://schemas.openxmlformats.org/spreadsheetml/2006/main">
  <c r="G69" i="1"/>
  <c r="F69"/>
  <c r="E69"/>
  <c r="D69"/>
  <c r="G28"/>
  <c r="F28"/>
  <c r="E28"/>
  <c r="D28"/>
  <c r="K24" i="5" l="1"/>
  <c r="H24"/>
  <c r="E24"/>
  <c r="B24"/>
  <c r="E27" i="1" l="1"/>
  <c r="D27"/>
  <c r="G18" i="4" l="1"/>
  <c r="F18" l="1"/>
  <c r="H18" l="1"/>
  <c r="I18"/>
</calcChain>
</file>

<file path=xl/sharedStrings.xml><?xml version="1.0" encoding="utf-8"?>
<sst xmlns="http://schemas.openxmlformats.org/spreadsheetml/2006/main" count="339" uniqueCount="153">
  <si>
    <t>Таблица № 1</t>
  </si>
  <si>
    <t xml:space="preserve"> Показатели объема государственных услуг (работ)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</si>
  <si>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</si>
  <si>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</si>
  <si>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</si>
  <si>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</si>
  <si>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</si>
  <si>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</si>
  <si>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</si>
  <si>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</si>
  <si>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</si>
  <si>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</si>
  <si>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</si>
  <si>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</si>
  <si>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</si>
  <si>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</si>
  <si>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</si>
  <si>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</si>
  <si>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</si>
  <si>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</si>
  <si>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</si>
  <si>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</si>
  <si>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</si>
  <si>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</si>
  <si>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</si>
  <si>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</si>
  <si>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</si>
  <si>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</si>
  <si>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</si>
  <si>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</si>
  <si>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телефон</t>
  </si>
  <si>
    <t>дата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</si>
  <si>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</si>
  <si>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2022 год</t>
  </si>
  <si>
    <t>II. Работы *</t>
  </si>
  <si>
    <t>Реализация дополнительных профессиональных программ профессиональной переподготовки</t>
  </si>
  <si>
    <t>количество человеко-часов</t>
  </si>
  <si>
    <t>человекочасы</t>
  </si>
  <si>
    <t>Реализация дополнительных профессиональных программ   повышения квалификации</t>
  </si>
  <si>
    <t>Содействие профессиональному самоопределению обучающихся</t>
  </si>
  <si>
    <t>Сопровождение процедуры аттестации педагогических работников организаций, осуществляющих образовательную деятельность</t>
  </si>
  <si>
    <t>количество мероприятий</t>
  </si>
  <si>
    <t>единица</t>
  </si>
  <si>
    <t>Количество выпускников государственных профессиональных образовательных организаций, получивших профориентационную информацию</t>
  </si>
  <si>
    <t>Количество обучающихся общеобразовательных организаций и их родителей (законных) представителей, получивших профориентационную информацию</t>
  </si>
  <si>
    <t>человек</t>
  </si>
  <si>
    <t>785</t>
  </si>
  <si>
    <t>10965</t>
  </si>
  <si>
    <t>2023 год</t>
  </si>
  <si>
    <t>075</t>
  </si>
  <si>
    <t>02 1 01 70100</t>
  </si>
  <si>
    <t>02</t>
  </si>
  <si>
    <t>07</t>
  </si>
  <si>
    <t>03</t>
  </si>
  <si>
    <t>02 3 01 70100</t>
  </si>
  <si>
    <t>04</t>
  </si>
  <si>
    <t>621</t>
  </si>
  <si>
    <t>02 4 04 70100</t>
  </si>
  <si>
    <t>05</t>
  </si>
  <si>
    <t>09</t>
  </si>
  <si>
    <t>02 6 04 70100</t>
  </si>
  <si>
    <t>08</t>
  </si>
  <si>
    <t>02 1 07 70100</t>
  </si>
  <si>
    <t>02 3 05 70100</t>
  </si>
  <si>
    <t>611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</si>
  <si>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</si>
  <si>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</si>
  <si>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Единица</t>
  </si>
  <si>
    <t>Информационно-аналитическое, организационно-технологическое, информационно-методическое, консультационное обеспечение сохранения и развития наследия М.В. Ломоносова в социально-экономическом и социокультурном развитии Архангельской области</t>
  </si>
  <si>
    <t xml:space="preserve">Реализация основных общеобразовательных программ среднего общего образования 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</si>
  <si>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</si>
  <si>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государственной службе, в том числе к государственной службе российского казачества </t>
  </si>
  <si>
    <t>Содержание детей</t>
  </si>
  <si>
    <t>Информационно-аналитическое, организационно-технологическое, информационно-методическое, консультационное обеспечение статистического наблюдения за деятельностью образовательных организаций, оценки и анализа условий организации образовательной деятельности на региональном уровне</t>
  </si>
  <si>
    <t xml:space="preserve">единица </t>
  </si>
  <si>
    <t>Информационно-аналитическое, организационно-технологическое, информационно-методическое, консультационное обеспечение государственной итоговой аттестации по образовательным программам основного общего образования и среднего общего образования</t>
  </si>
  <si>
    <t>человеко/экзамен</t>
  </si>
  <si>
    <t>Информационно-аналитическое, организационно-технологическое, информационно-методическое, консультационное обеспечение региональной системы оценки качества образования</t>
  </si>
  <si>
    <t>человеко/мониторинг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</si>
  <si>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</si>
  <si>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</t>
  </si>
  <si>
    <t>бюджетные</t>
  </si>
  <si>
    <t>автономные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</si>
  <si>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</si>
  <si>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</si>
  <si>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количество человекочасов</t>
  </si>
  <si>
    <t>Психолого-педагогическое консультирование педагогических работников и других специалистов (сотрудников) работающих с несовершеннолетними</t>
  </si>
  <si>
    <t>Психолого-педагогическое сопровождение законных представителей несовершеннолетних, находящихся на разных видах профилактического учета</t>
  </si>
  <si>
    <t>Проведение программ медиации с участием несовершеннолетних правонарушителей</t>
  </si>
  <si>
    <t>Количество человек</t>
  </si>
  <si>
    <t>Человек</t>
  </si>
  <si>
    <t xml:space="preserve">Психолого-педагогическое консультирование обучающихся, их родителей (законных представителей) и педагогических работников  </t>
  </si>
  <si>
    <t>Число обучающихся, их родителей (законных представителей) и педагогических работников</t>
  </si>
  <si>
    <t>Коррекционно-развивающая, компенсирующая и логопедическая помощь обучающимся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</si>
  <si>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</si>
  <si>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Реализация дополнительных профессиональных программ повышения квалификации</t>
  </si>
  <si>
    <t>Количество человеко-часов</t>
  </si>
  <si>
    <t>Человеко-час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</si>
  <si>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</si>
  <si>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и проведение обработки результатов социально-психологического тестирования обучающихся в общеобразовательных организациях и профессиональных образовательных организациях Архангельской области, направленного на раннее выявление немедицинского потребления наркотических средств и психотропных веществ</t>
  </si>
  <si>
    <t xml:space="preserve">Информационно-методическое сопровождение школьных служб примирения   </t>
  </si>
  <si>
    <t xml:space="preserve">количество муниципальных образований, охваченных выездными мероприятиями </t>
  </si>
  <si>
    <t>Проведение мониторинга самовольных уходов воспитанников учреждений для детей-сирот и детей, оставшихся без попечения родителей</t>
  </si>
  <si>
    <t>Разработка и распространение методических материалов по профилактике негативных явлений в детской среде</t>
  </si>
  <si>
    <t>Количество материалов</t>
  </si>
  <si>
    <t>Проведение мониторинга деятельности территориальных служб примирения, школьных служб примирения</t>
  </si>
  <si>
    <t xml:space="preserve"> Содержание и воспитание детей-сирот и детей, оставшихся без попечения родителей, детей, находящихся в трудной жизненной ситуации </t>
  </si>
  <si>
    <t xml:space="preserve"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 </t>
  </si>
  <si>
    <t xml:space="preserve">Подготовка граждан, выразивших желание принять детей-сирот и детей, оставшихся без попечения родителей, на семейные формы устройства </t>
  </si>
  <si>
    <t>численность граждан</t>
  </si>
  <si>
    <t xml:space="preserve"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 </t>
  </si>
  <si>
    <t>количество семей</t>
  </si>
  <si>
    <t>семья</t>
  </si>
  <si>
    <t xml:space="preserve"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</t>
  </si>
  <si>
    <t xml:space="preserve"> Реализация основных общеобразовательных программ дошкольного образования </t>
  </si>
  <si>
    <t xml:space="preserve">Психолого-педагогическое консультирование обучающихся, их родителей (законных представителей) и педагогических работников </t>
  </si>
  <si>
    <t xml:space="preserve">Реализация адаптированных основных общеобразовательных программ для обучающихся с умственной отсталостью (лица с умственной отсталостью (интеллектуальными нарушениями), обучающихся по адаптированным основным общеобразовательным программам) </t>
  </si>
  <si>
    <t xml:space="preserve"> 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</si>
  <si>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</si>
  <si>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начального общего образования (адаптированная образовательная программа)</t>
  </si>
  <si>
    <t xml:space="preserve"> Реализация основных общеобразовательных программ основного общего образования (адаптированная образовательная программа)</t>
  </si>
  <si>
    <t>Реализация основных общеобразовательных программ среднего общего образования (адаптированная образовательная программа)</t>
  </si>
  <si>
    <t xml:space="preserve">Присмотр и уход </t>
  </si>
  <si>
    <t>Реализация дополнительных общеразвивающих программ</t>
  </si>
  <si>
    <t xml:space="preserve">количество человеко-часов </t>
  </si>
  <si>
    <t>человеко-часы</t>
  </si>
  <si>
    <t>Методическое обеспечение общеразвивающих программ</t>
  </si>
  <si>
    <t>штука</t>
  </si>
  <si>
    <t>Организация и проведение общественно-значимых мероприятий в сфере образования, науки и молодежной политике</t>
  </si>
  <si>
    <t>информационно-технологическое обеспечение образовательной деятельности</t>
  </si>
  <si>
    <t>количество отчетов, составленных по результатам работы</t>
  </si>
  <si>
    <t>количество ресурсов и баз данных</t>
  </si>
  <si>
    <t>Методическое обеспечение образовательной деятельности</t>
  </si>
  <si>
    <t xml:space="preserve">Информационно-аналитическое, организационно-технологическое, информационно-методическое, консультационное обеспечение сохранения и развития наследия М.В. Ломоносова в социально-экономическом и социокультурном развитии </t>
  </si>
  <si>
    <t>Таблица № 2</t>
  </si>
  <si>
    <t>Таблица № 3</t>
  </si>
  <si>
    <t>02 2 02 70100</t>
  </si>
  <si>
    <t>2024 год</t>
  </si>
  <si>
    <t>Количество организаций осуществляющих образовательную деятельность</t>
  </si>
  <si>
    <t>Количество трудозатрат</t>
  </si>
  <si>
    <t xml:space="preserve"> Научно-методическое сопровождение педагогических работников организаций, осуществляющих образовательную деятельность</t>
  </si>
  <si>
    <t xml:space="preserve">количество педагогических работников, для которых были разработаны индивидуальные образовательные маршруты </t>
  </si>
  <si>
    <t>количество педагогических работников, прошедших повышение квалификации в ЦНППМПР</t>
  </si>
  <si>
    <t>Научно-методическое сопровождение педагогических работников организаций, осуществляющих образовательную деятельность</t>
  </si>
  <si>
    <t>Реализация адаптированных основных общеобразовательных программ для обучающихся с умственной отсталостью (по форме оказания услуг (работ): проходящие обучение по состоянию здоровья на дому)</t>
  </si>
  <si>
    <t>количество участников мероприятий</t>
  </si>
  <si>
    <t>количество участников</t>
  </si>
  <si>
    <t>Главный распорядитель средств областного бюджета   - МИНИСТЕРСТВО ОБРАЗОВАНИЯ АРХАНГЕЛЬСКОЙ ОБЛАСТИ</t>
  </si>
  <si>
    <t>2021 год (на 01.10.2021)</t>
  </si>
  <si>
    <t>МИНИСТЕРСТВО ОБРАЗОВАНИЯ АРХАНГЕЛЬСКОЙ ОБЛАСТИ</t>
  </si>
  <si>
    <t>2021 год (на 30.09.2021)</t>
  </si>
  <si>
    <t>СПРАВОЧНО:  Общее количество подведомственных государственных учреждений, для которых формируются государственные задания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</si>
  <si>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
Главный распорядитель средств областного бюджета   - министерство образования Архангельской области</t>
  </si>
</sst>
</file>

<file path=xl/styles.xml><?xml version="1.0" encoding="utf-8"?>
<styleSheet xmlns="http://schemas.openxmlformats.org/spreadsheetml/2006/main">
  <numFmts count="4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  <numFmt numFmtId="167" formatCode="#,##0.00\ &quot;₽&quot;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MS Sans Serif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8" fillId="0" borderId="0"/>
  </cellStyleXfs>
  <cellXfs count="109">
    <xf numFmtId="0" fontId="0" fillId="0" borderId="0" xfId="0"/>
    <xf numFmtId="0" fontId="3" fillId="0" borderId="0" xfId="8" applyFont="1" applyFill="1" applyProtection="1">
      <protection locked="0"/>
    </xf>
    <xf numFmtId="49" fontId="3" fillId="0" borderId="1" xfId="8" applyNumberFormat="1" applyFont="1" applyFill="1" applyBorder="1" applyAlignment="1" applyProtection="1">
      <alignment horizontal="center" vertical="center"/>
      <protection locked="0"/>
    </xf>
    <xf numFmtId="0" fontId="5" fillId="0" borderId="0" xfId="8" applyNumberFormat="1" applyFont="1" applyFill="1" applyBorder="1" applyAlignment="1" applyProtection="1">
      <alignment vertical="top"/>
      <protection locked="0"/>
    </xf>
    <xf numFmtId="10" fontId="3" fillId="0" borderId="0" xfId="8" applyNumberFormat="1" applyFont="1" applyFill="1" applyBorder="1" applyAlignment="1" applyProtection="1">
      <alignment horizontal="center" vertical="center"/>
      <protection locked="0"/>
    </xf>
    <xf numFmtId="0" fontId="5" fillId="0" borderId="0" xfId="8" applyNumberFormat="1" applyFont="1" applyFill="1" applyBorder="1" applyAlignment="1" applyProtection="1">
      <alignment horizontal="right" vertical="center"/>
      <protection locked="0"/>
    </xf>
    <xf numFmtId="164" fontId="3" fillId="0" borderId="2" xfId="8" applyNumberFormat="1" applyFont="1" applyFill="1" applyBorder="1" applyAlignment="1" applyProtection="1">
      <alignment vertical="center"/>
      <protection locked="0"/>
    </xf>
    <xf numFmtId="0" fontId="3" fillId="0" borderId="0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Alignment="1" applyProtection="1">
      <alignment vertical="top"/>
      <protection locked="0"/>
    </xf>
    <xf numFmtId="1" fontId="3" fillId="0" borderId="2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3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49" fontId="3" fillId="0" borderId="2" xfId="8" applyNumberFormat="1" applyFont="1" applyFill="1" applyBorder="1" applyAlignment="1" applyProtection="1">
      <alignment horizontal="center" vertical="center"/>
      <protection locked="0"/>
    </xf>
    <xf numFmtId="49" fontId="3" fillId="0" borderId="2" xfId="8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8" applyNumberFormat="1" applyFont="1" applyFill="1" applyBorder="1" applyAlignment="1" applyProtection="1">
      <alignment horizontal="left" vertical="center"/>
      <protection locked="0"/>
    </xf>
    <xf numFmtId="0" fontId="3" fillId="0" borderId="0" xfId="8" applyFont="1" applyFill="1" applyAlignment="1" applyProtection="1">
      <alignment horizontal="left" vertical="center"/>
      <protection locked="0"/>
    </xf>
    <xf numFmtId="0" fontId="5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Alignment="1" applyProtection="1">
      <alignment horizontal="center" vertical="center"/>
      <protection locked="0"/>
    </xf>
    <xf numFmtId="49" fontId="3" fillId="0" borderId="2" xfId="8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9" applyFont="1" applyFill="1" applyBorder="1" applyAlignment="1">
      <alignment horizontal="left" vertical="center" wrapText="1"/>
    </xf>
    <xf numFmtId="0" fontId="4" fillId="0" borderId="0" xfId="8" applyNumberFormat="1" applyFont="1" applyFill="1" applyBorder="1" applyAlignment="1" applyProtection="1">
      <alignment vertical="top"/>
      <protection locked="0"/>
    </xf>
    <xf numFmtId="0" fontId="3" fillId="0" borderId="2" xfId="9" applyFont="1" applyFill="1" applyBorder="1" applyAlignment="1">
      <alignment vertical="center" wrapText="1"/>
    </xf>
    <xf numFmtId="0" fontId="3" fillId="0" borderId="0" xfId="8" applyFont="1" applyFill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2" xfId="9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0" xfId="8" applyNumberFormat="1" applyFont="1" applyFill="1" applyBorder="1" applyAlignment="1" applyProtection="1">
      <alignment horizontal="right" vertical="center" wrapText="1"/>
      <protection locked="0"/>
    </xf>
    <xf numFmtId="49" fontId="3" fillId="0" borderId="2" xfId="0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49" fontId="3" fillId="0" borderId="0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8" applyFont="1" applyFill="1" applyBorder="1" applyAlignment="1">
      <alignment wrapText="1"/>
    </xf>
    <xf numFmtId="0" fontId="3" fillId="0" borderId="0" xfId="8" applyFont="1" applyFill="1" applyAlignment="1">
      <alignment wrapText="1"/>
    </xf>
    <xf numFmtId="49" fontId="3" fillId="0" borderId="0" xfId="8" applyNumberFormat="1" applyFont="1" applyFill="1" applyBorder="1" applyAlignment="1">
      <alignment vertical="top"/>
    </xf>
    <xf numFmtId="0" fontId="3" fillId="0" borderId="0" xfId="8" applyFont="1" applyFill="1" applyAlignment="1">
      <alignment vertical="top"/>
    </xf>
    <xf numFmtId="166" fontId="3" fillId="0" borderId="0" xfId="8" applyNumberFormat="1" applyFont="1" applyFill="1" applyProtection="1">
      <protection locked="0"/>
    </xf>
    <xf numFmtId="4" fontId="3" fillId="0" borderId="3" xfId="8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8" applyNumberFormat="1" applyFont="1" applyFill="1" applyBorder="1" applyAlignment="1" applyProtection="1">
      <alignment vertical="center"/>
      <protection locked="0"/>
    </xf>
    <xf numFmtId="0" fontId="3" fillId="2" borderId="0" xfId="8" applyFont="1" applyFill="1" applyProtection="1">
      <protection locked="0"/>
    </xf>
    <xf numFmtId="165" fontId="3" fillId="0" borderId="0" xfId="8" applyNumberFormat="1" applyFont="1" applyFill="1" applyProtection="1">
      <protection locked="0"/>
    </xf>
    <xf numFmtId="49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8" applyFont="1" applyFill="1" applyAlignment="1">
      <alignment horizontal="left" wrapText="1"/>
    </xf>
    <xf numFmtId="0" fontId="3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5" xfId="0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 applyProtection="1">
      <alignment horizontal="left" vertical="center" wrapText="1"/>
      <protection locked="0"/>
    </xf>
    <xf numFmtId="3" fontId="3" fillId="0" borderId="2" xfId="8" applyNumberFormat="1" applyFont="1" applyFill="1" applyBorder="1" applyAlignment="1" applyProtection="1">
      <alignment horizontal="center" vertical="center"/>
      <protection locked="0"/>
    </xf>
    <xf numFmtId="0" fontId="3" fillId="0" borderId="2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8" applyNumberFormat="1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10" fillId="0" borderId="2" xfId="8" applyNumberFormat="1" applyFont="1" applyFill="1" applyBorder="1" applyAlignment="1" applyProtection="1">
      <alignment horizontal="center" vertical="center"/>
      <protection locked="0"/>
    </xf>
    <xf numFmtId="3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8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49" fontId="3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2" xfId="8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7" fontId="3" fillId="0" borderId="2" xfId="8" applyNumberFormat="1" applyFont="1" applyFill="1" applyBorder="1" applyAlignment="1" applyProtection="1">
      <alignment vertical="center" wrapText="1"/>
      <protection locked="0"/>
    </xf>
    <xf numFmtId="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Fill="1" applyBorder="1" applyAlignment="1">
      <alignment horizontal="left" vertical="center" wrapText="1"/>
    </xf>
    <xf numFmtId="2" fontId="3" fillId="0" borderId="2" xfId="8" applyNumberFormat="1" applyFont="1" applyFill="1" applyBorder="1" applyAlignment="1" applyProtection="1">
      <alignment vertical="center" wrapText="1"/>
      <protection locked="0"/>
    </xf>
    <xf numFmtId="3" fontId="3" fillId="0" borderId="2" xfId="8" applyNumberFormat="1" applyFont="1" applyFill="1" applyBorder="1" applyAlignment="1" applyProtection="1">
      <alignment horizontal="center" vertical="center"/>
      <protection locked="0"/>
    </xf>
    <xf numFmtId="49" fontId="3" fillId="0" borderId="2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8" applyNumberFormat="1" applyFont="1" applyFill="1" applyBorder="1" applyAlignment="1" applyProtection="1">
      <alignment horizontal="center" vertical="center"/>
      <protection locked="0"/>
    </xf>
    <xf numFmtId="49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4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8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center" vertical="top" wrapText="1"/>
    </xf>
    <xf numFmtId="0" fontId="3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165" fontId="3" fillId="0" borderId="2" xfId="8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0" xfId="8" applyNumberFormat="1" applyFont="1" applyFill="1" applyBorder="1" applyAlignment="1" applyProtection="1">
      <alignment horizontal="center" vertical="top"/>
      <protection locked="0"/>
    </xf>
    <xf numFmtId="0" fontId="4" fillId="0" borderId="9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vertical="center" wrapText="1"/>
      <protection locked="0"/>
    </xf>
    <xf numFmtId="0" fontId="3" fillId="0" borderId="3" xfId="8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_Лист1" xfId="9"/>
    <cellStyle name="Стиль 1" xfId="2"/>
    <cellStyle name="Стиль 2" xfId="3"/>
    <cellStyle name="Стиль 3" xfId="4"/>
    <cellStyle name="Стиль 4" xfId="5"/>
    <cellStyle name="Стиль 5" xfId="6"/>
    <cellStyle name="Стиль 6" xfId="7"/>
    <cellStyle name="Финансовый [0]_Копия CAU83JUD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76"/>
  <sheetViews>
    <sheetView tabSelected="1" view="pageBreakPreview" zoomScaleNormal="80" zoomScaleSheetLayoutView="100" workbookViewId="0">
      <pane ySplit="7" topLeftCell="A8" activePane="bottomLeft" state="frozen"/>
      <selection pane="bottomLeft" activeCell="A5" sqref="A5:A6"/>
    </sheetView>
  </sheetViews>
  <sheetFormatPr defaultRowHeight="12.75"/>
  <cols>
    <col min="1" max="1" width="72.28515625" style="17" customWidth="1"/>
    <col min="2" max="2" width="25.85546875" style="17" customWidth="1"/>
    <col min="3" max="3" width="22.85546875" style="19" customWidth="1"/>
    <col min="4" max="4" width="17.140625" style="1" customWidth="1"/>
    <col min="5" max="5" width="16.28515625" style="1" customWidth="1"/>
    <col min="6" max="6" width="16.140625" style="1" customWidth="1"/>
    <col min="7" max="7" width="13" style="1" customWidth="1"/>
    <col min="8" max="10" width="9.140625" style="1"/>
    <col min="11" max="11" width="23.85546875" style="1" customWidth="1"/>
    <col min="12" max="16384" width="9.140625" style="1"/>
  </cols>
  <sheetData>
    <row r="1" spans="1:7">
      <c r="A1" s="27"/>
      <c r="B1" s="27"/>
      <c r="C1" s="28"/>
      <c r="D1" s="29"/>
      <c r="E1" s="29"/>
      <c r="F1" s="29"/>
      <c r="G1" s="5" t="s">
        <v>0</v>
      </c>
    </row>
    <row r="2" spans="1:7" ht="15.75">
      <c r="A2" s="87" t="s">
        <v>1</v>
      </c>
      <c r="B2" s="87"/>
      <c r="C2" s="87"/>
      <c r="D2" s="87"/>
      <c r="E2" s="87"/>
      <c r="F2" s="87"/>
      <c r="G2" s="87"/>
    </row>
    <row r="3" spans="1:7" ht="15">
      <c r="A3" s="90" t="s">
        <v>147</v>
      </c>
      <c r="B3" s="90"/>
      <c r="C3" s="90"/>
      <c r="D3" s="90"/>
      <c r="E3" s="90"/>
      <c r="F3" s="90"/>
      <c r="G3" s="90"/>
    </row>
    <row r="4" spans="1:7">
      <c r="A4" s="16"/>
      <c r="B4" s="16"/>
      <c r="C4" s="18"/>
      <c r="D4" s="3"/>
      <c r="E4" s="3"/>
      <c r="F4" s="3"/>
      <c r="G4" s="3"/>
    </row>
    <row r="5" spans="1:7" ht="31.5" customHeight="1">
      <c r="A5" s="88" t="s">
        <v>2</v>
      </c>
      <c r="B5" s="88" t="s">
        <v>3</v>
      </c>
      <c r="C5" s="88"/>
      <c r="D5" s="88" t="s">
        <v>4</v>
      </c>
      <c r="E5" s="88"/>
      <c r="F5" s="88"/>
      <c r="G5" s="89"/>
    </row>
    <row r="6" spans="1:7" ht="25.5">
      <c r="A6" s="89"/>
      <c r="B6" s="49" t="s">
        <v>5</v>
      </c>
      <c r="C6" s="49" t="s">
        <v>6</v>
      </c>
      <c r="D6" s="74" t="s">
        <v>148</v>
      </c>
      <c r="E6" s="49" t="s">
        <v>33</v>
      </c>
      <c r="F6" s="49" t="s">
        <v>48</v>
      </c>
      <c r="G6" s="49" t="s">
        <v>137</v>
      </c>
    </row>
    <row r="7" spans="1: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</row>
    <row r="8" spans="1:7" ht="23.25" customHeight="1">
      <c r="A8" s="68" t="s">
        <v>7</v>
      </c>
      <c r="B8" s="14"/>
      <c r="C8" s="13"/>
      <c r="D8" s="59"/>
      <c r="E8" s="59"/>
      <c r="F8" s="59"/>
      <c r="G8" s="59"/>
    </row>
    <row r="9" spans="1:7" ht="65.25" customHeight="1">
      <c r="A9" s="21" t="s">
        <v>70</v>
      </c>
      <c r="B9" s="21" t="s">
        <v>80</v>
      </c>
      <c r="C9" s="62" t="s">
        <v>45</v>
      </c>
      <c r="D9" s="59">
        <v>200</v>
      </c>
      <c r="E9" s="59">
        <v>200</v>
      </c>
      <c r="F9" s="59">
        <v>200</v>
      </c>
      <c r="G9" s="59">
        <v>200</v>
      </c>
    </row>
    <row r="10" spans="1:7" ht="64.5" customHeight="1">
      <c r="A10" s="21" t="s">
        <v>71</v>
      </c>
      <c r="B10" s="21" t="s">
        <v>80</v>
      </c>
      <c r="C10" s="62" t="s">
        <v>45</v>
      </c>
      <c r="D10" s="59">
        <v>40</v>
      </c>
      <c r="E10" s="59">
        <v>40</v>
      </c>
      <c r="F10" s="59">
        <v>40</v>
      </c>
      <c r="G10" s="59">
        <v>40</v>
      </c>
    </row>
    <row r="11" spans="1:7" ht="39.75" customHeight="1">
      <c r="A11" s="21" t="s">
        <v>106</v>
      </c>
      <c r="B11" s="21" t="s">
        <v>80</v>
      </c>
      <c r="C11" s="13" t="s">
        <v>45</v>
      </c>
      <c r="D11" s="65">
        <v>665.48</v>
      </c>
      <c r="E11" s="66">
        <v>673.1</v>
      </c>
      <c r="F11" s="66">
        <v>673.1</v>
      </c>
      <c r="G11" s="66">
        <v>673.1</v>
      </c>
    </row>
    <row r="12" spans="1:7" ht="47.25" customHeight="1">
      <c r="A12" s="22" t="s">
        <v>107</v>
      </c>
      <c r="B12" s="21" t="s">
        <v>80</v>
      </c>
      <c r="C12" s="13" t="s">
        <v>45</v>
      </c>
      <c r="D12" s="59">
        <v>31</v>
      </c>
      <c r="E12" s="59">
        <v>21.95</v>
      </c>
      <c r="F12" s="59">
        <v>21.95</v>
      </c>
      <c r="G12" s="59">
        <v>21.95</v>
      </c>
    </row>
    <row r="13" spans="1:7" ht="34.5" customHeight="1">
      <c r="A13" s="15" t="s">
        <v>108</v>
      </c>
      <c r="B13" s="21" t="s">
        <v>109</v>
      </c>
      <c r="C13" s="13" t="s">
        <v>45</v>
      </c>
      <c r="D13" s="59">
        <v>353</v>
      </c>
      <c r="E13" s="59">
        <v>343</v>
      </c>
      <c r="F13" s="59">
        <v>343</v>
      </c>
      <c r="G13" s="59">
        <v>343</v>
      </c>
    </row>
    <row r="14" spans="1:7" ht="37.5" customHeight="1">
      <c r="A14" s="22" t="s">
        <v>110</v>
      </c>
      <c r="B14" s="22" t="s">
        <v>111</v>
      </c>
      <c r="C14" s="30" t="s">
        <v>112</v>
      </c>
      <c r="D14" s="59">
        <v>289</v>
      </c>
      <c r="E14" s="59">
        <v>279</v>
      </c>
      <c r="F14" s="59">
        <v>279</v>
      </c>
      <c r="G14" s="59">
        <v>279</v>
      </c>
    </row>
    <row r="15" spans="1:7" ht="42" customHeight="1">
      <c r="A15" s="22" t="s">
        <v>113</v>
      </c>
      <c r="B15" s="21" t="s">
        <v>80</v>
      </c>
      <c r="C15" s="13" t="s">
        <v>45</v>
      </c>
      <c r="D15" s="59">
        <v>254.25</v>
      </c>
      <c r="E15" s="59">
        <v>199</v>
      </c>
      <c r="F15" s="59">
        <v>199</v>
      </c>
      <c r="G15" s="59">
        <v>199</v>
      </c>
    </row>
    <row r="16" spans="1:7" ht="24" customHeight="1">
      <c r="A16" s="22" t="s">
        <v>114</v>
      </c>
      <c r="B16" s="21" t="s">
        <v>80</v>
      </c>
      <c r="C16" s="13" t="s">
        <v>45</v>
      </c>
      <c r="D16" s="59">
        <v>38.9</v>
      </c>
      <c r="E16" s="59">
        <v>38.5</v>
      </c>
      <c r="F16" s="59">
        <v>38.5</v>
      </c>
      <c r="G16" s="59">
        <v>38.5</v>
      </c>
    </row>
    <row r="17" spans="1:14" ht="41.25" customHeight="1">
      <c r="A17" s="22" t="s">
        <v>115</v>
      </c>
      <c r="B17" s="21" t="s">
        <v>80</v>
      </c>
      <c r="C17" s="13" t="s">
        <v>45</v>
      </c>
      <c r="D17" s="59">
        <v>1000</v>
      </c>
      <c r="E17" s="59">
        <v>1000</v>
      </c>
      <c r="F17" s="59">
        <v>1000</v>
      </c>
      <c r="G17" s="59">
        <v>1000</v>
      </c>
    </row>
    <row r="18" spans="1:14" ht="61.5" customHeight="1">
      <c r="A18" s="15" t="s">
        <v>116</v>
      </c>
      <c r="B18" s="21" t="s">
        <v>80</v>
      </c>
      <c r="C18" s="13" t="s">
        <v>45</v>
      </c>
      <c r="D18" s="59">
        <v>1362.4</v>
      </c>
      <c r="E18" s="59">
        <v>1390</v>
      </c>
      <c r="F18" s="59">
        <v>1390</v>
      </c>
      <c r="G18" s="59">
        <v>1390</v>
      </c>
    </row>
    <row r="19" spans="1:14" ht="43.5" customHeight="1">
      <c r="A19" s="34" t="s">
        <v>144</v>
      </c>
      <c r="B19" s="21" t="s">
        <v>80</v>
      </c>
      <c r="C19" s="13" t="s">
        <v>45</v>
      </c>
      <c r="D19" s="59">
        <v>253</v>
      </c>
      <c r="E19" s="59">
        <v>271</v>
      </c>
      <c r="F19" s="59">
        <v>271</v>
      </c>
      <c r="G19" s="59">
        <v>271</v>
      </c>
    </row>
    <row r="20" spans="1:14" ht="28.5" customHeight="1">
      <c r="A20" s="31" t="s">
        <v>117</v>
      </c>
      <c r="B20" s="21" t="s">
        <v>80</v>
      </c>
      <c r="C20" s="13" t="s">
        <v>45</v>
      </c>
      <c r="D20" s="59">
        <v>164</v>
      </c>
      <c r="E20" s="59">
        <v>156</v>
      </c>
      <c r="F20" s="59">
        <v>156</v>
      </c>
      <c r="G20" s="59">
        <v>156</v>
      </c>
    </row>
    <row r="21" spans="1:14" ht="28.5" customHeight="1">
      <c r="A21" s="22" t="s">
        <v>118</v>
      </c>
      <c r="B21" s="21" t="s">
        <v>80</v>
      </c>
      <c r="C21" s="13" t="s">
        <v>45</v>
      </c>
      <c r="D21" s="59">
        <v>465</v>
      </c>
      <c r="E21" s="59">
        <v>465</v>
      </c>
      <c r="F21" s="59">
        <v>465</v>
      </c>
      <c r="G21" s="59">
        <v>465</v>
      </c>
    </row>
    <row r="22" spans="1:14" ht="33" customHeight="1">
      <c r="A22" s="21" t="s">
        <v>69</v>
      </c>
      <c r="B22" s="21" t="s">
        <v>80</v>
      </c>
      <c r="C22" s="62" t="s">
        <v>45</v>
      </c>
      <c r="D22" s="59">
        <v>244</v>
      </c>
      <c r="E22" s="59">
        <v>244</v>
      </c>
      <c r="F22" s="59">
        <v>244</v>
      </c>
      <c r="G22" s="59">
        <v>244</v>
      </c>
    </row>
    <row r="23" spans="1:14" ht="38.25" customHeight="1">
      <c r="A23" s="31" t="s">
        <v>119</v>
      </c>
      <c r="B23" s="21" t="s">
        <v>80</v>
      </c>
      <c r="C23" s="13" t="s">
        <v>45</v>
      </c>
      <c r="D23" s="59">
        <v>31</v>
      </c>
      <c r="E23" s="59">
        <v>27</v>
      </c>
      <c r="F23" s="59">
        <v>27</v>
      </c>
      <c r="G23" s="59">
        <v>27</v>
      </c>
    </row>
    <row r="24" spans="1:14" ht="37.5" customHeight="1">
      <c r="A24" s="31" t="s">
        <v>120</v>
      </c>
      <c r="B24" s="21" t="s">
        <v>80</v>
      </c>
      <c r="C24" s="13" t="s">
        <v>45</v>
      </c>
      <c r="D24" s="59">
        <v>46</v>
      </c>
      <c r="E24" s="59">
        <v>44</v>
      </c>
      <c r="F24" s="59">
        <v>44</v>
      </c>
      <c r="G24" s="59">
        <v>44</v>
      </c>
    </row>
    <row r="25" spans="1:14" ht="25.5">
      <c r="A25" s="22" t="s">
        <v>121</v>
      </c>
      <c r="B25" s="21" t="s">
        <v>80</v>
      </c>
      <c r="C25" s="13" t="s">
        <v>45</v>
      </c>
      <c r="D25" s="59">
        <v>10</v>
      </c>
      <c r="E25" s="59">
        <v>12</v>
      </c>
      <c r="F25" s="59">
        <v>12</v>
      </c>
      <c r="G25" s="59">
        <v>12</v>
      </c>
    </row>
    <row r="26" spans="1:14" ht="25.5" customHeight="1">
      <c r="A26" s="15" t="s">
        <v>122</v>
      </c>
      <c r="B26" s="21" t="s">
        <v>80</v>
      </c>
      <c r="C26" s="13" t="s">
        <v>45</v>
      </c>
      <c r="D26" s="59">
        <v>626</v>
      </c>
      <c r="E26" s="59">
        <v>679</v>
      </c>
      <c r="F26" s="59">
        <v>679</v>
      </c>
      <c r="G26" s="59">
        <v>679</v>
      </c>
    </row>
    <row r="27" spans="1:14" ht="26.25" customHeight="1">
      <c r="A27" s="31" t="s">
        <v>72</v>
      </c>
      <c r="B27" s="21" t="s">
        <v>80</v>
      </c>
      <c r="C27" s="13" t="s">
        <v>45</v>
      </c>
      <c r="D27" s="59">
        <f>227+495.3</f>
        <v>722.3</v>
      </c>
      <c r="E27" s="59">
        <f>227+447.2</f>
        <v>674.2</v>
      </c>
      <c r="F27" s="59">
        <v>674.2</v>
      </c>
      <c r="G27" s="59">
        <v>674.2</v>
      </c>
    </row>
    <row r="28" spans="1:14" ht="29.25" customHeight="1">
      <c r="A28" s="31" t="s">
        <v>123</v>
      </c>
      <c r="B28" s="21" t="s">
        <v>124</v>
      </c>
      <c r="C28" s="13" t="s">
        <v>125</v>
      </c>
      <c r="D28" s="59">
        <f>742026+156080+52236</f>
        <v>950342</v>
      </c>
      <c r="E28" s="59">
        <f>898106+73892</f>
        <v>971998</v>
      </c>
      <c r="F28" s="59">
        <f>898106+103922</f>
        <v>1002028</v>
      </c>
      <c r="G28" s="59">
        <f>898106+103922</f>
        <v>1002028</v>
      </c>
    </row>
    <row r="29" spans="1:14" ht="26.25" customHeight="1">
      <c r="A29" s="31" t="s">
        <v>126</v>
      </c>
      <c r="B29" s="14" t="s">
        <v>41</v>
      </c>
      <c r="C29" s="13" t="s">
        <v>127</v>
      </c>
      <c r="D29" s="59">
        <v>26</v>
      </c>
      <c r="E29" s="59">
        <v>26</v>
      </c>
      <c r="F29" s="59">
        <v>26</v>
      </c>
      <c r="G29" s="59">
        <v>26</v>
      </c>
      <c r="K29" s="47"/>
      <c r="L29" s="47"/>
      <c r="M29" s="47"/>
      <c r="N29" s="47"/>
    </row>
    <row r="30" spans="1:14" ht="33.75" customHeight="1">
      <c r="A30" s="58" t="s">
        <v>79</v>
      </c>
      <c r="B30" s="58" t="s">
        <v>80</v>
      </c>
      <c r="C30" s="13" t="s">
        <v>45</v>
      </c>
      <c r="D30" s="59"/>
      <c r="E30" s="59"/>
      <c r="F30" s="59"/>
      <c r="G30" s="59"/>
      <c r="K30" s="47"/>
      <c r="L30" s="47"/>
      <c r="M30" s="47"/>
      <c r="N30" s="47"/>
    </row>
    <row r="31" spans="1:14">
      <c r="A31" s="58" t="s">
        <v>81</v>
      </c>
      <c r="B31" s="14"/>
      <c r="C31" s="13"/>
      <c r="D31" s="59">
        <v>4204</v>
      </c>
      <c r="E31" s="59">
        <v>4224</v>
      </c>
      <c r="F31" s="59">
        <v>4224</v>
      </c>
      <c r="G31" s="59">
        <v>4224</v>
      </c>
      <c r="H31" s="47"/>
    </row>
    <row r="32" spans="1:14">
      <c r="A32" s="58" t="s">
        <v>82</v>
      </c>
      <c r="B32" s="14"/>
      <c r="C32" s="13"/>
      <c r="D32" s="59">
        <v>3447</v>
      </c>
      <c r="E32" s="59">
        <v>3467</v>
      </c>
      <c r="F32" s="59">
        <v>3467</v>
      </c>
      <c r="G32" s="59">
        <v>3467</v>
      </c>
      <c r="H32" s="47"/>
    </row>
    <row r="33" spans="1:8" ht="25.5">
      <c r="A33" s="58" t="s">
        <v>83</v>
      </c>
      <c r="B33" s="58" t="s">
        <v>80</v>
      </c>
      <c r="C33" s="13" t="s">
        <v>45</v>
      </c>
      <c r="D33" s="59"/>
      <c r="E33" s="59"/>
      <c r="F33" s="59"/>
      <c r="G33" s="59"/>
      <c r="H33" s="47"/>
    </row>
    <row r="34" spans="1:8">
      <c r="A34" s="58" t="s">
        <v>81</v>
      </c>
      <c r="B34" s="14"/>
      <c r="C34" s="13"/>
      <c r="D34" s="59">
        <v>5283</v>
      </c>
      <c r="E34" s="59">
        <v>5321</v>
      </c>
      <c r="F34" s="59">
        <v>5321</v>
      </c>
      <c r="G34" s="59">
        <v>5321</v>
      </c>
    </row>
    <row r="35" spans="1:8">
      <c r="A35" s="58" t="s">
        <v>82</v>
      </c>
      <c r="B35" s="14"/>
      <c r="C35" s="13"/>
      <c r="D35" s="59">
        <v>3793</v>
      </c>
      <c r="E35" s="59">
        <v>3820</v>
      </c>
      <c r="F35" s="59">
        <v>3820</v>
      </c>
      <c r="G35" s="59">
        <v>3820</v>
      </c>
    </row>
    <row r="36" spans="1:8" ht="38.25">
      <c r="A36" s="58" t="s">
        <v>84</v>
      </c>
      <c r="B36" s="58" t="s">
        <v>85</v>
      </c>
      <c r="C36" s="13" t="s">
        <v>37</v>
      </c>
      <c r="D36" s="59"/>
      <c r="E36" s="59"/>
      <c r="F36" s="59"/>
      <c r="G36" s="59"/>
    </row>
    <row r="37" spans="1:8">
      <c r="A37" s="58" t="s">
        <v>81</v>
      </c>
      <c r="B37" s="14"/>
      <c r="C37" s="13"/>
      <c r="D37" s="59">
        <v>55</v>
      </c>
      <c r="E37" s="59">
        <v>55</v>
      </c>
      <c r="F37" s="59">
        <v>55</v>
      </c>
      <c r="G37" s="59">
        <v>55</v>
      </c>
    </row>
    <row r="38" spans="1:8">
      <c r="A38" s="58" t="s">
        <v>82</v>
      </c>
      <c r="B38" s="14"/>
      <c r="C38" s="13"/>
      <c r="D38" s="59">
        <v>163</v>
      </c>
      <c r="E38" s="59">
        <v>163</v>
      </c>
      <c r="F38" s="59">
        <v>163</v>
      </c>
      <c r="G38" s="59">
        <v>163</v>
      </c>
    </row>
    <row r="39" spans="1:8" ht="36.75" customHeight="1">
      <c r="A39" s="20" t="s">
        <v>35</v>
      </c>
      <c r="B39" s="20" t="s">
        <v>36</v>
      </c>
      <c r="C39" s="13" t="s">
        <v>37</v>
      </c>
      <c r="D39" s="59">
        <v>153825</v>
      </c>
      <c r="E39" s="59">
        <v>153825</v>
      </c>
      <c r="F39" s="59">
        <v>153825</v>
      </c>
      <c r="G39" s="59">
        <v>153825</v>
      </c>
    </row>
    <row r="40" spans="1:8" ht="38.25" customHeight="1">
      <c r="A40" s="20" t="s">
        <v>38</v>
      </c>
      <c r="B40" s="20" t="s">
        <v>36</v>
      </c>
      <c r="C40" s="13" t="s">
        <v>37</v>
      </c>
      <c r="D40" s="59">
        <v>330112</v>
      </c>
      <c r="E40" s="59">
        <v>330112</v>
      </c>
      <c r="F40" s="59">
        <v>330112</v>
      </c>
      <c r="G40" s="59">
        <v>330112</v>
      </c>
    </row>
    <row r="41" spans="1:8" ht="26.25" customHeight="1">
      <c r="A41" s="20" t="s">
        <v>88</v>
      </c>
      <c r="B41" s="14" t="s">
        <v>89</v>
      </c>
      <c r="C41" s="13" t="s">
        <v>90</v>
      </c>
      <c r="D41" s="59">
        <v>25</v>
      </c>
      <c r="E41" s="59">
        <v>25</v>
      </c>
      <c r="F41" s="59">
        <v>25</v>
      </c>
      <c r="G41" s="59">
        <v>25</v>
      </c>
    </row>
    <row r="42" spans="1:8" ht="58.5" customHeight="1">
      <c r="A42" s="20" t="s">
        <v>91</v>
      </c>
      <c r="B42" s="20" t="s">
        <v>92</v>
      </c>
      <c r="C42" s="13" t="s">
        <v>90</v>
      </c>
      <c r="D42" s="59">
        <v>160</v>
      </c>
      <c r="E42" s="59">
        <v>170</v>
      </c>
      <c r="F42" s="59">
        <v>170</v>
      </c>
      <c r="G42" s="59">
        <v>170</v>
      </c>
    </row>
    <row r="43" spans="1:8" ht="56.25" customHeight="1">
      <c r="A43" s="20" t="s">
        <v>93</v>
      </c>
      <c r="B43" s="63" t="s">
        <v>92</v>
      </c>
      <c r="C43" s="13" t="s">
        <v>90</v>
      </c>
      <c r="D43" s="59">
        <v>8</v>
      </c>
      <c r="E43" s="59">
        <v>8</v>
      </c>
      <c r="F43" s="59">
        <v>8</v>
      </c>
      <c r="G43" s="59">
        <v>8</v>
      </c>
    </row>
    <row r="44" spans="1:8" ht="55.5" customHeight="1">
      <c r="A44" s="20" t="s">
        <v>94</v>
      </c>
      <c r="B44" s="58" t="s">
        <v>92</v>
      </c>
      <c r="C44" s="13" t="s">
        <v>90</v>
      </c>
      <c r="D44" s="59">
        <v>250</v>
      </c>
      <c r="E44" s="59">
        <v>250</v>
      </c>
      <c r="F44" s="59">
        <v>250</v>
      </c>
      <c r="G44" s="59">
        <v>250</v>
      </c>
    </row>
    <row r="45" spans="1:8" ht="57" customHeight="1">
      <c r="A45" s="20" t="s">
        <v>93</v>
      </c>
      <c r="B45" s="58" t="s">
        <v>92</v>
      </c>
      <c r="C45" s="13" t="s">
        <v>90</v>
      </c>
      <c r="D45" s="59">
        <v>2</v>
      </c>
      <c r="E45" s="59">
        <v>2</v>
      </c>
      <c r="F45" s="59">
        <v>2</v>
      </c>
      <c r="G45" s="59">
        <v>2</v>
      </c>
    </row>
    <row r="46" spans="1:8" ht="79.5" customHeight="1">
      <c r="A46" s="20" t="s">
        <v>94</v>
      </c>
      <c r="B46" s="20" t="s">
        <v>92</v>
      </c>
      <c r="C46" s="13" t="s">
        <v>90</v>
      </c>
      <c r="D46" s="59">
        <v>60</v>
      </c>
      <c r="E46" s="59">
        <v>60</v>
      </c>
      <c r="F46" s="59">
        <v>60</v>
      </c>
      <c r="G46" s="59">
        <v>60</v>
      </c>
    </row>
    <row r="47" spans="1:8" ht="42" customHeight="1">
      <c r="A47" s="20" t="s">
        <v>95</v>
      </c>
      <c r="B47" s="20" t="s">
        <v>96</v>
      </c>
      <c r="C47" s="64" t="s">
        <v>97</v>
      </c>
      <c r="D47" s="59">
        <v>6400</v>
      </c>
      <c r="E47" s="59">
        <v>6400</v>
      </c>
      <c r="F47" s="59">
        <v>6400</v>
      </c>
      <c r="G47" s="59">
        <v>6400</v>
      </c>
    </row>
    <row r="48" spans="1:8" ht="35.25" customHeight="1">
      <c r="A48" s="68" t="s">
        <v>34</v>
      </c>
      <c r="B48" s="14"/>
      <c r="C48" s="13"/>
      <c r="D48" s="59"/>
      <c r="E48" s="59"/>
      <c r="F48" s="59"/>
      <c r="G48" s="59"/>
    </row>
    <row r="49" spans="1:7" ht="71.25" customHeight="1">
      <c r="A49" s="79" t="s">
        <v>65</v>
      </c>
      <c r="B49" s="31" t="s">
        <v>145</v>
      </c>
      <c r="C49" s="32" t="s">
        <v>45</v>
      </c>
      <c r="D49" s="59">
        <v>7500</v>
      </c>
      <c r="E49" s="59">
        <v>7500</v>
      </c>
      <c r="F49" s="59">
        <v>7500</v>
      </c>
      <c r="G49" s="59">
        <v>7500</v>
      </c>
    </row>
    <row r="50" spans="1:7" ht="41.25" customHeight="1">
      <c r="A50" s="31" t="s">
        <v>128</v>
      </c>
      <c r="B50" s="31" t="s">
        <v>146</v>
      </c>
      <c r="C50" s="32" t="s">
        <v>45</v>
      </c>
      <c r="D50" s="59">
        <v>3000</v>
      </c>
      <c r="E50" s="59">
        <v>3000</v>
      </c>
      <c r="F50" s="59">
        <v>3000</v>
      </c>
      <c r="G50" s="59">
        <v>3000</v>
      </c>
    </row>
    <row r="51" spans="1:7" ht="39.75" customHeight="1">
      <c r="A51" s="86" t="s">
        <v>129</v>
      </c>
      <c r="B51" s="31" t="s">
        <v>130</v>
      </c>
      <c r="C51" s="32" t="s">
        <v>42</v>
      </c>
      <c r="D51" s="59">
        <v>2</v>
      </c>
      <c r="E51" s="59">
        <v>2</v>
      </c>
      <c r="F51" s="59">
        <v>2</v>
      </c>
      <c r="G51" s="59">
        <v>2</v>
      </c>
    </row>
    <row r="52" spans="1:7" ht="22.5" customHeight="1">
      <c r="A52" s="86"/>
      <c r="B52" s="31" t="s">
        <v>131</v>
      </c>
      <c r="C52" s="32" t="s">
        <v>42</v>
      </c>
      <c r="D52" s="59">
        <v>2</v>
      </c>
      <c r="E52" s="59">
        <v>2</v>
      </c>
      <c r="F52" s="59">
        <v>2</v>
      </c>
      <c r="G52" s="59">
        <v>2</v>
      </c>
    </row>
    <row r="53" spans="1:7" ht="12.75" customHeight="1">
      <c r="A53" s="82" t="s">
        <v>40</v>
      </c>
      <c r="B53" s="82" t="s">
        <v>41</v>
      </c>
      <c r="C53" s="83" t="s">
        <v>42</v>
      </c>
      <c r="D53" s="81">
        <v>31</v>
      </c>
      <c r="E53" s="81">
        <v>31</v>
      </c>
      <c r="F53" s="81">
        <v>31</v>
      </c>
      <c r="G53" s="81">
        <v>31</v>
      </c>
    </row>
    <row r="54" spans="1:7" ht="12.75" customHeight="1">
      <c r="A54" s="82"/>
      <c r="B54" s="82"/>
      <c r="C54" s="83"/>
      <c r="D54" s="81"/>
      <c r="E54" s="81"/>
      <c r="F54" s="81"/>
      <c r="G54" s="81"/>
    </row>
    <row r="55" spans="1:7">
      <c r="A55" s="82"/>
      <c r="B55" s="82"/>
      <c r="C55" s="83"/>
      <c r="D55" s="81"/>
      <c r="E55" s="81"/>
      <c r="F55" s="81"/>
      <c r="G55" s="81"/>
    </row>
    <row r="56" spans="1:7">
      <c r="A56" s="82"/>
      <c r="B56" s="82"/>
      <c r="C56" s="83"/>
      <c r="D56" s="81"/>
      <c r="E56" s="81"/>
      <c r="F56" s="81"/>
      <c r="G56" s="81"/>
    </row>
    <row r="57" spans="1:7" ht="12.75" customHeight="1">
      <c r="A57" s="82" t="s">
        <v>39</v>
      </c>
      <c r="B57" s="82" t="s">
        <v>43</v>
      </c>
      <c r="C57" s="83" t="s">
        <v>45</v>
      </c>
      <c r="D57" s="81" t="s">
        <v>46</v>
      </c>
      <c r="E57" s="81" t="s">
        <v>46</v>
      </c>
      <c r="F57" s="81" t="s">
        <v>46</v>
      </c>
      <c r="G57" s="81" t="s">
        <v>46</v>
      </c>
    </row>
    <row r="58" spans="1:7" ht="80.25" customHeight="1">
      <c r="A58" s="82"/>
      <c r="B58" s="82"/>
      <c r="C58" s="83"/>
      <c r="D58" s="81"/>
      <c r="E58" s="81"/>
      <c r="F58" s="81"/>
      <c r="G58" s="81"/>
    </row>
    <row r="59" spans="1:7" ht="12.75" customHeight="1">
      <c r="A59" s="82"/>
      <c r="B59" s="82" t="s">
        <v>44</v>
      </c>
      <c r="C59" s="83" t="s">
        <v>45</v>
      </c>
      <c r="D59" s="81" t="s">
        <v>47</v>
      </c>
      <c r="E59" s="81" t="s">
        <v>47</v>
      </c>
      <c r="F59" s="81" t="s">
        <v>47</v>
      </c>
      <c r="G59" s="81" t="s">
        <v>47</v>
      </c>
    </row>
    <row r="60" spans="1:7" ht="84.75" customHeight="1">
      <c r="A60" s="82"/>
      <c r="B60" s="82"/>
      <c r="C60" s="83"/>
      <c r="D60" s="81"/>
      <c r="E60" s="81"/>
      <c r="F60" s="81"/>
      <c r="G60" s="81"/>
    </row>
    <row r="61" spans="1:7" ht="55.5" customHeight="1">
      <c r="A61" s="82" t="s">
        <v>140</v>
      </c>
      <c r="B61" s="58" t="s">
        <v>141</v>
      </c>
      <c r="C61" s="13" t="s">
        <v>45</v>
      </c>
      <c r="D61" s="59">
        <v>900</v>
      </c>
      <c r="E61" s="59">
        <v>1800</v>
      </c>
      <c r="F61" s="59">
        <v>18000</v>
      </c>
      <c r="G61" s="59">
        <v>1800</v>
      </c>
    </row>
    <row r="62" spans="1:7" ht="57" customHeight="1">
      <c r="A62" s="82"/>
      <c r="B62" s="58" t="s">
        <v>142</v>
      </c>
      <c r="C62" s="13" t="s">
        <v>45</v>
      </c>
      <c r="D62" s="59">
        <v>530</v>
      </c>
      <c r="E62" s="59">
        <v>1060</v>
      </c>
      <c r="F62" s="59">
        <v>1060</v>
      </c>
      <c r="G62" s="59">
        <v>1060</v>
      </c>
    </row>
    <row r="63" spans="1:7" ht="44.25" customHeight="1">
      <c r="A63" s="58" t="s">
        <v>98</v>
      </c>
      <c r="B63" s="58" t="s">
        <v>66</v>
      </c>
      <c r="C63" s="13" t="s">
        <v>67</v>
      </c>
      <c r="D63" s="59">
        <v>1100</v>
      </c>
      <c r="E63" s="59">
        <v>1100</v>
      </c>
      <c r="F63" s="59">
        <v>1100</v>
      </c>
      <c r="G63" s="59">
        <v>1100</v>
      </c>
    </row>
    <row r="64" spans="1:7" ht="57.75" customHeight="1">
      <c r="A64" s="60" t="s">
        <v>99</v>
      </c>
      <c r="B64" s="58" t="s">
        <v>66</v>
      </c>
      <c r="C64" s="48" t="s">
        <v>67</v>
      </c>
      <c r="D64" s="59">
        <v>1</v>
      </c>
      <c r="E64" s="59">
        <v>1</v>
      </c>
      <c r="F64" s="59">
        <v>1</v>
      </c>
      <c r="G64" s="59">
        <v>1</v>
      </c>
    </row>
    <row r="65" spans="1:7" ht="46.5" customHeight="1">
      <c r="A65" s="58" t="s">
        <v>100</v>
      </c>
      <c r="B65" s="58" t="s">
        <v>101</v>
      </c>
      <c r="C65" s="13" t="s">
        <v>67</v>
      </c>
      <c r="D65" s="59">
        <v>4</v>
      </c>
      <c r="E65" s="59">
        <v>4</v>
      </c>
      <c r="F65" s="59">
        <v>4</v>
      </c>
      <c r="G65" s="59">
        <v>4</v>
      </c>
    </row>
    <row r="66" spans="1:7" ht="38.25" customHeight="1">
      <c r="A66" s="58" t="s">
        <v>102</v>
      </c>
      <c r="B66" s="58" t="s">
        <v>66</v>
      </c>
      <c r="C66" s="13" t="s">
        <v>67</v>
      </c>
      <c r="D66" s="59">
        <v>64</v>
      </c>
      <c r="E66" s="59">
        <v>64</v>
      </c>
      <c r="F66" s="59">
        <v>64</v>
      </c>
      <c r="G66" s="59">
        <v>64</v>
      </c>
    </row>
    <row r="67" spans="1:7" ht="33.75" customHeight="1">
      <c r="A67" s="58" t="s">
        <v>103</v>
      </c>
      <c r="B67" s="58" t="s">
        <v>104</v>
      </c>
      <c r="C67" s="48" t="s">
        <v>67</v>
      </c>
      <c r="D67" s="59">
        <v>6</v>
      </c>
      <c r="E67" s="59">
        <v>6</v>
      </c>
      <c r="F67" s="59">
        <v>6</v>
      </c>
      <c r="G67" s="59">
        <v>6</v>
      </c>
    </row>
    <row r="68" spans="1:7" ht="33.75" customHeight="1">
      <c r="A68" s="58" t="s">
        <v>105</v>
      </c>
      <c r="B68" s="58" t="s">
        <v>66</v>
      </c>
      <c r="C68" s="48" t="s">
        <v>67</v>
      </c>
      <c r="D68" s="67">
        <v>7</v>
      </c>
      <c r="E68" s="67">
        <v>7</v>
      </c>
      <c r="F68" s="67">
        <v>7</v>
      </c>
      <c r="G68" s="67">
        <v>7</v>
      </c>
    </row>
    <row r="69" spans="1:7" ht="71.25" customHeight="1">
      <c r="A69" s="80" t="s">
        <v>65</v>
      </c>
      <c r="B69" s="20" t="s">
        <v>66</v>
      </c>
      <c r="C69" s="73" t="s">
        <v>67</v>
      </c>
      <c r="D69" s="59">
        <f>164+5</f>
        <v>169</v>
      </c>
      <c r="E69" s="59">
        <f>164+20</f>
        <v>184</v>
      </c>
      <c r="F69" s="59">
        <f>164+30</f>
        <v>194</v>
      </c>
      <c r="G69" s="59">
        <f>164+30</f>
        <v>194</v>
      </c>
    </row>
    <row r="70" spans="1:7" ht="12.75" customHeight="1">
      <c r="A70" s="82" t="s">
        <v>68</v>
      </c>
      <c r="B70" s="84" t="s">
        <v>66</v>
      </c>
      <c r="C70" s="85" t="s">
        <v>67</v>
      </c>
      <c r="D70" s="81">
        <v>3</v>
      </c>
      <c r="E70" s="81">
        <v>3</v>
      </c>
      <c r="F70" s="81">
        <v>3</v>
      </c>
      <c r="G70" s="81">
        <v>3</v>
      </c>
    </row>
    <row r="71" spans="1:7">
      <c r="A71" s="82"/>
      <c r="B71" s="84"/>
      <c r="C71" s="85"/>
      <c r="D71" s="81"/>
      <c r="E71" s="81"/>
      <c r="F71" s="81"/>
      <c r="G71" s="81"/>
    </row>
    <row r="72" spans="1:7">
      <c r="A72" s="82"/>
      <c r="B72" s="84"/>
      <c r="C72" s="85"/>
      <c r="D72" s="81"/>
      <c r="E72" s="81"/>
      <c r="F72" s="81"/>
      <c r="G72" s="81"/>
    </row>
    <row r="73" spans="1:7">
      <c r="A73" s="82"/>
      <c r="B73" s="84"/>
      <c r="C73" s="85"/>
      <c r="D73" s="81"/>
      <c r="E73" s="81"/>
      <c r="F73" s="81"/>
      <c r="G73" s="81"/>
    </row>
    <row r="74" spans="1:7" ht="51">
      <c r="A74" s="15" t="s">
        <v>73</v>
      </c>
      <c r="B74" s="48" t="s">
        <v>138</v>
      </c>
      <c r="C74" s="50" t="s">
        <v>74</v>
      </c>
      <c r="D74" s="59">
        <v>647</v>
      </c>
      <c r="E74" s="59">
        <v>647</v>
      </c>
      <c r="F74" s="59">
        <v>647</v>
      </c>
      <c r="G74" s="59">
        <v>647</v>
      </c>
    </row>
    <row r="75" spans="1:7" ht="51">
      <c r="A75" s="15" t="s">
        <v>75</v>
      </c>
      <c r="B75" s="48" t="s">
        <v>139</v>
      </c>
      <c r="C75" s="50" t="s">
        <v>76</v>
      </c>
      <c r="D75" s="59">
        <v>19005</v>
      </c>
      <c r="E75" s="59">
        <v>19005</v>
      </c>
      <c r="F75" s="59">
        <v>19005</v>
      </c>
      <c r="G75" s="59">
        <v>19005</v>
      </c>
    </row>
    <row r="76" spans="1:7" ht="38.25">
      <c r="A76" s="15" t="s">
        <v>77</v>
      </c>
      <c r="B76" s="48" t="s">
        <v>139</v>
      </c>
      <c r="C76" s="50" t="s">
        <v>78</v>
      </c>
      <c r="D76" s="59">
        <v>306</v>
      </c>
      <c r="E76" s="59">
        <v>306</v>
      </c>
      <c r="F76" s="59">
        <v>306</v>
      </c>
      <c r="G76" s="59">
        <v>306</v>
      </c>
    </row>
  </sheetData>
  <mergeCells count="34">
    <mergeCell ref="A2:G2"/>
    <mergeCell ref="B5:C5"/>
    <mergeCell ref="D5:G5"/>
    <mergeCell ref="A5:A6"/>
    <mergeCell ref="A3:G3"/>
    <mergeCell ref="F53:F56"/>
    <mergeCell ref="G53:G56"/>
    <mergeCell ref="F57:F58"/>
    <mergeCell ref="G57:G58"/>
    <mergeCell ref="G59:G60"/>
    <mergeCell ref="E53:E56"/>
    <mergeCell ref="A57:A60"/>
    <mergeCell ref="B57:B58"/>
    <mergeCell ref="C57:C58"/>
    <mergeCell ref="D57:D58"/>
    <mergeCell ref="E57:E58"/>
    <mergeCell ref="A51:A52"/>
    <mergeCell ref="A53:A56"/>
    <mergeCell ref="B53:B56"/>
    <mergeCell ref="C53:C56"/>
    <mergeCell ref="D53:D56"/>
    <mergeCell ref="F70:F73"/>
    <mergeCell ref="G70:G73"/>
    <mergeCell ref="A61:A62"/>
    <mergeCell ref="B59:B60"/>
    <mergeCell ref="C59:C60"/>
    <mergeCell ref="D59:D60"/>
    <mergeCell ref="E59:E60"/>
    <mergeCell ref="F59:F60"/>
    <mergeCell ref="A70:A73"/>
    <mergeCell ref="B70:B73"/>
    <mergeCell ref="C70:C73"/>
    <mergeCell ref="D70:D73"/>
    <mergeCell ref="E70:E73"/>
  </mergeCells>
  <phoneticPr fontId="7" type="noConversion"/>
  <printOptions horizontalCentered="1"/>
  <pageMargins left="0.78740157480314965" right="0.39370078740157483" top="0.78740157480314965" bottom="0.59055118110236227" header="0.15748031496062992" footer="0.35433070866141736"/>
  <pageSetup paperSize="9" scale="74" firstPageNumber="37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view="pageBreakPreview" zoomScaleNormal="100" zoomScaleSheetLayoutView="100" workbookViewId="0">
      <selection activeCell="A2" sqref="A2:I2"/>
    </sheetView>
  </sheetViews>
  <sheetFormatPr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6" width="18" style="1" customWidth="1"/>
    <col min="7" max="7" width="15.85546875" style="1" customWidth="1"/>
    <col min="8" max="9" width="15.140625" style="1" customWidth="1"/>
    <col min="10" max="10" width="9.5703125" style="1" bestFit="1" customWidth="1"/>
    <col min="11" max="16384" width="9.140625" style="1"/>
  </cols>
  <sheetData>
    <row r="1" spans="1:13">
      <c r="A1" s="10"/>
      <c r="B1" s="10"/>
      <c r="C1" s="10"/>
      <c r="D1" s="10"/>
      <c r="E1" s="10"/>
      <c r="F1" s="10"/>
      <c r="G1" s="33"/>
      <c r="H1" s="33"/>
      <c r="I1" s="33" t="s">
        <v>134</v>
      </c>
    </row>
    <row r="2" spans="1:13" ht="66.75" customHeight="1">
      <c r="A2" s="91" t="s">
        <v>152</v>
      </c>
      <c r="B2" s="91"/>
      <c r="C2" s="92"/>
      <c r="D2" s="92"/>
      <c r="E2" s="92"/>
      <c r="F2" s="92"/>
      <c r="G2" s="92"/>
      <c r="H2" s="92"/>
      <c r="I2" s="92"/>
      <c r="J2" s="7"/>
      <c r="K2" s="7"/>
    </row>
    <row r="3" spans="1:13">
      <c r="A3" s="10"/>
      <c r="B3" s="10"/>
      <c r="C3" s="10"/>
      <c r="D3" s="10"/>
      <c r="E3" s="10"/>
      <c r="F3" s="10"/>
      <c r="G3" s="10"/>
      <c r="H3" s="10"/>
      <c r="I3" s="10"/>
      <c r="K3" s="33"/>
      <c r="L3" s="33"/>
      <c r="M3" s="33"/>
    </row>
    <row r="4" spans="1:13" ht="55.5" customHeight="1">
      <c r="A4" s="93" t="s">
        <v>8</v>
      </c>
      <c r="B4" s="94"/>
      <c r="C4" s="94"/>
      <c r="D4" s="94"/>
      <c r="E4" s="95"/>
      <c r="F4" s="93" t="s">
        <v>27</v>
      </c>
      <c r="G4" s="94"/>
      <c r="H4" s="94"/>
      <c r="I4" s="96"/>
      <c r="K4" s="33"/>
      <c r="L4" s="33"/>
      <c r="M4" s="33"/>
    </row>
    <row r="5" spans="1:13" ht="27" customHeight="1">
      <c r="A5" s="75" t="s">
        <v>9</v>
      </c>
      <c r="B5" s="74" t="s">
        <v>10</v>
      </c>
      <c r="C5" s="74" t="s">
        <v>11</v>
      </c>
      <c r="D5" s="74" t="s">
        <v>12</v>
      </c>
      <c r="E5" s="74" t="s">
        <v>13</v>
      </c>
      <c r="F5" s="78" t="s">
        <v>150</v>
      </c>
      <c r="G5" s="74" t="s">
        <v>33</v>
      </c>
      <c r="H5" s="74" t="s">
        <v>48</v>
      </c>
      <c r="I5" s="74" t="s">
        <v>137</v>
      </c>
    </row>
    <row r="6" spans="1:13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8">
        <v>6</v>
      </c>
      <c r="G6" s="74">
        <v>7</v>
      </c>
      <c r="H6" s="74">
        <v>8</v>
      </c>
      <c r="I6" s="74">
        <v>9</v>
      </c>
    </row>
    <row r="7" spans="1:13">
      <c r="A7" s="11" t="s">
        <v>49</v>
      </c>
      <c r="B7" s="2" t="s">
        <v>52</v>
      </c>
      <c r="C7" s="2" t="s">
        <v>51</v>
      </c>
      <c r="D7" s="11" t="s">
        <v>50</v>
      </c>
      <c r="E7" s="11">
        <v>611</v>
      </c>
      <c r="F7" s="44">
        <v>138177.27635</v>
      </c>
      <c r="G7" s="44">
        <v>140225.06599999999</v>
      </c>
      <c r="H7" s="44">
        <v>145448.09700000001</v>
      </c>
      <c r="I7" s="44">
        <v>150905.08100000001</v>
      </c>
    </row>
    <row r="8" spans="1:13">
      <c r="A8" s="2" t="s">
        <v>49</v>
      </c>
      <c r="B8" s="2" t="s">
        <v>52</v>
      </c>
      <c r="C8" s="2" t="s">
        <v>51</v>
      </c>
      <c r="D8" s="2" t="s">
        <v>136</v>
      </c>
      <c r="E8" s="2">
        <v>611</v>
      </c>
      <c r="F8" s="45">
        <v>1769863.5</v>
      </c>
      <c r="G8" s="45">
        <v>1859040.3259999999</v>
      </c>
      <c r="H8" s="45">
        <v>1924695.5519999999</v>
      </c>
      <c r="I8" s="45">
        <v>1996514.192</v>
      </c>
    </row>
    <row r="9" spans="1:13">
      <c r="A9" s="2" t="s">
        <v>49</v>
      </c>
      <c r="B9" s="2" t="s">
        <v>52</v>
      </c>
      <c r="C9" s="2" t="s">
        <v>53</v>
      </c>
      <c r="D9" s="2" t="s">
        <v>50</v>
      </c>
      <c r="E9" s="2">
        <v>611</v>
      </c>
      <c r="F9" s="45">
        <v>154667.9</v>
      </c>
      <c r="G9" s="45">
        <v>164606.11199</v>
      </c>
      <c r="H9" s="45">
        <v>169209.95800000001</v>
      </c>
      <c r="I9" s="45">
        <v>175762.448</v>
      </c>
    </row>
    <row r="10" spans="1:13">
      <c r="A10" s="2" t="s">
        <v>49</v>
      </c>
      <c r="B10" s="2" t="s">
        <v>52</v>
      </c>
      <c r="C10" s="2" t="s">
        <v>53</v>
      </c>
      <c r="D10" s="2" t="s">
        <v>50</v>
      </c>
      <c r="E10" s="2" t="s">
        <v>56</v>
      </c>
      <c r="F10" s="1">
        <v>13398.566000000001</v>
      </c>
      <c r="G10" s="45">
        <v>31661.303</v>
      </c>
      <c r="H10" s="45">
        <v>9803.4950000000008</v>
      </c>
      <c r="I10" s="45">
        <v>10148.191000000001</v>
      </c>
    </row>
    <row r="11" spans="1:13">
      <c r="A11" s="2" t="s">
        <v>49</v>
      </c>
      <c r="B11" s="2" t="s">
        <v>52</v>
      </c>
      <c r="C11" s="2" t="s">
        <v>53</v>
      </c>
      <c r="D11" s="2" t="s">
        <v>63</v>
      </c>
      <c r="E11" s="2" t="s">
        <v>64</v>
      </c>
      <c r="F11" s="45">
        <v>13950</v>
      </c>
      <c r="G11" s="45">
        <v>15385.254000000001</v>
      </c>
      <c r="H11" s="45">
        <v>15973.489</v>
      </c>
      <c r="I11" s="45">
        <v>16466.748</v>
      </c>
    </row>
    <row r="12" spans="1:13" ht="12" customHeight="1">
      <c r="A12" s="2" t="s">
        <v>49</v>
      </c>
      <c r="B12" s="2" t="s">
        <v>52</v>
      </c>
      <c r="C12" s="2" t="s">
        <v>55</v>
      </c>
      <c r="D12" s="2" t="s">
        <v>54</v>
      </c>
      <c r="E12" s="2">
        <v>611</v>
      </c>
      <c r="F12" s="45">
        <v>1225185.2439999999</v>
      </c>
      <c r="G12" s="45">
        <v>1320366.10986</v>
      </c>
      <c r="H12" s="45">
        <v>1349618.446</v>
      </c>
      <c r="I12" s="45">
        <v>1399203.2760000001</v>
      </c>
    </row>
    <row r="13" spans="1:13">
      <c r="A13" s="2" t="s">
        <v>49</v>
      </c>
      <c r="B13" s="2" t="s">
        <v>52</v>
      </c>
      <c r="C13" s="2" t="s">
        <v>55</v>
      </c>
      <c r="D13" s="2" t="s">
        <v>54</v>
      </c>
      <c r="E13" s="2" t="s">
        <v>56</v>
      </c>
      <c r="F13" s="1">
        <v>1077566.652</v>
      </c>
      <c r="G13" s="45">
        <v>1113606.31381</v>
      </c>
      <c r="H13" s="45">
        <v>1132865.7187999999</v>
      </c>
      <c r="I13" s="45">
        <v>1176582.9924699999</v>
      </c>
    </row>
    <row r="14" spans="1:13" ht="15" customHeight="1">
      <c r="A14" s="2" t="s">
        <v>49</v>
      </c>
      <c r="B14" s="2" t="s">
        <v>52</v>
      </c>
      <c r="C14" s="2" t="s">
        <v>58</v>
      </c>
      <c r="D14" s="2" t="s">
        <v>57</v>
      </c>
      <c r="E14" s="2">
        <v>621</v>
      </c>
      <c r="F14" s="45">
        <v>126027.954</v>
      </c>
      <c r="G14" s="45">
        <v>147294.9982</v>
      </c>
      <c r="H14" s="45">
        <v>133833.25200000001</v>
      </c>
      <c r="I14" s="45">
        <v>138950.943</v>
      </c>
    </row>
    <row r="15" spans="1:13">
      <c r="A15" s="2" t="s">
        <v>49</v>
      </c>
      <c r="B15" s="2" t="s">
        <v>52</v>
      </c>
      <c r="C15" s="2" t="s">
        <v>59</v>
      </c>
      <c r="D15" s="2" t="s">
        <v>50</v>
      </c>
      <c r="E15" s="2">
        <v>611</v>
      </c>
      <c r="F15" s="45">
        <v>35526.300000000003</v>
      </c>
      <c r="G15" s="45">
        <v>36290.022799999999</v>
      </c>
      <c r="H15" s="45">
        <v>37619.262999999999</v>
      </c>
      <c r="I15" s="45">
        <v>39031.959000000003</v>
      </c>
    </row>
    <row r="16" spans="1:13">
      <c r="A16" s="2" t="s">
        <v>49</v>
      </c>
      <c r="B16" s="2" t="s">
        <v>52</v>
      </c>
      <c r="C16" s="2" t="s">
        <v>61</v>
      </c>
      <c r="D16" s="2" t="s">
        <v>60</v>
      </c>
      <c r="E16" s="2">
        <v>611</v>
      </c>
      <c r="F16" s="45">
        <v>7541.7</v>
      </c>
      <c r="G16" s="45">
        <v>7657.1329999999998</v>
      </c>
      <c r="H16" s="45">
        <v>7942.2640000000001</v>
      </c>
      <c r="I16" s="45">
        <v>8240.5730000000003</v>
      </c>
    </row>
    <row r="17" spans="1:9">
      <c r="A17" s="2" t="s">
        <v>49</v>
      </c>
      <c r="B17" s="2" t="s">
        <v>52</v>
      </c>
      <c r="C17" s="2" t="s">
        <v>59</v>
      </c>
      <c r="D17" s="2" t="s">
        <v>62</v>
      </c>
      <c r="E17" s="2" t="s">
        <v>56</v>
      </c>
      <c r="F17" s="45">
        <v>32909.599999999999</v>
      </c>
      <c r="G17" s="45">
        <v>22736.966</v>
      </c>
      <c r="H17" s="45">
        <v>23609.690999999999</v>
      </c>
      <c r="I17" s="45">
        <v>24530.197</v>
      </c>
    </row>
    <row r="18" spans="1:9" ht="20.25" customHeight="1">
      <c r="A18" s="97" t="s">
        <v>15</v>
      </c>
      <c r="B18" s="97"/>
      <c r="C18" s="98"/>
      <c r="D18" s="98"/>
      <c r="E18" s="98"/>
      <c r="F18" s="6">
        <f>SUM(F7:F17)</f>
        <v>4594814.6923499992</v>
      </c>
      <c r="G18" s="6">
        <f>SUM(G7:G17)</f>
        <v>4858869.6046600016</v>
      </c>
      <c r="H18" s="6">
        <f t="shared" ref="H18:I18" si="0">SUM(H7:H17)</f>
        <v>4950619.2258000001</v>
      </c>
      <c r="I18" s="6">
        <f t="shared" si="0"/>
        <v>5136336.6004699999</v>
      </c>
    </row>
    <row r="19" spans="1:9">
      <c r="A19" s="36"/>
      <c r="B19" s="36"/>
      <c r="C19" s="36"/>
      <c r="D19" s="36"/>
      <c r="E19" s="36"/>
      <c r="F19" s="42"/>
      <c r="G19" s="42"/>
      <c r="H19" s="42"/>
      <c r="I19" s="42"/>
    </row>
    <row r="20" spans="1:9">
      <c r="A20" s="40"/>
      <c r="B20" s="40"/>
      <c r="C20" s="40"/>
      <c r="D20" s="40"/>
      <c r="E20" s="40"/>
      <c r="F20" s="40"/>
      <c r="G20" s="40"/>
      <c r="H20" s="40"/>
      <c r="I20" s="40"/>
    </row>
    <row r="21" spans="1:9">
      <c r="F21" s="43"/>
    </row>
  </sheetData>
  <mergeCells count="4">
    <mergeCell ref="A2:I2"/>
    <mergeCell ref="A4:E4"/>
    <mergeCell ref="F4:I4"/>
    <mergeCell ref="A18:E18"/>
  </mergeCells>
  <phoneticPr fontId="7" type="noConversion"/>
  <printOptions horizontalCentered="1"/>
  <pageMargins left="0.78740157480314965" right="0.39370078740157483" top="0.98425196850393704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77"/>
  <sheetViews>
    <sheetView showGridLines="0" view="pageBreakPreview" zoomScale="86" zoomScaleNormal="80" zoomScaleSheetLayoutView="86" workbookViewId="0">
      <pane xSplit="1" ySplit="9" topLeftCell="B55" activePane="bottomRight" state="frozen"/>
      <selection pane="topRight" activeCell="B1" sqref="B1"/>
      <selection pane="bottomLeft" activeCell="A10" sqref="A10"/>
      <selection pane="bottomRight" activeCell="A41" sqref="A41:XFD41"/>
    </sheetView>
  </sheetViews>
  <sheetFormatPr defaultRowHeight="12.75"/>
  <cols>
    <col min="1" max="1" width="66.140625" style="25" customWidth="1"/>
    <col min="2" max="3" width="12.85546875" style="1" customWidth="1"/>
    <col min="4" max="5" width="12.7109375" style="1" customWidth="1"/>
    <col min="6" max="6" width="15.28515625" style="1" customWidth="1"/>
    <col min="7" max="7" width="13.7109375" style="1" customWidth="1"/>
    <col min="8" max="8" width="15.140625" style="1" customWidth="1"/>
    <col min="9" max="9" width="13.42578125" style="1" customWidth="1"/>
    <col min="10" max="10" width="12.140625" style="1" customWidth="1"/>
    <col min="11" max="11" width="13.28515625" style="1" customWidth="1"/>
    <col min="12" max="12" width="15.28515625" style="1" customWidth="1"/>
    <col min="13" max="13" width="13.140625" style="1" customWidth="1"/>
    <col min="14" max="16384" width="9.140625" style="1"/>
  </cols>
  <sheetData>
    <row r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33"/>
      <c r="L1" s="33"/>
      <c r="M1" s="33" t="s">
        <v>135</v>
      </c>
    </row>
    <row r="2" spans="1:13" ht="15.75">
      <c r="A2" s="102" t="s">
        <v>32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5.75">
      <c r="A3" s="23"/>
      <c r="B3" s="104" t="s">
        <v>149</v>
      </c>
      <c r="C3" s="104"/>
      <c r="D3" s="104"/>
      <c r="E3" s="104"/>
      <c r="F3" s="104"/>
      <c r="G3" s="104"/>
      <c r="H3" s="104"/>
      <c r="I3" s="54"/>
      <c r="J3" s="54"/>
      <c r="K3" s="54"/>
      <c r="L3" s="54"/>
      <c r="M3" s="54"/>
    </row>
    <row r="4" spans="1:13">
      <c r="A4" s="10"/>
      <c r="B4" s="103" t="s">
        <v>28</v>
      </c>
      <c r="C4" s="103"/>
      <c r="D4" s="103"/>
      <c r="E4" s="103"/>
      <c r="F4" s="103"/>
      <c r="G4" s="103"/>
      <c r="H4" s="103"/>
      <c r="I4" s="10"/>
      <c r="J4" s="10"/>
      <c r="K4" s="10"/>
      <c r="L4" s="10"/>
      <c r="M4" s="10"/>
    </row>
    <row r="5" spans="1:13">
      <c r="A5" s="2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2.75" customHeight="1">
      <c r="A6" s="105" t="s">
        <v>2</v>
      </c>
      <c r="B6" s="93" t="s">
        <v>16</v>
      </c>
      <c r="C6" s="94"/>
      <c r="D6" s="94"/>
      <c r="E6" s="94"/>
      <c r="F6" s="94"/>
      <c r="G6" s="94"/>
      <c r="H6" s="94"/>
      <c r="I6" s="94"/>
      <c r="J6" s="108"/>
      <c r="K6" s="108"/>
      <c r="L6" s="108"/>
      <c r="M6" s="96"/>
    </row>
    <row r="7" spans="1:13" ht="25.5">
      <c r="A7" s="106"/>
      <c r="B7" s="52"/>
      <c r="C7" s="76" t="s">
        <v>148</v>
      </c>
      <c r="D7" s="53"/>
      <c r="E7" s="57"/>
      <c r="F7" s="57" t="s">
        <v>33</v>
      </c>
      <c r="G7" s="53"/>
      <c r="H7" s="57"/>
      <c r="I7" s="57" t="s">
        <v>48</v>
      </c>
      <c r="J7" s="53"/>
      <c r="K7" s="57"/>
      <c r="L7" s="57" t="s">
        <v>137</v>
      </c>
      <c r="M7" s="53"/>
    </row>
    <row r="8" spans="1:13" ht="25.5">
      <c r="A8" s="107"/>
      <c r="B8" s="49" t="s">
        <v>17</v>
      </c>
      <c r="C8" s="49" t="s">
        <v>18</v>
      </c>
      <c r="D8" s="49" t="s">
        <v>19</v>
      </c>
      <c r="E8" s="49" t="s">
        <v>17</v>
      </c>
      <c r="F8" s="49" t="s">
        <v>18</v>
      </c>
      <c r="G8" s="49" t="s">
        <v>19</v>
      </c>
      <c r="H8" s="49" t="s">
        <v>17</v>
      </c>
      <c r="I8" s="49" t="s">
        <v>18</v>
      </c>
      <c r="J8" s="49" t="s">
        <v>19</v>
      </c>
      <c r="K8" s="49" t="s">
        <v>17</v>
      </c>
      <c r="L8" s="49" t="s">
        <v>18</v>
      </c>
      <c r="M8" s="49" t="s">
        <v>19</v>
      </c>
    </row>
    <row r="9" spans="1:13">
      <c r="A9" s="26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</row>
    <row r="10" spans="1:13" ht="26.25" customHeight="1">
      <c r="A10" s="61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69.75" customHeight="1">
      <c r="A11" s="69" t="s">
        <v>70</v>
      </c>
      <c r="B11" s="9">
        <v>1</v>
      </c>
      <c r="C11" s="9"/>
      <c r="D11" s="9"/>
      <c r="E11" s="9">
        <v>1</v>
      </c>
      <c r="F11" s="9"/>
      <c r="G11" s="9"/>
      <c r="H11" s="9">
        <v>1</v>
      </c>
      <c r="I11" s="9"/>
      <c r="J11" s="9"/>
      <c r="K11" s="9">
        <v>1</v>
      </c>
      <c r="L11" s="9"/>
      <c r="M11" s="9"/>
    </row>
    <row r="12" spans="1:13" ht="73.5" customHeight="1">
      <c r="A12" s="69" t="s">
        <v>71</v>
      </c>
      <c r="B12" s="9">
        <v>1</v>
      </c>
      <c r="C12" s="9"/>
      <c r="D12" s="9"/>
      <c r="E12" s="9">
        <v>1</v>
      </c>
      <c r="F12" s="9"/>
      <c r="G12" s="9"/>
      <c r="H12" s="9">
        <v>1</v>
      </c>
      <c r="I12" s="9"/>
      <c r="J12" s="9"/>
      <c r="K12" s="9">
        <v>1</v>
      </c>
      <c r="L12" s="9"/>
      <c r="M12" s="9"/>
    </row>
    <row r="13" spans="1:13" ht="33.75" customHeight="1">
      <c r="A13" s="69" t="s">
        <v>106</v>
      </c>
      <c r="B13" s="9">
        <v>23</v>
      </c>
      <c r="C13" s="9"/>
      <c r="D13" s="9"/>
      <c r="E13" s="9">
        <v>22</v>
      </c>
      <c r="F13" s="9"/>
      <c r="G13" s="9"/>
      <c r="H13" s="9">
        <v>22</v>
      </c>
      <c r="I13" s="9"/>
      <c r="J13" s="9"/>
      <c r="K13" s="9">
        <v>22</v>
      </c>
      <c r="L13" s="9"/>
      <c r="M13" s="9"/>
    </row>
    <row r="14" spans="1:13" ht="48" customHeight="1">
      <c r="A14" s="24" t="s">
        <v>107</v>
      </c>
      <c r="B14" s="9">
        <v>14</v>
      </c>
      <c r="C14" s="9"/>
      <c r="D14" s="9"/>
      <c r="E14" s="9">
        <v>13</v>
      </c>
      <c r="F14" s="9"/>
      <c r="G14" s="9"/>
      <c r="H14" s="9">
        <v>13</v>
      </c>
      <c r="I14" s="9"/>
      <c r="J14" s="9"/>
      <c r="K14" s="9">
        <v>13</v>
      </c>
      <c r="L14" s="9"/>
      <c r="M14" s="9"/>
    </row>
    <row r="15" spans="1:13" ht="37.5" customHeight="1">
      <c r="A15" s="70" t="s">
        <v>108</v>
      </c>
      <c r="B15" s="9">
        <v>16</v>
      </c>
      <c r="C15" s="9"/>
      <c r="D15" s="9"/>
      <c r="E15" s="9">
        <v>14</v>
      </c>
      <c r="F15" s="9"/>
      <c r="G15" s="9"/>
      <c r="H15" s="9">
        <v>14</v>
      </c>
      <c r="I15" s="9"/>
      <c r="J15" s="9"/>
      <c r="K15" s="9">
        <v>14</v>
      </c>
      <c r="L15" s="9"/>
      <c r="M15" s="9"/>
    </row>
    <row r="16" spans="1:13" ht="48" customHeight="1">
      <c r="A16" s="24" t="s">
        <v>110</v>
      </c>
      <c r="B16" s="9">
        <v>18</v>
      </c>
      <c r="C16" s="9"/>
      <c r="D16" s="9"/>
      <c r="E16" s="9">
        <v>19</v>
      </c>
      <c r="F16" s="9"/>
      <c r="G16" s="9"/>
      <c r="H16" s="9">
        <v>19</v>
      </c>
      <c r="I16" s="9"/>
      <c r="J16" s="9"/>
      <c r="K16" s="9">
        <v>19</v>
      </c>
      <c r="L16" s="9"/>
      <c r="M16" s="9"/>
    </row>
    <row r="17" spans="1:13" ht="42.75" customHeight="1">
      <c r="A17" s="24" t="s">
        <v>113</v>
      </c>
      <c r="B17" s="9">
        <v>21</v>
      </c>
      <c r="C17" s="9"/>
      <c r="D17" s="9"/>
      <c r="E17" s="9">
        <v>21</v>
      </c>
      <c r="F17" s="9"/>
      <c r="G17" s="9"/>
      <c r="H17" s="9">
        <v>21</v>
      </c>
      <c r="I17" s="9"/>
      <c r="J17" s="9"/>
      <c r="K17" s="9">
        <v>21</v>
      </c>
      <c r="L17" s="9"/>
      <c r="M17" s="9"/>
    </row>
    <row r="18" spans="1:13" ht="30.75" customHeight="1">
      <c r="A18" s="24" t="s">
        <v>114</v>
      </c>
      <c r="B18" s="9">
        <v>4</v>
      </c>
      <c r="C18" s="9"/>
      <c r="D18" s="9"/>
      <c r="E18" s="9">
        <v>4</v>
      </c>
      <c r="F18" s="9"/>
      <c r="G18" s="9"/>
      <c r="H18" s="9">
        <v>4</v>
      </c>
      <c r="I18" s="9"/>
      <c r="J18" s="9"/>
      <c r="K18" s="9">
        <v>4</v>
      </c>
      <c r="L18" s="9"/>
      <c r="M18" s="9"/>
    </row>
    <row r="19" spans="1:13" ht="33" customHeight="1">
      <c r="A19" s="24" t="s">
        <v>115</v>
      </c>
      <c r="B19" s="9">
        <v>1</v>
      </c>
      <c r="C19" s="9"/>
      <c r="D19" s="9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/>
    </row>
    <row r="20" spans="1:13" ht="66.75" customHeight="1">
      <c r="A20" s="12" t="s">
        <v>116</v>
      </c>
      <c r="B20" s="9">
        <v>17</v>
      </c>
      <c r="C20" s="9"/>
      <c r="D20" s="9"/>
      <c r="E20" s="9">
        <v>16</v>
      </c>
      <c r="F20" s="9"/>
      <c r="G20" s="9"/>
      <c r="H20" s="9">
        <v>16</v>
      </c>
      <c r="I20" s="9"/>
      <c r="J20" s="9"/>
      <c r="K20" s="9">
        <v>16</v>
      </c>
      <c r="L20" s="9"/>
      <c r="M20" s="9"/>
    </row>
    <row r="21" spans="1:13" ht="48.75" customHeight="1">
      <c r="A21" s="34" t="s">
        <v>144</v>
      </c>
      <c r="B21" s="9">
        <v>14</v>
      </c>
      <c r="C21" s="9"/>
      <c r="D21" s="9"/>
      <c r="E21" s="9">
        <v>13</v>
      </c>
      <c r="F21" s="9"/>
      <c r="G21" s="9"/>
      <c r="H21" s="9">
        <v>13</v>
      </c>
      <c r="I21" s="9"/>
      <c r="J21" s="9"/>
      <c r="K21" s="9">
        <v>13</v>
      </c>
      <c r="L21" s="9"/>
      <c r="M21" s="9"/>
    </row>
    <row r="22" spans="1:13" ht="63" customHeight="1">
      <c r="A22" s="12" t="s">
        <v>116</v>
      </c>
      <c r="B22" s="9">
        <v>2</v>
      </c>
      <c r="C22" s="9"/>
      <c r="D22" s="9"/>
      <c r="E22" s="9">
        <v>2</v>
      </c>
      <c r="F22" s="9"/>
      <c r="G22" s="9"/>
      <c r="H22" s="9">
        <v>2</v>
      </c>
      <c r="I22" s="9"/>
      <c r="J22" s="9"/>
      <c r="K22" s="9">
        <v>2</v>
      </c>
      <c r="L22" s="9"/>
      <c r="M22" s="9"/>
    </row>
    <row r="23" spans="1:13" ht="31.5" customHeight="1">
      <c r="A23" s="34" t="s">
        <v>117</v>
      </c>
      <c r="B23" s="9">
        <v>2</v>
      </c>
      <c r="C23" s="9"/>
      <c r="D23" s="9"/>
      <c r="E23" s="9">
        <v>2</v>
      </c>
      <c r="F23" s="9"/>
      <c r="G23" s="9"/>
      <c r="H23" s="9">
        <v>2</v>
      </c>
      <c r="I23" s="9"/>
      <c r="J23" s="9"/>
      <c r="K23" s="9">
        <v>2</v>
      </c>
      <c r="L23" s="9"/>
      <c r="M23" s="9"/>
    </row>
    <row r="24" spans="1:13" ht="36" customHeight="1">
      <c r="A24" s="24" t="s">
        <v>118</v>
      </c>
      <c r="B24" s="9">
        <f>3+1</f>
        <v>4</v>
      </c>
      <c r="C24" s="9"/>
      <c r="D24" s="9"/>
      <c r="E24" s="9">
        <f>3+1</f>
        <v>4</v>
      </c>
      <c r="F24" s="9"/>
      <c r="G24" s="9"/>
      <c r="H24" s="9">
        <f>3+1</f>
        <v>4</v>
      </c>
      <c r="I24" s="9"/>
      <c r="J24" s="9"/>
      <c r="K24" s="9">
        <f>3+1</f>
        <v>4</v>
      </c>
      <c r="L24" s="9"/>
      <c r="M24" s="9"/>
    </row>
    <row r="25" spans="1:13" ht="30.75" customHeight="1">
      <c r="A25" s="69" t="s">
        <v>69</v>
      </c>
      <c r="B25" s="9">
        <v>1</v>
      </c>
      <c r="C25" s="9"/>
      <c r="D25" s="9"/>
      <c r="E25" s="9">
        <v>1</v>
      </c>
      <c r="F25" s="9"/>
      <c r="G25" s="9"/>
      <c r="H25" s="9">
        <v>1</v>
      </c>
      <c r="I25" s="9"/>
      <c r="J25" s="9"/>
      <c r="K25" s="9">
        <v>1</v>
      </c>
      <c r="L25" s="9"/>
      <c r="M25" s="9"/>
    </row>
    <row r="26" spans="1:13" ht="31.5" customHeight="1">
      <c r="A26" s="34" t="s">
        <v>119</v>
      </c>
      <c r="B26" s="9">
        <v>2</v>
      </c>
      <c r="C26" s="9"/>
      <c r="D26" s="9"/>
      <c r="E26" s="9">
        <v>2</v>
      </c>
      <c r="F26" s="9"/>
      <c r="G26" s="9"/>
      <c r="H26" s="9">
        <v>2</v>
      </c>
      <c r="I26" s="9"/>
      <c r="J26" s="9"/>
      <c r="K26" s="9">
        <v>2</v>
      </c>
      <c r="L26" s="9"/>
      <c r="M26" s="9"/>
    </row>
    <row r="27" spans="1:13" ht="36.75" customHeight="1">
      <c r="A27" s="34" t="s">
        <v>120</v>
      </c>
      <c r="B27" s="9">
        <v>2</v>
      </c>
      <c r="C27" s="9"/>
      <c r="D27" s="9"/>
      <c r="E27" s="9">
        <v>2</v>
      </c>
      <c r="F27" s="9"/>
      <c r="G27" s="9"/>
      <c r="H27" s="9">
        <v>2</v>
      </c>
      <c r="I27" s="9"/>
      <c r="J27" s="9"/>
      <c r="K27" s="9">
        <v>2</v>
      </c>
      <c r="L27" s="9"/>
      <c r="M27" s="9"/>
    </row>
    <row r="28" spans="1:13" ht="33" customHeight="1">
      <c r="A28" s="24" t="s">
        <v>121</v>
      </c>
      <c r="B28" s="9">
        <v>2</v>
      </c>
      <c r="C28" s="9"/>
      <c r="D28" s="9"/>
      <c r="E28" s="9">
        <v>2</v>
      </c>
      <c r="F28" s="9"/>
      <c r="G28" s="9"/>
      <c r="H28" s="9">
        <v>2</v>
      </c>
      <c r="I28" s="9"/>
      <c r="J28" s="9"/>
      <c r="K28" s="9">
        <v>2</v>
      </c>
      <c r="L28" s="9"/>
      <c r="M28" s="9"/>
    </row>
    <row r="29" spans="1:13" ht="23.25" customHeight="1">
      <c r="A29" s="70" t="s">
        <v>122</v>
      </c>
      <c r="B29" s="9">
        <v>14</v>
      </c>
      <c r="C29" s="9"/>
      <c r="D29" s="9"/>
      <c r="E29" s="9">
        <v>13</v>
      </c>
      <c r="F29" s="9"/>
      <c r="G29" s="9"/>
      <c r="H29" s="9">
        <v>13</v>
      </c>
      <c r="I29" s="9"/>
      <c r="J29" s="9"/>
      <c r="K29" s="9">
        <v>13</v>
      </c>
      <c r="L29" s="9"/>
      <c r="M29" s="9"/>
    </row>
    <row r="30" spans="1:13" ht="23.25" customHeight="1">
      <c r="A30" s="34" t="s">
        <v>72</v>
      </c>
      <c r="B30" s="9">
        <v>14</v>
      </c>
      <c r="C30" s="9"/>
      <c r="D30" s="9"/>
      <c r="E30" s="9">
        <v>14</v>
      </c>
      <c r="F30" s="9"/>
      <c r="G30" s="9"/>
      <c r="H30" s="9">
        <v>14</v>
      </c>
      <c r="I30" s="9"/>
      <c r="J30" s="9"/>
      <c r="K30" s="9">
        <v>14</v>
      </c>
      <c r="L30" s="9"/>
      <c r="M30" s="9"/>
    </row>
    <row r="31" spans="1:13" ht="24.75" customHeight="1">
      <c r="A31" s="24" t="s">
        <v>132</v>
      </c>
      <c r="B31" s="9">
        <v>2</v>
      </c>
      <c r="C31" s="9"/>
      <c r="D31" s="9"/>
      <c r="E31" s="9">
        <v>2</v>
      </c>
      <c r="F31" s="9"/>
      <c r="G31" s="9"/>
      <c r="H31" s="9">
        <v>2</v>
      </c>
      <c r="I31" s="9"/>
      <c r="J31" s="9"/>
      <c r="K31" s="9">
        <v>2</v>
      </c>
      <c r="L31" s="9"/>
      <c r="M31" s="9"/>
    </row>
    <row r="32" spans="1:13" ht="28.5" customHeight="1">
      <c r="A32" s="24" t="s">
        <v>123</v>
      </c>
      <c r="B32" s="9">
        <v>2</v>
      </c>
      <c r="C32" s="9"/>
      <c r="D32" s="9"/>
      <c r="E32" s="9">
        <v>2</v>
      </c>
      <c r="F32" s="9"/>
      <c r="G32" s="9"/>
      <c r="H32" s="9">
        <v>2</v>
      </c>
      <c r="I32" s="9"/>
      <c r="J32" s="9"/>
      <c r="K32" s="9">
        <v>2</v>
      </c>
      <c r="L32" s="9"/>
      <c r="M32" s="9"/>
    </row>
    <row r="33" spans="1:13" s="46" customFormat="1" ht="36" customHeight="1">
      <c r="A33" s="71" t="s">
        <v>79</v>
      </c>
      <c r="B33" s="9">
        <v>20</v>
      </c>
      <c r="C33" s="9">
        <v>13</v>
      </c>
      <c r="D33" s="9"/>
      <c r="E33" s="9">
        <v>20</v>
      </c>
      <c r="F33" s="9">
        <v>13</v>
      </c>
      <c r="G33" s="9"/>
      <c r="H33" s="9">
        <v>20</v>
      </c>
      <c r="I33" s="9">
        <v>13</v>
      </c>
      <c r="J33" s="9"/>
      <c r="K33" s="9">
        <v>20</v>
      </c>
      <c r="L33" s="9">
        <v>13</v>
      </c>
      <c r="M33" s="9"/>
    </row>
    <row r="34" spans="1:13" s="46" customFormat="1" ht="32.25" customHeight="1">
      <c r="A34" s="71" t="s">
        <v>83</v>
      </c>
      <c r="B34" s="9">
        <v>14</v>
      </c>
      <c r="C34" s="9">
        <v>14</v>
      </c>
      <c r="D34" s="9"/>
      <c r="E34" s="9">
        <v>14</v>
      </c>
      <c r="F34" s="9">
        <v>14</v>
      </c>
      <c r="G34" s="9"/>
      <c r="H34" s="9">
        <v>14</v>
      </c>
      <c r="I34" s="9">
        <v>14</v>
      </c>
      <c r="J34" s="9"/>
      <c r="K34" s="9">
        <v>14</v>
      </c>
      <c r="L34" s="9">
        <v>14</v>
      </c>
      <c r="M34" s="9"/>
    </row>
    <row r="35" spans="1:13" s="46" customFormat="1" ht="45.75" customHeight="1">
      <c r="A35" s="71" t="s">
        <v>84</v>
      </c>
      <c r="B35" s="9">
        <v>4</v>
      </c>
      <c r="C35" s="9">
        <v>6</v>
      </c>
      <c r="D35" s="9"/>
      <c r="E35" s="9">
        <v>4</v>
      </c>
      <c r="F35" s="9">
        <v>6</v>
      </c>
      <c r="G35" s="9"/>
      <c r="H35" s="9">
        <v>4</v>
      </c>
      <c r="I35" s="9">
        <v>6</v>
      </c>
      <c r="J35" s="9"/>
      <c r="K35" s="9">
        <v>4</v>
      </c>
      <c r="L35" s="9">
        <v>6</v>
      </c>
      <c r="M35" s="9"/>
    </row>
    <row r="36" spans="1:13" ht="31.5" customHeight="1">
      <c r="A36" s="31" t="s">
        <v>123</v>
      </c>
      <c r="B36" s="9">
        <v>3</v>
      </c>
      <c r="C36" s="9">
        <v>1</v>
      </c>
      <c r="D36" s="9"/>
      <c r="E36" s="9">
        <v>3</v>
      </c>
      <c r="F36" s="9">
        <v>1</v>
      </c>
      <c r="G36" s="9"/>
      <c r="H36" s="9">
        <v>3</v>
      </c>
      <c r="I36" s="9">
        <v>1</v>
      </c>
      <c r="J36" s="9"/>
      <c r="K36" s="9">
        <v>3</v>
      </c>
      <c r="L36" s="9">
        <v>1</v>
      </c>
      <c r="M36" s="9"/>
    </row>
    <row r="37" spans="1:13" ht="32.25" customHeight="1">
      <c r="A37" s="20" t="s">
        <v>35</v>
      </c>
      <c r="B37" s="9"/>
      <c r="C37" s="9">
        <v>1</v>
      </c>
      <c r="D37" s="9"/>
      <c r="E37" s="9"/>
      <c r="F37" s="9">
        <v>1</v>
      </c>
      <c r="G37" s="9"/>
      <c r="H37" s="9"/>
      <c r="I37" s="9">
        <v>1</v>
      </c>
      <c r="J37" s="9"/>
      <c r="K37" s="9"/>
      <c r="L37" s="9">
        <v>1</v>
      </c>
      <c r="M37" s="9"/>
    </row>
    <row r="38" spans="1:13" ht="25.5">
      <c r="A38" s="20" t="s">
        <v>38</v>
      </c>
      <c r="B38" s="9"/>
      <c r="C38" s="9">
        <v>1</v>
      </c>
      <c r="D38" s="9"/>
      <c r="E38" s="9"/>
      <c r="F38" s="9">
        <v>1</v>
      </c>
      <c r="G38" s="9"/>
      <c r="H38" s="9"/>
      <c r="I38" s="9">
        <v>1</v>
      </c>
      <c r="J38" s="9"/>
      <c r="K38" s="9"/>
      <c r="L38" s="9">
        <v>1</v>
      </c>
      <c r="M38" s="9"/>
    </row>
    <row r="39" spans="1:13" ht="42.75" customHeight="1">
      <c r="A39" s="20" t="s">
        <v>87</v>
      </c>
      <c r="B39" s="9"/>
      <c r="C39" s="9"/>
      <c r="D39" s="9"/>
      <c r="E39" s="9">
        <v>1</v>
      </c>
      <c r="F39" s="9"/>
      <c r="G39" s="9"/>
      <c r="H39" s="9">
        <v>1</v>
      </c>
      <c r="I39" s="9"/>
      <c r="J39" s="9"/>
      <c r="K39" s="9">
        <v>1</v>
      </c>
      <c r="L39" s="9"/>
      <c r="M39" s="9"/>
    </row>
    <row r="40" spans="1:13" ht="30" customHeight="1">
      <c r="A40" s="20" t="s">
        <v>86</v>
      </c>
      <c r="B40" s="9"/>
      <c r="C40" s="9"/>
      <c r="D40" s="9"/>
      <c r="E40" s="9">
        <v>1</v>
      </c>
      <c r="F40" s="9"/>
      <c r="G40" s="9"/>
      <c r="H40" s="9">
        <v>1</v>
      </c>
      <c r="I40" s="9"/>
      <c r="J40" s="9"/>
      <c r="K40" s="9">
        <v>1</v>
      </c>
      <c r="L40" s="9"/>
      <c r="M40" s="9"/>
    </row>
    <row r="41" spans="1:13" ht="37.5" customHeight="1">
      <c r="A41" s="20" t="s">
        <v>88</v>
      </c>
      <c r="B41" s="9">
        <v>1</v>
      </c>
      <c r="C41" s="9"/>
      <c r="D41" s="9"/>
      <c r="E41" s="9">
        <v>1</v>
      </c>
      <c r="F41" s="9"/>
      <c r="G41" s="9"/>
      <c r="H41" s="9">
        <v>1</v>
      </c>
      <c r="I41" s="9"/>
      <c r="J41" s="9"/>
      <c r="K41" s="9">
        <v>1</v>
      </c>
      <c r="L41" s="9"/>
      <c r="M41" s="9"/>
    </row>
    <row r="42" spans="1:13" ht="33" customHeight="1">
      <c r="A42" s="20" t="s">
        <v>91</v>
      </c>
      <c r="B42" s="9">
        <v>1</v>
      </c>
      <c r="C42" s="9"/>
      <c r="D42" s="9"/>
      <c r="E42" s="9">
        <v>1</v>
      </c>
      <c r="F42" s="9"/>
      <c r="G42" s="9"/>
      <c r="H42" s="9">
        <v>1</v>
      </c>
      <c r="I42" s="9"/>
      <c r="J42" s="9"/>
      <c r="K42" s="9">
        <v>1</v>
      </c>
      <c r="L42" s="9"/>
      <c r="M42" s="9"/>
    </row>
    <row r="43" spans="1:13" ht="31.5" customHeight="1">
      <c r="A43" s="20" t="s">
        <v>93</v>
      </c>
      <c r="B43" s="9">
        <v>1</v>
      </c>
      <c r="C43" s="9"/>
      <c r="D43" s="9"/>
      <c r="E43" s="9">
        <v>1</v>
      </c>
      <c r="F43" s="9"/>
      <c r="G43" s="9"/>
      <c r="H43" s="9">
        <v>1</v>
      </c>
      <c r="I43" s="9"/>
      <c r="J43" s="9"/>
      <c r="K43" s="9">
        <v>1</v>
      </c>
      <c r="L43" s="9"/>
      <c r="M43" s="9"/>
    </row>
    <row r="44" spans="1:13" ht="32.25" customHeight="1">
      <c r="A44" s="20" t="s">
        <v>94</v>
      </c>
      <c r="B44" s="9">
        <v>1</v>
      </c>
      <c r="C44" s="9"/>
      <c r="D44" s="9"/>
      <c r="E44" s="9">
        <v>1</v>
      </c>
      <c r="F44" s="9"/>
      <c r="G44" s="9"/>
      <c r="H44" s="9">
        <v>1</v>
      </c>
      <c r="I44" s="9"/>
      <c r="J44" s="9"/>
      <c r="K44" s="9">
        <v>1</v>
      </c>
      <c r="L44" s="9"/>
      <c r="M44" s="9"/>
    </row>
    <row r="45" spans="1:13" ht="30" customHeight="1">
      <c r="A45" s="20" t="s">
        <v>93</v>
      </c>
      <c r="B45" s="9">
        <v>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29.25" customHeight="1">
      <c r="A46" s="20" t="s">
        <v>94</v>
      </c>
      <c r="B46" s="9">
        <v>1</v>
      </c>
      <c r="C46" s="9"/>
      <c r="D46" s="9"/>
      <c r="E46" s="9">
        <v>1</v>
      </c>
      <c r="F46" s="9"/>
      <c r="G46" s="9"/>
      <c r="H46" s="9">
        <v>1</v>
      </c>
      <c r="I46" s="9"/>
      <c r="J46" s="9"/>
      <c r="K46" s="9">
        <v>1</v>
      </c>
      <c r="L46" s="9"/>
      <c r="M46" s="9"/>
    </row>
    <row r="47" spans="1:13" ht="33" customHeight="1">
      <c r="A47" s="20" t="s">
        <v>95</v>
      </c>
      <c r="B47" s="9">
        <v>1</v>
      </c>
      <c r="C47" s="9"/>
      <c r="D47" s="9"/>
      <c r="E47" s="9">
        <v>1</v>
      </c>
      <c r="F47" s="9"/>
      <c r="G47" s="9"/>
      <c r="H47" s="9">
        <v>1</v>
      </c>
      <c r="I47" s="9"/>
      <c r="J47" s="9"/>
      <c r="K47" s="9">
        <v>1</v>
      </c>
      <c r="L47" s="9"/>
      <c r="M47" s="9"/>
    </row>
    <row r="48" spans="1:13" ht="24.75" customHeight="1">
      <c r="A48" s="68" t="s">
        <v>14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36" customHeight="1">
      <c r="A49" s="24" t="s">
        <v>128</v>
      </c>
      <c r="B49" s="9">
        <v>1</v>
      </c>
      <c r="C49" s="9"/>
      <c r="D49" s="9"/>
      <c r="E49" s="9">
        <v>1</v>
      </c>
      <c r="F49" s="9"/>
      <c r="G49" s="9"/>
      <c r="H49" s="9">
        <v>1</v>
      </c>
      <c r="I49" s="9"/>
      <c r="J49" s="9"/>
      <c r="K49" s="9">
        <v>1</v>
      </c>
      <c r="L49" s="9"/>
      <c r="M49" s="9"/>
    </row>
    <row r="50" spans="1:13" ht="29.25" customHeight="1">
      <c r="A50" s="24" t="s">
        <v>129</v>
      </c>
      <c r="B50" s="9">
        <v>1</v>
      </c>
      <c r="C50" s="9"/>
      <c r="D50" s="9"/>
      <c r="E50" s="9">
        <v>1</v>
      </c>
      <c r="F50" s="9"/>
      <c r="G50" s="9"/>
      <c r="H50" s="9">
        <v>1</v>
      </c>
      <c r="I50" s="9"/>
      <c r="J50" s="9"/>
      <c r="K50" s="9">
        <v>1</v>
      </c>
      <c r="L50" s="9"/>
      <c r="M50" s="9"/>
    </row>
    <row r="51" spans="1:13" ht="25.5">
      <c r="A51" s="20" t="s">
        <v>40</v>
      </c>
      <c r="B51" s="9"/>
      <c r="C51" s="9">
        <v>1</v>
      </c>
      <c r="D51" s="9"/>
      <c r="E51" s="9"/>
      <c r="F51" s="9">
        <v>1</v>
      </c>
      <c r="G51" s="9"/>
      <c r="H51" s="9"/>
      <c r="I51" s="9">
        <v>1</v>
      </c>
      <c r="J51" s="9"/>
      <c r="K51" s="9"/>
      <c r="L51" s="9">
        <v>1</v>
      </c>
      <c r="M51" s="9"/>
    </row>
    <row r="52" spans="1:13" ht="24.75" customHeight="1">
      <c r="A52" s="20" t="s">
        <v>39</v>
      </c>
      <c r="B52" s="9"/>
      <c r="C52" s="9">
        <v>1</v>
      </c>
      <c r="D52" s="9"/>
      <c r="E52" s="9"/>
      <c r="F52" s="9">
        <v>1</v>
      </c>
      <c r="G52" s="9"/>
      <c r="H52" s="9"/>
      <c r="I52" s="9">
        <v>1</v>
      </c>
      <c r="J52" s="9"/>
      <c r="K52" s="9"/>
      <c r="L52" s="9">
        <v>1</v>
      </c>
      <c r="M52" s="9"/>
    </row>
    <row r="53" spans="1:13" ht="36" customHeight="1">
      <c r="A53" s="20" t="s">
        <v>143</v>
      </c>
      <c r="B53" s="9"/>
      <c r="C53" s="9">
        <v>1</v>
      </c>
      <c r="D53" s="9"/>
      <c r="E53" s="9"/>
      <c r="F53" s="9">
        <v>1</v>
      </c>
      <c r="G53" s="9"/>
      <c r="H53" s="9"/>
      <c r="I53" s="9">
        <v>1</v>
      </c>
      <c r="J53" s="9"/>
      <c r="K53" s="9"/>
      <c r="L53" s="9">
        <v>1</v>
      </c>
      <c r="M53" s="9"/>
    </row>
    <row r="54" spans="1:13" ht="48.75" customHeight="1">
      <c r="A54" s="20" t="s">
        <v>98</v>
      </c>
      <c r="B54" s="9">
        <v>1</v>
      </c>
      <c r="C54" s="9"/>
      <c r="D54" s="9"/>
      <c r="E54" s="9">
        <v>1</v>
      </c>
      <c r="F54" s="9"/>
      <c r="G54" s="9"/>
      <c r="H54" s="9">
        <v>1</v>
      </c>
      <c r="I54" s="9"/>
      <c r="J54" s="9"/>
      <c r="K54" s="9">
        <v>1</v>
      </c>
      <c r="L54" s="9"/>
      <c r="M54" s="9"/>
    </row>
    <row r="55" spans="1:13" ht="72.75" customHeight="1">
      <c r="A55" s="72" t="s">
        <v>99</v>
      </c>
      <c r="B55" s="9">
        <v>1</v>
      </c>
      <c r="C55" s="9"/>
      <c r="D55" s="9"/>
      <c r="E55" s="9">
        <v>1</v>
      </c>
      <c r="F55" s="9"/>
      <c r="G55" s="9"/>
      <c r="H55" s="9">
        <v>1</v>
      </c>
      <c r="I55" s="9"/>
      <c r="J55" s="9"/>
      <c r="K55" s="9">
        <v>1</v>
      </c>
      <c r="L55" s="9"/>
      <c r="M55" s="9"/>
    </row>
    <row r="56" spans="1:13" ht="28.5" customHeight="1">
      <c r="A56" s="20" t="s">
        <v>100</v>
      </c>
      <c r="B56" s="9">
        <v>1</v>
      </c>
      <c r="C56" s="9"/>
      <c r="D56" s="9"/>
      <c r="E56" s="9">
        <v>1</v>
      </c>
      <c r="F56" s="9"/>
      <c r="G56" s="9"/>
      <c r="H56" s="9">
        <v>1</v>
      </c>
      <c r="I56" s="9"/>
      <c r="J56" s="9"/>
      <c r="K56" s="9">
        <v>1</v>
      </c>
      <c r="L56" s="9"/>
      <c r="M56" s="9"/>
    </row>
    <row r="57" spans="1:13" ht="31.5" customHeight="1">
      <c r="A57" s="20" t="s">
        <v>102</v>
      </c>
      <c r="B57" s="9">
        <v>1</v>
      </c>
      <c r="C57" s="9"/>
      <c r="D57" s="9"/>
      <c r="E57" s="9">
        <v>1</v>
      </c>
      <c r="F57" s="9"/>
      <c r="G57" s="9"/>
      <c r="H57" s="9">
        <v>1</v>
      </c>
      <c r="I57" s="9"/>
      <c r="J57" s="9"/>
      <c r="K57" s="9">
        <v>1</v>
      </c>
      <c r="L57" s="9"/>
      <c r="M57" s="9"/>
    </row>
    <row r="58" spans="1:13" ht="32.25" customHeight="1">
      <c r="A58" s="20" t="s">
        <v>105</v>
      </c>
      <c r="B58" s="9">
        <v>1</v>
      </c>
      <c r="C58" s="9"/>
      <c r="D58" s="9"/>
      <c r="E58" s="9">
        <v>1</v>
      </c>
      <c r="F58" s="9"/>
      <c r="G58" s="9"/>
      <c r="H58" s="9">
        <v>1</v>
      </c>
      <c r="I58" s="9"/>
      <c r="J58" s="9"/>
      <c r="K58" s="9">
        <v>1</v>
      </c>
      <c r="L58" s="9"/>
      <c r="M58" s="9"/>
    </row>
    <row r="59" spans="1:13" ht="80.25" customHeight="1">
      <c r="A59" s="77" t="s">
        <v>65</v>
      </c>
      <c r="B59" s="9">
        <v>3</v>
      </c>
      <c r="C59" s="9">
        <v>1</v>
      </c>
      <c r="D59" s="9"/>
      <c r="E59" s="9">
        <v>3</v>
      </c>
      <c r="F59" s="9">
        <v>1</v>
      </c>
      <c r="G59" s="9"/>
      <c r="H59" s="9">
        <v>3</v>
      </c>
      <c r="I59" s="9">
        <v>1</v>
      </c>
      <c r="J59" s="9"/>
      <c r="K59" s="9">
        <v>3</v>
      </c>
      <c r="L59" s="9">
        <v>1</v>
      </c>
      <c r="M59" s="9"/>
    </row>
    <row r="60" spans="1:13" ht="60" customHeight="1">
      <c r="A60" s="20" t="s">
        <v>133</v>
      </c>
      <c r="B60" s="9">
        <v>1</v>
      </c>
      <c r="C60" s="9"/>
      <c r="D60" s="9"/>
      <c r="E60" s="9">
        <v>1</v>
      </c>
      <c r="F60" s="9"/>
      <c r="G60" s="9"/>
      <c r="H60" s="9">
        <v>1</v>
      </c>
      <c r="I60" s="9"/>
      <c r="J60" s="9"/>
      <c r="K60" s="9">
        <v>1</v>
      </c>
      <c r="L60" s="9"/>
      <c r="M60" s="9"/>
    </row>
    <row r="61" spans="1:13" ht="63.75">
      <c r="A61" s="12" t="s">
        <v>73</v>
      </c>
      <c r="B61" s="9"/>
      <c r="C61" s="9">
        <v>1</v>
      </c>
      <c r="D61" s="9"/>
      <c r="E61" s="9"/>
      <c r="F61" s="9">
        <v>1</v>
      </c>
      <c r="G61" s="9"/>
      <c r="H61" s="9"/>
      <c r="I61" s="9">
        <v>1</v>
      </c>
      <c r="J61" s="9"/>
      <c r="K61" s="9"/>
      <c r="L61" s="9">
        <v>1</v>
      </c>
      <c r="M61" s="9"/>
    </row>
    <row r="62" spans="1:13" ht="62.25" customHeight="1">
      <c r="A62" s="12" t="s">
        <v>75</v>
      </c>
      <c r="B62" s="9"/>
      <c r="C62" s="9">
        <v>1</v>
      </c>
      <c r="D62" s="9"/>
      <c r="E62" s="9"/>
      <c r="F62" s="9">
        <v>1</v>
      </c>
      <c r="G62" s="9"/>
      <c r="H62" s="9"/>
      <c r="I62" s="9">
        <v>1</v>
      </c>
      <c r="J62" s="9"/>
      <c r="K62" s="9"/>
      <c r="L62" s="9">
        <v>1</v>
      </c>
      <c r="M62" s="9"/>
    </row>
    <row r="63" spans="1:13" ht="48.75" customHeight="1">
      <c r="A63" s="12" t="s">
        <v>77</v>
      </c>
      <c r="B63" s="9"/>
      <c r="C63" s="9">
        <v>1</v>
      </c>
      <c r="D63" s="9"/>
      <c r="E63" s="9"/>
      <c r="F63" s="9">
        <v>1</v>
      </c>
      <c r="G63" s="9"/>
      <c r="H63" s="9"/>
      <c r="I63" s="9">
        <v>1</v>
      </c>
      <c r="J63" s="9"/>
      <c r="K63" s="9"/>
      <c r="L63" s="9">
        <v>1</v>
      </c>
      <c r="M63" s="9"/>
    </row>
    <row r="64" spans="1:13" ht="39" customHeight="1">
      <c r="A64" s="12" t="s">
        <v>151</v>
      </c>
      <c r="B64" s="9">
        <v>68</v>
      </c>
      <c r="C64" s="9">
        <v>17</v>
      </c>
      <c r="D64" s="9"/>
      <c r="E64" s="9">
        <v>67</v>
      </c>
      <c r="F64" s="9">
        <v>17</v>
      </c>
      <c r="G64" s="9"/>
      <c r="H64" s="9">
        <v>67</v>
      </c>
      <c r="I64" s="9">
        <v>17</v>
      </c>
      <c r="J64" s="9"/>
      <c r="K64" s="9">
        <v>67</v>
      </c>
      <c r="L64" s="9">
        <v>17</v>
      </c>
      <c r="M64" s="9"/>
    </row>
    <row r="65" spans="1:17">
      <c r="I65" s="4"/>
      <c r="M65" s="4"/>
    </row>
    <row r="66" spans="1:17" s="8" customForma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7" s="8" customForma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1:17" s="8" customForma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1:17" ht="12.75" customHeight="1">
      <c r="A69" s="35" t="s">
        <v>20</v>
      </c>
      <c r="B69" s="100" t="s">
        <v>21</v>
      </c>
      <c r="C69" s="100"/>
      <c r="D69" s="100" t="s">
        <v>22</v>
      </c>
      <c r="E69" s="100"/>
      <c r="F69" s="100" t="s">
        <v>23</v>
      </c>
      <c r="G69" s="100"/>
      <c r="H69" s="55"/>
      <c r="I69" s="55"/>
      <c r="J69" s="55"/>
      <c r="K69" s="55"/>
      <c r="L69" s="55"/>
      <c r="M69" s="55"/>
      <c r="N69" s="37"/>
      <c r="O69" s="37"/>
      <c r="P69" s="37"/>
      <c r="Q69" s="37"/>
    </row>
    <row r="70" spans="1:17" ht="12.75" customHeight="1">
      <c r="A70" s="35"/>
      <c r="B70" s="99" t="s">
        <v>29</v>
      </c>
      <c r="C70" s="99"/>
      <c r="F70" s="99" t="s">
        <v>24</v>
      </c>
      <c r="G70" s="99"/>
      <c r="I70" s="99" t="s">
        <v>25</v>
      </c>
      <c r="J70" s="99"/>
      <c r="K70" s="55"/>
      <c r="L70" s="55"/>
      <c r="M70" s="55"/>
      <c r="N70" s="37"/>
      <c r="O70" s="37"/>
      <c r="P70" s="37"/>
      <c r="Q70" s="37"/>
    </row>
    <row r="71" spans="1:17" ht="12.75" customHeight="1">
      <c r="A71" s="35"/>
      <c r="B71" s="38"/>
      <c r="C71" s="38"/>
      <c r="F71" s="38"/>
      <c r="G71" s="38"/>
      <c r="I71" s="38"/>
      <c r="J71" s="38"/>
      <c r="K71" s="55"/>
      <c r="L71" s="55"/>
      <c r="M71" s="55"/>
      <c r="N71" s="37"/>
      <c r="O71" s="37"/>
      <c r="P71" s="37"/>
      <c r="Q71" s="37"/>
    </row>
    <row r="72" spans="1:17" ht="12.75" customHeight="1">
      <c r="A72" s="35"/>
      <c r="B72" s="38"/>
      <c r="C72" s="38"/>
      <c r="F72" s="38"/>
      <c r="G72" s="38"/>
      <c r="I72" s="38"/>
      <c r="J72" s="38"/>
      <c r="K72" s="55"/>
      <c r="L72" s="55"/>
      <c r="M72" s="55"/>
      <c r="N72" s="37"/>
      <c r="O72" s="37"/>
      <c r="P72" s="37"/>
      <c r="Q72" s="37"/>
    </row>
    <row r="73" spans="1:17">
      <c r="A73" s="39" t="s">
        <v>26</v>
      </c>
      <c r="B73" s="100" t="s">
        <v>21</v>
      </c>
      <c r="C73" s="100"/>
      <c r="D73" s="100" t="s">
        <v>22</v>
      </c>
      <c r="E73" s="100"/>
      <c r="F73" s="100" t="s">
        <v>23</v>
      </c>
      <c r="G73" s="100"/>
      <c r="H73" s="55"/>
      <c r="I73" s="55"/>
      <c r="J73" s="55"/>
      <c r="K73" s="55"/>
      <c r="L73" s="55"/>
      <c r="M73" s="55"/>
      <c r="N73" s="37"/>
      <c r="O73" s="37"/>
      <c r="P73" s="37"/>
      <c r="Q73" s="37"/>
    </row>
    <row r="74" spans="1:17" ht="12.75" customHeight="1">
      <c r="A74" s="40" t="s">
        <v>30</v>
      </c>
      <c r="B74" s="99" t="s">
        <v>29</v>
      </c>
      <c r="C74" s="99"/>
      <c r="F74" s="99" t="s">
        <v>24</v>
      </c>
      <c r="G74" s="99"/>
      <c r="I74" s="99" t="s">
        <v>25</v>
      </c>
      <c r="J74" s="99"/>
      <c r="K74" s="51"/>
      <c r="L74" s="51"/>
      <c r="M74" s="51"/>
      <c r="N74" s="51"/>
      <c r="O74" s="51"/>
      <c r="P74" s="51"/>
      <c r="Q74" s="51"/>
    </row>
    <row r="75" spans="1:17">
      <c r="A75" s="25" t="s">
        <v>31</v>
      </c>
    </row>
    <row r="76" spans="1:17">
      <c r="A76" s="41"/>
      <c r="B76" s="36"/>
      <c r="C76" s="36"/>
      <c r="D76" s="36"/>
      <c r="E76" s="36"/>
      <c r="F76" s="36"/>
      <c r="G76" s="36"/>
      <c r="H76" s="36"/>
      <c r="I76" s="36"/>
      <c r="J76" s="42"/>
      <c r="K76" s="42"/>
      <c r="L76" s="42"/>
      <c r="M76" s="42"/>
    </row>
    <row r="77" spans="1:17">
      <c r="A77" s="4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</sheetData>
  <mergeCells count="18">
    <mergeCell ref="A66:M66"/>
    <mergeCell ref="B69:C69"/>
    <mergeCell ref="D69:E69"/>
    <mergeCell ref="F69:G69"/>
    <mergeCell ref="A2:M2"/>
    <mergeCell ref="B4:H4"/>
    <mergeCell ref="B3:H3"/>
    <mergeCell ref="A6:A8"/>
    <mergeCell ref="B6:M6"/>
    <mergeCell ref="I70:J70"/>
    <mergeCell ref="B73:C73"/>
    <mergeCell ref="D73:E73"/>
    <mergeCell ref="F73:G73"/>
    <mergeCell ref="I74:J74"/>
    <mergeCell ref="B74:C74"/>
    <mergeCell ref="F74:G74"/>
    <mergeCell ref="B70:C70"/>
    <mergeCell ref="F70:G70"/>
  </mergeCells>
  <phoneticPr fontId="7" type="noConversion"/>
  <printOptions horizontalCentered="1"/>
  <pageMargins left="0.78740157480314965" right="0.39370078740157483" top="0.78740157480314965" bottom="0.59055118110236227" header="0.15748031496062992" footer="0.35433070866141736"/>
  <pageSetup paperSize="9" scale="59" firstPageNumber="3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гос.услуг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2021-10-29T06:16:37Z</cp:lastPrinted>
  <dcterms:created xsi:type="dcterms:W3CDTF">2017-07-05T15:40:48Z</dcterms:created>
  <dcterms:modified xsi:type="dcterms:W3CDTF">2021-10-29T06:16:42Z</dcterms:modified>
</cp:coreProperties>
</file>