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Лист1!$B$1:$L$23</definedName>
  </definedNames>
  <calcPr calcId="125725"/>
</workbook>
</file>

<file path=xl/calcChain.xml><?xml version="1.0" encoding="utf-8"?>
<calcChain xmlns="http://schemas.openxmlformats.org/spreadsheetml/2006/main">
  <c r="D23" i="1"/>
  <c r="C23"/>
  <c r="E22"/>
  <c r="D22"/>
  <c r="C22"/>
  <c r="E21"/>
  <c r="E23" s="1"/>
  <c r="D21"/>
  <c r="C21"/>
  <c r="K21" l="1"/>
  <c r="J21"/>
  <c r="I21"/>
  <c r="K22"/>
  <c r="J22"/>
  <c r="I22"/>
  <c r="G23"/>
  <c r="H23"/>
  <c r="F23" l="1"/>
  <c r="K23"/>
  <c r="J23"/>
  <c r="I23" l="1"/>
</calcChain>
</file>

<file path=xl/sharedStrings.xml><?xml version="1.0" encoding="utf-8"?>
<sst xmlns="http://schemas.openxmlformats.org/spreadsheetml/2006/main" count="33" uniqueCount="19">
  <si>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</si>
  <si>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</si>
  <si>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</si>
  <si>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</si>
  <si>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на 1 января 
2023 года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</si>
  <si>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</si>
  <si>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</si>
  <si>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</si>
  <si>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</si>
  <si>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</si>
  <si>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 xml:space="preserve">                                                 Приложение № 17</t>
  </si>
  <si>
    <t xml:space="preserve">                                                    от 22 декабря 2021 г.</t>
  </si>
  <si>
    <t xml:space="preserve">                                            № 522-31-ОЗ</t>
  </si>
  <si>
    <t xml:space="preserve">                                                 к пояснительной записке</t>
  </si>
  <si>
    <t>Утверждено, рублей</t>
  </si>
  <si>
    <t>Предлагаемые изменения, рублей</t>
  </si>
  <si>
    <t>Сумма с учетом изменений, рублей</t>
  </si>
  <si>
    <t>Предлагаемое изменение верхнего предела 
государственного внутреннего долга Архангельской области
на 1 января 2023 года, на 1 января 2024 года и на 1 января 2025 года
по видам долговых обязательств</t>
  </si>
  <si>
    <t xml:space="preserve">                                                 Приложение № 6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</si>
</sst>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165" fontId="4" fillId="0" borderId="21" xfId="0" applyNumberFormat="1" applyFont="1" applyFill="1" applyBorder="1" applyAlignment="1">
      <alignment horizontal="left" vertical="center" wrapText="1"/>
    </xf>
    <xf numFmtId="165" fontId="4" fillId="0" borderId="2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5"/>
  <sheetViews>
    <sheetView tabSelected="1" view="pageBreakPreview" topLeftCell="A8" zoomScale="115" zoomScaleSheetLayoutView="115" workbookViewId="0">
      <selection activeCell="J13" sqref="J13"/>
    </sheetView>
  </sheetViews>
  <sheetFormatPr defaultColWidth="8.7109375" defaultRowHeight="12.75"/>
  <cols>
    <col min="1" max="1" width="2" style="1" customWidth="1"/>
    <col min="2" max="2" width="31" style="1" customWidth="1"/>
    <col min="3" max="11" width="18.7109375" style="1" customWidth="1"/>
    <col min="12" max="12" width="1.140625" style="1" customWidth="1"/>
    <col min="13" max="16384" width="8.7109375" style="1"/>
  </cols>
  <sheetData>
    <row r="1" spans="1:11" ht="15.75" hidden="1">
      <c r="B1" s="6"/>
      <c r="C1" s="6"/>
      <c r="D1" s="6"/>
      <c r="E1" s="6"/>
      <c r="F1" s="6"/>
      <c r="G1" s="6"/>
      <c r="H1" s="6"/>
      <c r="I1" s="6"/>
      <c r="J1" s="7" t="s">
        <v>10</v>
      </c>
      <c r="K1" s="6"/>
    </row>
    <row r="2" spans="1:11" ht="15.75" hidden="1">
      <c r="B2" s="6"/>
      <c r="C2" s="6"/>
      <c r="D2" s="6"/>
      <c r="E2" s="6"/>
      <c r="F2" s="6"/>
      <c r="G2" s="6"/>
      <c r="H2" s="6"/>
      <c r="I2" s="6"/>
      <c r="J2" s="7" t="s">
        <v>9</v>
      </c>
      <c r="K2" s="6"/>
    </row>
    <row r="3" spans="1:11" ht="15.75" hidden="1">
      <c r="B3" s="6"/>
      <c r="C3" s="6"/>
      <c r="D3" s="6"/>
      <c r="E3" s="6"/>
      <c r="F3" s="6"/>
      <c r="G3" s="6"/>
      <c r="H3" s="6"/>
      <c r="I3" s="6"/>
      <c r="J3" s="7" t="s">
        <v>11</v>
      </c>
      <c r="K3" s="6"/>
    </row>
    <row r="4" spans="1:11" ht="15.75" hidden="1">
      <c r="B4" s="6"/>
      <c r="C4" s="6"/>
      <c r="D4" s="6"/>
      <c r="E4" s="6"/>
      <c r="F4" s="6"/>
      <c r="G4" s="6"/>
      <c r="H4" s="6"/>
      <c r="I4" s="6"/>
      <c r="J4" s="7" t="s">
        <v>12</v>
      </c>
      <c r="K4" s="6"/>
    </row>
    <row r="5" spans="1:11" hidden="1">
      <c r="B5" s="6"/>
      <c r="C5" s="6"/>
      <c r="D5" s="6"/>
      <c r="E5" s="6"/>
      <c r="F5" s="6"/>
      <c r="G5" s="6"/>
      <c r="H5" s="6"/>
      <c r="I5" s="6"/>
      <c r="J5" s="8"/>
      <c r="K5" s="9"/>
    </row>
    <row r="6" spans="1:11" hidden="1">
      <c r="B6" s="6"/>
      <c r="C6" s="6"/>
      <c r="D6" s="6"/>
      <c r="E6" s="6"/>
      <c r="F6" s="6"/>
      <c r="G6" s="6"/>
      <c r="H6" s="6"/>
      <c r="I6" s="6"/>
      <c r="J6" s="8"/>
      <c r="K6" s="9"/>
    </row>
    <row r="7" spans="1:11" hidden="1">
      <c r="B7" s="6"/>
      <c r="C7" s="6"/>
      <c r="D7" s="6"/>
      <c r="E7" s="6"/>
      <c r="F7" s="6"/>
      <c r="G7" s="6"/>
      <c r="H7" s="6"/>
      <c r="I7" s="6"/>
      <c r="J7" s="8"/>
      <c r="K7" s="9"/>
    </row>
    <row r="8" spans="1:11" ht="15.75">
      <c r="B8" s="6"/>
      <c r="C8" s="6"/>
      <c r="D8" s="6"/>
      <c r="E8" s="6"/>
      <c r="F8" s="6"/>
      <c r="G8" s="6"/>
      <c r="H8" s="6"/>
      <c r="I8" s="6"/>
      <c r="J8" s="7" t="s">
        <v>18</v>
      </c>
      <c r="K8" s="6"/>
    </row>
    <row r="9" spans="1:11" ht="15.75">
      <c r="B9" s="6"/>
      <c r="C9" s="6"/>
      <c r="D9" s="6"/>
      <c r="E9" s="6"/>
      <c r="F9" s="6"/>
      <c r="G9" s="6"/>
      <c r="H9" s="6"/>
      <c r="I9" s="6"/>
      <c r="J9" s="7" t="s">
        <v>13</v>
      </c>
      <c r="K9" s="6"/>
    </row>
    <row r="10" spans="1:11" ht="15.75">
      <c r="B10" s="6"/>
      <c r="C10" s="6"/>
      <c r="D10" s="6"/>
      <c r="E10" s="6"/>
      <c r="F10" s="6"/>
      <c r="G10" s="6"/>
      <c r="H10" s="6"/>
      <c r="I10" s="6"/>
      <c r="J10" s="7"/>
      <c r="K10" s="6"/>
    </row>
    <row r="11" spans="1:11" ht="15.75">
      <c r="B11" s="6"/>
      <c r="C11" s="6"/>
      <c r="D11" s="6"/>
      <c r="E11" s="6"/>
      <c r="F11" s="6"/>
      <c r="G11" s="6"/>
      <c r="H11" s="6"/>
      <c r="I11" s="6"/>
      <c r="J11" s="7"/>
      <c r="K11" s="6"/>
    </row>
    <row r="12" spans="1:11">
      <c r="B12" s="6"/>
      <c r="C12" s="6"/>
      <c r="D12" s="6"/>
      <c r="E12" s="6"/>
      <c r="F12" s="6"/>
      <c r="G12" s="6"/>
      <c r="H12" s="6"/>
      <c r="I12" s="6"/>
      <c r="J12" s="6"/>
      <c r="K12" s="8"/>
    </row>
    <row r="13" spans="1:1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64.5" customHeight="1">
      <c r="B14" s="39" t="s">
        <v>17</v>
      </c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7.25" customHeight="1">
      <c r="A15" s="2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4" customHeight="1">
      <c r="A16" s="2"/>
      <c r="B16" s="40" t="s">
        <v>1</v>
      </c>
      <c r="C16" s="41" t="s">
        <v>14</v>
      </c>
      <c r="D16" s="42"/>
      <c r="E16" s="43"/>
      <c r="F16" s="41" t="s">
        <v>15</v>
      </c>
      <c r="G16" s="42"/>
      <c r="H16" s="43"/>
      <c r="I16" s="41" t="s">
        <v>16</v>
      </c>
      <c r="J16" s="42"/>
      <c r="K16" s="43"/>
    </row>
    <row r="17" spans="1:11" ht="39" customHeight="1">
      <c r="A17" s="2"/>
      <c r="B17" s="40"/>
      <c r="C17" s="11" t="s">
        <v>4</v>
      </c>
      <c r="D17" s="12" t="s">
        <v>5</v>
      </c>
      <c r="E17" s="13" t="s">
        <v>8</v>
      </c>
      <c r="F17" s="11" t="s">
        <v>4</v>
      </c>
      <c r="G17" s="12" t="s">
        <v>5</v>
      </c>
      <c r="H17" s="13" t="s">
        <v>8</v>
      </c>
      <c r="I17" s="11" t="s">
        <v>4</v>
      </c>
      <c r="J17" s="12" t="s">
        <v>5</v>
      </c>
      <c r="K17" s="13" t="s">
        <v>8</v>
      </c>
    </row>
    <row r="18" spans="1:11" ht="39" hidden="1" customHeight="1">
      <c r="A18" s="2"/>
      <c r="B18" s="14"/>
      <c r="C18" s="15" t="s">
        <v>7</v>
      </c>
      <c r="D18" s="16" t="s">
        <v>7</v>
      </c>
      <c r="E18" s="13" t="s">
        <v>7</v>
      </c>
      <c r="F18" s="15" t="s">
        <v>7</v>
      </c>
      <c r="G18" s="16" t="s">
        <v>7</v>
      </c>
      <c r="H18" s="13" t="s">
        <v>7</v>
      </c>
      <c r="I18" s="15" t="s">
        <v>7</v>
      </c>
      <c r="J18" s="16" t="s">
        <v>7</v>
      </c>
      <c r="K18" s="13" t="s">
        <v>7</v>
      </c>
    </row>
    <row r="19" spans="1:11">
      <c r="A19" s="4"/>
      <c r="B19" s="17">
        <v>1</v>
      </c>
      <c r="C19" s="18">
        <v>2</v>
      </c>
      <c r="D19" s="19">
        <v>3</v>
      </c>
      <c r="E19" s="20">
        <v>4</v>
      </c>
      <c r="F19" s="18">
        <v>5</v>
      </c>
      <c r="G19" s="19">
        <v>6</v>
      </c>
      <c r="H19" s="20">
        <v>7</v>
      </c>
      <c r="I19" s="18">
        <v>8</v>
      </c>
      <c r="J19" s="19">
        <v>9</v>
      </c>
      <c r="K19" s="20">
        <v>10</v>
      </c>
    </row>
    <row r="20" spans="1:11" ht="36.75" customHeight="1">
      <c r="A20" s="5"/>
      <c r="B20" s="21" t="s">
        <v>3</v>
      </c>
      <c r="C20" s="22"/>
      <c r="D20" s="23"/>
      <c r="E20" s="24"/>
      <c r="F20" s="22"/>
      <c r="G20" s="23"/>
      <c r="H20" s="24"/>
      <c r="I20" s="22"/>
      <c r="J20" s="23"/>
      <c r="K20" s="24"/>
    </row>
    <row r="21" spans="1:11" ht="30" customHeight="1">
      <c r="A21" s="2"/>
      <c r="B21" s="25" t="s">
        <v>2</v>
      </c>
      <c r="C21" s="26">
        <f>24771472472.08-400000000-7604031730.36</f>
        <v>16767440741.720001</v>
      </c>
      <c r="D21" s="27">
        <f>26496805074.63-400000000-7604031730.36</f>
        <v>18492773344.27</v>
      </c>
      <c r="E21" s="28">
        <f>28507689444.17-400000000-7604031730.36</f>
        <v>20503657713.809998</v>
      </c>
      <c r="F21" s="37">
        <v>-2326900000</v>
      </c>
      <c r="G21" s="38">
        <v>-2326900000</v>
      </c>
      <c r="H21" s="28">
        <v>-2326900000</v>
      </c>
      <c r="I21" s="26">
        <f t="shared" ref="I21:K22" si="0">C21+F21</f>
        <v>14440540741.720001</v>
      </c>
      <c r="J21" s="27">
        <f t="shared" si="0"/>
        <v>16165873344.27</v>
      </c>
      <c r="K21" s="28">
        <f t="shared" si="0"/>
        <v>18176757713.809998</v>
      </c>
    </row>
    <row r="22" spans="1:11" ht="48.75" customHeight="1">
      <c r="A22" s="2"/>
      <c r="B22" s="29" t="s">
        <v>6</v>
      </c>
      <c r="C22" s="30">
        <f>27151274415.08+8272466000</f>
        <v>35423740415.080002</v>
      </c>
      <c r="D22" s="31">
        <f>28659041240.47+8272466000</f>
        <v>36931507240.470001</v>
      </c>
      <c r="E22" s="32">
        <f>27746032494.43+8272466000</f>
        <v>36018498494.43</v>
      </c>
      <c r="F22" s="30">
        <v>2326900000</v>
      </c>
      <c r="G22" s="31">
        <v>2326900000</v>
      </c>
      <c r="H22" s="32">
        <v>2326900000</v>
      </c>
      <c r="I22" s="26">
        <f t="shared" si="0"/>
        <v>37750640415.080002</v>
      </c>
      <c r="J22" s="27">
        <f t="shared" si="0"/>
        <v>39258407240.470001</v>
      </c>
      <c r="K22" s="28">
        <f t="shared" si="0"/>
        <v>38345398494.43</v>
      </c>
    </row>
    <row r="23" spans="1:11" ht="33.75" customHeight="1">
      <c r="A23" s="2"/>
      <c r="B23" s="33" t="s">
        <v>0</v>
      </c>
      <c r="C23" s="34">
        <f>SUM(C20:C22)</f>
        <v>52191181156.800003</v>
      </c>
      <c r="D23" s="35">
        <f t="shared" ref="D23:E23" si="1">SUM(D20:D22)</f>
        <v>55424280584.740005</v>
      </c>
      <c r="E23" s="36">
        <f t="shared" si="1"/>
        <v>56522156208.239998</v>
      </c>
      <c r="F23" s="34">
        <f>SUM(F20:F22)</f>
        <v>0</v>
      </c>
      <c r="G23" s="35">
        <f t="shared" ref="G23:H23" si="2">SUM(G20:G22)</f>
        <v>0</v>
      </c>
      <c r="H23" s="36">
        <f t="shared" si="2"/>
        <v>0</v>
      </c>
      <c r="I23" s="34">
        <f>SUM(I20:I22)</f>
        <v>52191181156.800003</v>
      </c>
      <c r="J23" s="35">
        <f t="shared" ref="J23:K23" si="3">SUM(J20:J22)</f>
        <v>55424280584.740005</v>
      </c>
      <c r="K23" s="36">
        <f t="shared" si="3"/>
        <v>56522156208.239998</v>
      </c>
    </row>
    <row r="24" spans="1:11" ht="15" customHeight="1">
      <c r="A24" s="2"/>
    </row>
    <row r="25" spans="1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2:11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2:11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2:1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2:11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2:11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2:11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2:11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2:11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2:11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2:11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2:11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2:1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2:11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2:11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2:11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2:11">
      <c r="B255" s="3"/>
      <c r="C255" s="3"/>
      <c r="D255" s="3"/>
      <c r="E255" s="3"/>
      <c r="F255" s="3"/>
      <c r="G255" s="3"/>
      <c r="H255" s="3"/>
      <c r="I255" s="3"/>
      <c r="J255" s="3"/>
      <c r="K255" s="3"/>
    </row>
  </sheetData>
  <mergeCells count="5">
    <mergeCell ref="B14:K14"/>
    <mergeCell ref="B16:B17"/>
    <mergeCell ref="I16:K16"/>
    <mergeCell ref="C16:E16"/>
    <mergeCell ref="F16:H16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67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2022-01-20T07:15:04Z</cp:lastPrinted>
  <dcterms:created xsi:type="dcterms:W3CDTF">2000-09-19T07:45:36Z</dcterms:created>
  <dcterms:modified xsi:type="dcterms:W3CDTF">2022-06-03T15:38:02Z</dcterms:modified>
</cp:coreProperties>
</file>