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Лист1!$15:$18</definedName>
    <definedName name="_xlnm.Print_Area" localSheetId="0">Лист1!$B$4:$U$46</definedName>
  </definedNames>
  <calcPr calcId="125725"/>
</workbook>
</file>

<file path=xl/calcChain.xml><?xml version="1.0" encoding="utf-8"?>
<calcChain xmlns="http://schemas.openxmlformats.org/spreadsheetml/2006/main">
  <c r="S32" i="2"/>
  <c r="Q32"/>
  <c r="O32"/>
  <c r="I28" l="1"/>
  <c r="S43"/>
  <c r="S41"/>
  <c r="S40"/>
  <c r="S39"/>
  <c r="S38"/>
  <c r="S37"/>
  <c r="S36"/>
  <c r="S30"/>
  <c r="S29"/>
  <c r="S26"/>
  <c r="S25"/>
  <c r="Q43"/>
  <c r="Q41"/>
  <c r="Q40"/>
  <c r="Q39"/>
  <c r="Q38"/>
  <c r="Q37"/>
  <c r="Q36"/>
  <c r="Q30"/>
  <c r="Q29"/>
  <c r="Q26"/>
  <c r="Q25"/>
  <c r="O43"/>
  <c r="O41"/>
  <c r="O40"/>
  <c r="O39"/>
  <c r="O38"/>
  <c r="O37"/>
  <c r="O36"/>
  <c r="O30"/>
  <c r="O29"/>
  <c r="O28" s="1"/>
  <c r="O26"/>
  <c r="O25"/>
  <c r="K42"/>
  <c r="M34" l="1"/>
  <c r="K34"/>
  <c r="I34"/>
  <c r="M42"/>
  <c r="I42"/>
  <c r="K28"/>
  <c r="M24"/>
  <c r="I24"/>
  <c r="K24"/>
  <c r="M33" l="1"/>
  <c r="K33"/>
  <c r="K27" s="1"/>
  <c r="K19" s="1"/>
  <c r="I33"/>
  <c r="M28"/>
  <c r="M27" s="1"/>
  <c r="M19" s="1"/>
  <c r="S42"/>
  <c r="Q28"/>
  <c r="Q42"/>
  <c r="I27" l="1"/>
  <c r="I19" s="1"/>
  <c r="O42"/>
  <c r="S28"/>
  <c r="S24"/>
  <c r="Q24"/>
  <c r="O24"/>
  <c r="S34"/>
  <c r="S33" s="1"/>
  <c r="Q34"/>
  <c r="Q33" s="1"/>
  <c r="O34"/>
  <c r="O33" l="1"/>
  <c r="Q27"/>
  <c r="S27" l="1"/>
  <c r="S19" s="1"/>
  <c r="Q19"/>
  <c r="O27" l="1"/>
  <c r="O19" s="1"/>
</calcChain>
</file>

<file path=xl/sharedStrings.xml><?xml version="1.0" encoding="utf-8"?>
<sst xmlns="http://schemas.openxmlformats.org/spreadsheetml/2006/main" count="306" uniqueCount="46">
  <si>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</si>
  <si>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</si>
  <si>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</si>
  <si>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</si>
  <si>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</si>
  <si>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</si>
  <si>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</si>
  <si>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</si>
  <si>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</si>
  <si>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</si>
  <si>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</si>
  <si>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</si>
  <si>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</si>
  <si>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</si>
  <si>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</si>
  <si>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</si>
  <si>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</si>
  <si>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</si>
  <si>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Сумма, рублей</t>
  </si>
  <si>
    <t xml:space="preserve">              к областному закону</t>
  </si>
  <si>
    <t xml:space="preserve">              Таблица № 1 </t>
  </si>
  <si>
    <t>Привлечение из федерального бюджета бюджетных кредитов на пополнение остатка средств на едином счете бюджета</t>
  </si>
  <si>
    <t>Привлечение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(муниципальным)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</si>
  <si>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</si>
  <si>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</si>
  <si>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</si>
  <si>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2027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</si>
  <si>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</si>
  <si>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2037 год</t>
  </si>
  <si>
    <t>2038 год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</si>
  <si>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</si>
  <si>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</si>
  <si>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</si>
  <si>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</si>
  <si>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</si>
  <si>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</si>
  <si>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 xml:space="preserve">               Приложение № 18</t>
  </si>
  <si>
    <t xml:space="preserve">                  от 22 декабря 2021 г.</t>
  </si>
  <si>
    <t xml:space="preserve">          № 522-31-ОЗ</t>
  </si>
  <si>
    <t>Предлагаемое изменение программы
государственных внутренних заимствований Архангельской области 
на 2022 год и на плановый период 2023 и 2024 годов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</si>
  <si>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</si>
  <si>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2028 год</t>
  </si>
  <si>
    <t>к пояснительной записке</t>
  </si>
  <si>
    <t>Приложение № 7</t>
  </si>
  <si>
    <t>Предлагаемое изменение</t>
  </si>
  <si>
    <t>С учетом предлагаемых изменений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</si>
</sst>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14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43" fontId="7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2"/>
    </xf>
    <xf numFmtId="164" fontId="0" fillId="0" borderId="12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right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0" fillId="2" borderId="17" xfId="0" quotePrefix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 indent="1"/>
    </xf>
    <xf numFmtId="164" fontId="7" fillId="0" borderId="17" xfId="0" applyNumberFormat="1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vertical="center"/>
    </xf>
    <xf numFmtId="0" fontId="0" fillId="0" borderId="21" xfId="0" applyFill="1" applyBorder="1" applyAlignment="1">
      <alignment horizontal="left" vertical="center" wrapText="1" indent="3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 vertical="center" wrapText="1"/>
    </xf>
    <xf numFmtId="165" fontId="0" fillId="2" borderId="1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 indent="2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"/>
  <sheetViews>
    <sheetView tabSelected="1" view="pageBreakPreview" topLeftCell="B7" zoomScale="89" zoomScaleNormal="100" zoomScaleSheetLayoutView="89" workbookViewId="0">
      <pane xSplit="1" ySplit="12" topLeftCell="H19" activePane="bottomRight" state="frozen"/>
      <selection activeCell="B7" sqref="B7"/>
      <selection pane="topRight" activeCell="C7" sqref="C7"/>
      <selection pane="bottomLeft" activeCell="B19" sqref="B19"/>
      <selection pane="bottomRight" activeCell="O15" sqref="O15:P15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0.7109375" style="1" customWidth="1"/>
    <col min="4" max="4" width="12.7109375" style="1" customWidth="1"/>
    <col min="5" max="5" width="20.7109375" style="1" customWidth="1"/>
    <col min="6" max="6" width="12.7109375" style="1" customWidth="1"/>
    <col min="7" max="7" width="20.7109375" style="1" customWidth="1"/>
    <col min="8" max="8" width="12.7109375" style="1" customWidth="1"/>
    <col min="9" max="9" width="20.7109375" style="1" customWidth="1"/>
    <col min="10" max="10" width="12.7109375" style="1" customWidth="1"/>
    <col min="11" max="11" width="20.7109375" style="1" customWidth="1"/>
    <col min="12" max="12" width="12.7109375" style="1" customWidth="1"/>
    <col min="13" max="13" width="20.7109375" style="1" customWidth="1"/>
    <col min="14" max="14" width="12.7109375" style="1" customWidth="1"/>
    <col min="15" max="15" width="20.7109375" style="1" customWidth="1"/>
    <col min="16" max="16" width="12.85546875" style="1" customWidth="1"/>
    <col min="17" max="17" width="20.7109375" style="1" customWidth="1"/>
    <col min="18" max="18" width="12.140625" style="1" customWidth="1"/>
    <col min="19" max="19" width="20.7109375" style="1" customWidth="1"/>
    <col min="20" max="20" width="13" style="1" customWidth="1"/>
    <col min="21" max="21" width="0.28515625" style="1" customWidth="1"/>
    <col min="22" max="16384" width="9.140625" style="1"/>
  </cols>
  <sheetData>
    <row r="1" spans="2:20" ht="17.25" hidden="1" customHeight="1">
      <c r="S1" s="66" t="s">
        <v>36</v>
      </c>
      <c r="T1" s="67"/>
    </row>
    <row r="2" spans="2:20" ht="17.25" hidden="1" customHeight="1">
      <c r="S2" s="66" t="s">
        <v>19</v>
      </c>
      <c r="T2" s="67"/>
    </row>
    <row r="3" spans="2:20" ht="18" hidden="1" customHeight="1">
      <c r="S3" s="66" t="s">
        <v>37</v>
      </c>
      <c r="T3" s="67"/>
    </row>
    <row r="4" spans="2:20" ht="16.5" hidden="1" customHeight="1">
      <c r="S4" s="66" t="s">
        <v>38</v>
      </c>
      <c r="T4" s="67"/>
    </row>
    <row r="5" spans="2:20" ht="13.5" hidden="1" customHeight="1"/>
    <row r="6" spans="2:20" ht="13.5" hidden="1" customHeight="1">
      <c r="S6" s="68" t="s">
        <v>20</v>
      </c>
      <c r="T6" s="67"/>
    </row>
    <row r="7" spans="2:20" ht="15" customHeight="1">
      <c r="S7" s="57" t="s">
        <v>43</v>
      </c>
      <c r="T7" s="51"/>
    </row>
    <row r="8" spans="2:20" ht="16.5" customHeight="1">
      <c r="S8" s="56" t="s">
        <v>42</v>
      </c>
      <c r="T8" s="51"/>
    </row>
    <row r="9" spans="2:20" ht="13.5" customHeight="1">
      <c r="S9" s="52"/>
      <c r="T9" s="51"/>
    </row>
    <row r="10" spans="2:20" ht="13.5" customHeight="1"/>
    <row r="11" spans="2:20" ht="7.5" customHeight="1"/>
    <row r="12" spans="2:20" ht="49.5" customHeight="1">
      <c r="B12" s="58" t="s">
        <v>39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2:20" ht="14.2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  <c r="P13" s="3"/>
      <c r="Q13" s="4"/>
      <c r="R13" s="4"/>
      <c r="S13" s="4"/>
      <c r="T13" s="4"/>
    </row>
    <row r="14" spans="2:20" ht="20.25" customHeight="1">
      <c r="B14" s="69" t="s">
        <v>2</v>
      </c>
      <c r="C14" s="63" t="s">
        <v>4</v>
      </c>
      <c r="D14" s="64"/>
      <c r="E14" s="64"/>
      <c r="F14" s="64"/>
      <c r="G14" s="64"/>
      <c r="H14" s="65"/>
      <c r="I14" s="63" t="s">
        <v>44</v>
      </c>
      <c r="J14" s="64"/>
      <c r="K14" s="64"/>
      <c r="L14" s="64"/>
      <c r="M14" s="64"/>
      <c r="N14" s="65"/>
      <c r="O14" s="63" t="s">
        <v>45</v>
      </c>
      <c r="P14" s="64"/>
      <c r="Q14" s="64"/>
      <c r="R14" s="64"/>
      <c r="S14" s="64"/>
      <c r="T14" s="65"/>
    </row>
    <row r="15" spans="2:20" ht="21.75" customHeight="1">
      <c r="B15" s="70"/>
      <c r="C15" s="59" t="s">
        <v>5</v>
      </c>
      <c r="D15" s="60"/>
      <c r="E15" s="59" t="s">
        <v>10</v>
      </c>
      <c r="F15" s="60"/>
      <c r="G15" s="59" t="s">
        <v>11</v>
      </c>
      <c r="H15" s="60"/>
      <c r="I15" s="59" t="s">
        <v>5</v>
      </c>
      <c r="J15" s="60"/>
      <c r="K15" s="59" t="s">
        <v>10</v>
      </c>
      <c r="L15" s="60"/>
      <c r="M15" s="59" t="s">
        <v>11</v>
      </c>
      <c r="N15" s="60"/>
      <c r="O15" s="59" t="s">
        <v>5</v>
      </c>
      <c r="P15" s="60"/>
      <c r="Q15" s="59" t="s">
        <v>10</v>
      </c>
      <c r="R15" s="60"/>
      <c r="S15" s="59" t="s">
        <v>11</v>
      </c>
      <c r="T15" s="60"/>
    </row>
    <row r="16" spans="2:20" ht="43.5" customHeight="1">
      <c r="B16" s="70"/>
      <c r="C16" s="28" t="s">
        <v>18</v>
      </c>
      <c r="D16" s="53" t="s">
        <v>6</v>
      </c>
      <c r="E16" s="28" t="s">
        <v>18</v>
      </c>
      <c r="F16" s="53" t="s">
        <v>6</v>
      </c>
      <c r="G16" s="28" t="s">
        <v>18</v>
      </c>
      <c r="H16" s="53" t="s">
        <v>6</v>
      </c>
      <c r="I16" s="28" t="s">
        <v>18</v>
      </c>
      <c r="J16" s="53" t="s">
        <v>6</v>
      </c>
      <c r="K16" s="28" t="s">
        <v>18</v>
      </c>
      <c r="L16" s="53" t="s">
        <v>6</v>
      </c>
      <c r="M16" s="28" t="s">
        <v>18</v>
      </c>
      <c r="N16" s="53" t="s">
        <v>6</v>
      </c>
      <c r="O16" s="28" t="s">
        <v>18</v>
      </c>
      <c r="P16" s="26" t="s">
        <v>6</v>
      </c>
      <c r="Q16" s="28" t="s">
        <v>18</v>
      </c>
      <c r="R16" s="26" t="s">
        <v>6</v>
      </c>
      <c r="S16" s="28" t="s">
        <v>18</v>
      </c>
      <c r="T16" s="26" t="s">
        <v>6</v>
      </c>
    </row>
    <row r="17" spans="1:20" ht="27" hidden="1" customHeight="1">
      <c r="A17" s="5"/>
      <c r="B17" s="71"/>
      <c r="C17" s="61" t="s">
        <v>4</v>
      </c>
      <c r="D17" s="62"/>
      <c r="E17" s="61" t="s">
        <v>4</v>
      </c>
      <c r="F17" s="62"/>
      <c r="G17" s="61" t="s">
        <v>4</v>
      </c>
      <c r="H17" s="62"/>
      <c r="I17" s="61" t="s">
        <v>4</v>
      </c>
      <c r="J17" s="62"/>
      <c r="K17" s="61" t="s">
        <v>4</v>
      </c>
      <c r="L17" s="62"/>
      <c r="M17" s="61" t="s">
        <v>4</v>
      </c>
      <c r="N17" s="62"/>
      <c r="O17" s="61" t="s">
        <v>4</v>
      </c>
      <c r="P17" s="62"/>
      <c r="Q17" s="61" t="s">
        <v>4</v>
      </c>
      <c r="R17" s="62"/>
      <c r="S17" s="61" t="s">
        <v>4</v>
      </c>
      <c r="T17" s="62"/>
    </row>
    <row r="18" spans="1:20" s="9" customFormat="1" ht="12.75" customHeight="1">
      <c r="A18" s="6"/>
      <c r="B18" s="7">
        <v>1</v>
      </c>
      <c r="C18" s="8">
        <v>2</v>
      </c>
      <c r="D18" s="29">
        <v>3</v>
      </c>
      <c r="E18" s="8">
        <v>4</v>
      </c>
      <c r="F18" s="29">
        <v>5</v>
      </c>
      <c r="G18" s="8">
        <v>6</v>
      </c>
      <c r="H18" s="29">
        <v>7</v>
      </c>
      <c r="I18" s="8">
        <v>2</v>
      </c>
      <c r="J18" s="29">
        <v>3</v>
      </c>
      <c r="K18" s="8">
        <v>4</v>
      </c>
      <c r="L18" s="29">
        <v>5</v>
      </c>
      <c r="M18" s="8">
        <v>6</v>
      </c>
      <c r="N18" s="29">
        <v>7</v>
      </c>
      <c r="O18" s="8">
        <v>2</v>
      </c>
      <c r="P18" s="29">
        <v>3</v>
      </c>
      <c r="Q18" s="8">
        <v>4</v>
      </c>
      <c r="R18" s="29">
        <v>5</v>
      </c>
      <c r="S18" s="8">
        <v>6</v>
      </c>
      <c r="T18" s="29">
        <v>7</v>
      </c>
    </row>
    <row r="19" spans="1:20" ht="27.75" customHeight="1">
      <c r="B19" s="10" t="s">
        <v>8</v>
      </c>
      <c r="C19" s="39">
        <v>9564432591.7200012</v>
      </c>
      <c r="D19" s="30" t="s">
        <v>9</v>
      </c>
      <c r="E19" s="39">
        <v>3233099427.9399986</v>
      </c>
      <c r="F19" s="30" t="s">
        <v>9</v>
      </c>
      <c r="G19" s="39">
        <v>1097875623.5</v>
      </c>
      <c r="H19" s="30" t="s">
        <v>9</v>
      </c>
      <c r="I19" s="39">
        <f>I24+I27</f>
        <v>0</v>
      </c>
      <c r="J19" s="30" t="s">
        <v>9</v>
      </c>
      <c r="K19" s="39">
        <f>K24+K27</f>
        <v>0</v>
      </c>
      <c r="L19" s="30" t="s">
        <v>9</v>
      </c>
      <c r="M19" s="39">
        <f>M24+M27</f>
        <v>0</v>
      </c>
      <c r="N19" s="30" t="s">
        <v>9</v>
      </c>
      <c r="O19" s="39">
        <f>O24+O27</f>
        <v>9564432591.7200012</v>
      </c>
      <c r="P19" s="30" t="s">
        <v>9</v>
      </c>
      <c r="Q19" s="39">
        <f>Q24+Q27</f>
        <v>3233099427.9399986</v>
      </c>
      <c r="R19" s="30" t="s">
        <v>9</v>
      </c>
      <c r="S19" s="39">
        <f>S24+S27</f>
        <v>1097875623.5</v>
      </c>
      <c r="T19" s="30" t="s">
        <v>9</v>
      </c>
    </row>
    <row r="20" spans="1:20" ht="17.25" customHeight="1">
      <c r="B20" s="11" t="s">
        <v>3</v>
      </c>
      <c r="C20" s="12"/>
      <c r="D20" s="31"/>
      <c r="E20" s="12"/>
      <c r="F20" s="31"/>
      <c r="G20" s="12"/>
      <c r="H20" s="31"/>
      <c r="I20" s="12"/>
      <c r="J20" s="31"/>
      <c r="K20" s="12"/>
      <c r="L20" s="31"/>
      <c r="M20" s="12"/>
      <c r="N20" s="31"/>
      <c r="O20" s="12"/>
      <c r="P20" s="31"/>
      <c r="Q20" s="12"/>
      <c r="R20" s="31"/>
      <c r="S20" s="12"/>
      <c r="T20" s="31"/>
    </row>
    <row r="21" spans="1:20" ht="23.25" customHeight="1">
      <c r="B21" s="23" t="s">
        <v>13</v>
      </c>
      <c r="C21" s="25" t="s">
        <v>9</v>
      </c>
      <c r="D21" s="30" t="s">
        <v>9</v>
      </c>
      <c r="E21" s="25" t="s">
        <v>9</v>
      </c>
      <c r="F21" s="30" t="s">
        <v>9</v>
      </c>
      <c r="G21" s="25" t="s">
        <v>9</v>
      </c>
      <c r="H21" s="30" t="s">
        <v>9</v>
      </c>
      <c r="I21" s="25" t="s">
        <v>9</v>
      </c>
      <c r="J21" s="30" t="s">
        <v>9</v>
      </c>
      <c r="K21" s="25" t="s">
        <v>9</v>
      </c>
      <c r="L21" s="30" t="s">
        <v>9</v>
      </c>
      <c r="M21" s="25" t="s">
        <v>9</v>
      </c>
      <c r="N21" s="30" t="s">
        <v>9</v>
      </c>
      <c r="O21" s="25" t="s">
        <v>9</v>
      </c>
      <c r="P21" s="30" t="s">
        <v>9</v>
      </c>
      <c r="Q21" s="25" t="s">
        <v>9</v>
      </c>
      <c r="R21" s="30" t="s">
        <v>9</v>
      </c>
      <c r="S21" s="25" t="s">
        <v>9</v>
      </c>
      <c r="T21" s="30" t="s">
        <v>9</v>
      </c>
    </row>
    <row r="22" spans="1:20" ht="20.25" customHeight="1">
      <c r="B22" s="13" t="s">
        <v>0</v>
      </c>
      <c r="C22" s="14" t="s">
        <v>9</v>
      </c>
      <c r="D22" s="31" t="s">
        <v>9</v>
      </c>
      <c r="E22" s="14" t="s">
        <v>9</v>
      </c>
      <c r="F22" s="31" t="s">
        <v>9</v>
      </c>
      <c r="G22" s="14" t="s">
        <v>9</v>
      </c>
      <c r="H22" s="31" t="s">
        <v>9</v>
      </c>
      <c r="I22" s="14" t="s">
        <v>9</v>
      </c>
      <c r="J22" s="31" t="s">
        <v>9</v>
      </c>
      <c r="K22" s="14" t="s">
        <v>9</v>
      </c>
      <c r="L22" s="31" t="s">
        <v>9</v>
      </c>
      <c r="M22" s="14" t="s">
        <v>9</v>
      </c>
      <c r="N22" s="31" t="s">
        <v>9</v>
      </c>
      <c r="O22" s="14" t="s">
        <v>9</v>
      </c>
      <c r="P22" s="31" t="s">
        <v>9</v>
      </c>
      <c r="Q22" s="14" t="s">
        <v>9</v>
      </c>
      <c r="R22" s="31" t="s">
        <v>9</v>
      </c>
      <c r="S22" s="14" t="s">
        <v>9</v>
      </c>
      <c r="T22" s="31" t="s">
        <v>9</v>
      </c>
    </row>
    <row r="23" spans="1:20" ht="23.25" customHeight="1">
      <c r="B23" s="13" t="s">
        <v>1</v>
      </c>
      <c r="C23" s="14" t="s">
        <v>9</v>
      </c>
      <c r="D23" s="31" t="s">
        <v>9</v>
      </c>
      <c r="E23" s="14" t="s">
        <v>9</v>
      </c>
      <c r="F23" s="31" t="s">
        <v>9</v>
      </c>
      <c r="G23" s="14" t="s">
        <v>9</v>
      </c>
      <c r="H23" s="31" t="s">
        <v>9</v>
      </c>
      <c r="I23" s="14" t="s">
        <v>9</v>
      </c>
      <c r="J23" s="31" t="s">
        <v>9</v>
      </c>
      <c r="K23" s="14" t="s">
        <v>9</v>
      </c>
      <c r="L23" s="31" t="s">
        <v>9</v>
      </c>
      <c r="M23" s="14" t="s">
        <v>9</v>
      </c>
      <c r="N23" s="31" t="s">
        <v>9</v>
      </c>
      <c r="O23" s="14" t="s">
        <v>9</v>
      </c>
      <c r="P23" s="31" t="s">
        <v>9</v>
      </c>
      <c r="Q23" s="14" t="s">
        <v>9</v>
      </c>
      <c r="R23" s="31" t="s">
        <v>9</v>
      </c>
      <c r="S23" s="14" t="s">
        <v>9</v>
      </c>
      <c r="T23" s="31" t="s">
        <v>9</v>
      </c>
    </row>
    <row r="24" spans="1:20" ht="23.25" customHeight="1">
      <c r="B24" s="23" t="s">
        <v>7</v>
      </c>
      <c r="C24" s="24">
        <v>1917440741.7200012</v>
      </c>
      <c r="D24" s="35" t="s">
        <v>9</v>
      </c>
      <c r="E24" s="24">
        <v>1725332602.5499992</v>
      </c>
      <c r="F24" s="35" t="s">
        <v>9</v>
      </c>
      <c r="G24" s="24">
        <v>2010884369.5400009</v>
      </c>
      <c r="H24" s="35" t="s">
        <v>9</v>
      </c>
      <c r="I24" s="24">
        <f>I25+I26</f>
        <v>-2326900000</v>
      </c>
      <c r="J24" s="35" t="s">
        <v>9</v>
      </c>
      <c r="K24" s="24">
        <f>K25+K26</f>
        <v>0</v>
      </c>
      <c r="L24" s="35" t="s">
        <v>9</v>
      </c>
      <c r="M24" s="24">
        <f>M25+M26</f>
        <v>0</v>
      </c>
      <c r="N24" s="35" t="s">
        <v>9</v>
      </c>
      <c r="O24" s="24">
        <f>O25+O26</f>
        <v>-409459258.27999878</v>
      </c>
      <c r="P24" s="35" t="s">
        <v>9</v>
      </c>
      <c r="Q24" s="24">
        <f>Q25+Q26</f>
        <v>1725332602.5499992</v>
      </c>
      <c r="R24" s="35" t="s">
        <v>9</v>
      </c>
      <c r="S24" s="24">
        <f>S25+S26</f>
        <v>2010884369.5400009</v>
      </c>
      <c r="T24" s="35" t="s">
        <v>9</v>
      </c>
    </row>
    <row r="25" spans="1:20" ht="23.25" customHeight="1">
      <c r="B25" s="13" t="s">
        <v>0</v>
      </c>
      <c r="C25" s="38">
        <v>30701795741.720001</v>
      </c>
      <c r="D25" s="36" t="s">
        <v>12</v>
      </c>
      <c r="E25" s="38">
        <v>31368643602.549999</v>
      </c>
      <c r="F25" s="36" t="s">
        <v>15</v>
      </c>
      <c r="G25" s="38">
        <v>32813188369.540001</v>
      </c>
      <c r="H25" s="32" t="s">
        <v>26</v>
      </c>
      <c r="I25" s="38">
        <v>-2326900000</v>
      </c>
      <c r="J25" s="36" t="s">
        <v>12</v>
      </c>
      <c r="K25" s="38"/>
      <c r="L25" s="36" t="s">
        <v>15</v>
      </c>
      <c r="M25" s="38"/>
      <c r="N25" s="32" t="s">
        <v>26</v>
      </c>
      <c r="O25" s="38">
        <f>C25+I25</f>
        <v>28374895741.720001</v>
      </c>
      <c r="P25" s="36" t="s">
        <v>12</v>
      </c>
      <c r="Q25" s="38">
        <f>E25+K25</f>
        <v>31368643602.549999</v>
      </c>
      <c r="R25" s="36" t="s">
        <v>15</v>
      </c>
      <c r="S25" s="38">
        <f>G25+M25</f>
        <v>32813188369.540001</v>
      </c>
      <c r="T25" s="32" t="s">
        <v>26</v>
      </c>
    </row>
    <row r="26" spans="1:20" ht="23.25" customHeight="1">
      <c r="B26" s="13" t="s">
        <v>1</v>
      </c>
      <c r="C26" s="38">
        <v>-28784355000</v>
      </c>
      <c r="D26" s="42" t="s">
        <v>9</v>
      </c>
      <c r="E26" s="38">
        <v>-29643311000</v>
      </c>
      <c r="F26" s="42" t="s">
        <v>9</v>
      </c>
      <c r="G26" s="38">
        <v>-30802304000</v>
      </c>
      <c r="H26" s="33" t="s">
        <v>9</v>
      </c>
      <c r="I26" s="38"/>
      <c r="J26" s="42" t="s">
        <v>9</v>
      </c>
      <c r="K26" s="38"/>
      <c r="L26" s="42" t="s">
        <v>9</v>
      </c>
      <c r="M26" s="38"/>
      <c r="N26" s="33" t="s">
        <v>9</v>
      </c>
      <c r="O26" s="38">
        <f>C26+I26</f>
        <v>-28784355000</v>
      </c>
      <c r="P26" s="42" t="s">
        <v>9</v>
      </c>
      <c r="Q26" s="38">
        <f>E26+K26</f>
        <v>-29643311000</v>
      </c>
      <c r="R26" s="42" t="s">
        <v>9</v>
      </c>
      <c r="S26" s="38">
        <f>G26+M26</f>
        <v>-30802304000</v>
      </c>
      <c r="T26" s="33" t="s">
        <v>9</v>
      </c>
    </row>
    <row r="27" spans="1:20" ht="34.5" customHeight="1">
      <c r="B27" s="23" t="s">
        <v>16</v>
      </c>
      <c r="C27" s="43">
        <v>7646991850</v>
      </c>
      <c r="D27" s="44" t="s">
        <v>9</v>
      </c>
      <c r="E27" s="45">
        <v>1507766825.3899994</v>
      </c>
      <c r="F27" s="44" t="s">
        <v>9</v>
      </c>
      <c r="G27" s="45">
        <v>-913008746.04000092</v>
      </c>
      <c r="H27" s="30" t="s">
        <v>9</v>
      </c>
      <c r="I27" s="43">
        <f>I28+I33</f>
        <v>2326900000</v>
      </c>
      <c r="J27" s="44" t="s">
        <v>9</v>
      </c>
      <c r="K27" s="45">
        <f>K28+K33</f>
        <v>0</v>
      </c>
      <c r="L27" s="44" t="s">
        <v>9</v>
      </c>
      <c r="M27" s="45">
        <f>M28+M33</f>
        <v>0</v>
      </c>
      <c r="N27" s="30" t="s">
        <v>9</v>
      </c>
      <c r="O27" s="43">
        <f>O28+O33</f>
        <v>9973891850</v>
      </c>
      <c r="P27" s="44" t="s">
        <v>9</v>
      </c>
      <c r="Q27" s="45">
        <f>Q28+Q33</f>
        <v>1507766825.3899994</v>
      </c>
      <c r="R27" s="44" t="s">
        <v>9</v>
      </c>
      <c r="S27" s="45">
        <f>S28+S33</f>
        <v>-913008746.04000092</v>
      </c>
      <c r="T27" s="30" t="s">
        <v>9</v>
      </c>
    </row>
    <row r="28" spans="1:20" ht="23.25" customHeight="1">
      <c r="B28" s="13" t="s">
        <v>0</v>
      </c>
      <c r="C28" s="38">
        <v>24258821000</v>
      </c>
      <c r="D28" s="46" t="s">
        <v>9</v>
      </c>
      <c r="E28" s="38">
        <v>18549658000</v>
      </c>
      <c r="F28" s="46" t="s">
        <v>9</v>
      </c>
      <c r="G28" s="38">
        <v>16802304000</v>
      </c>
      <c r="H28" s="31" t="s">
        <v>9</v>
      </c>
      <c r="I28" s="38">
        <f>I32</f>
        <v>2326900000</v>
      </c>
      <c r="J28" s="46" t="s">
        <v>9</v>
      </c>
      <c r="K28" s="38">
        <f>K29+K30+K31</f>
        <v>0</v>
      </c>
      <c r="L28" s="46" t="s">
        <v>9</v>
      </c>
      <c r="M28" s="38">
        <f>M29+M30+M31</f>
        <v>0</v>
      </c>
      <c r="N28" s="31" t="s">
        <v>9</v>
      </c>
      <c r="O28" s="38">
        <f>O29+O30+O31+O32</f>
        <v>26585721000</v>
      </c>
      <c r="P28" s="46" t="s">
        <v>9</v>
      </c>
      <c r="Q28" s="38">
        <f>Q29+Q30+Q31</f>
        <v>18549658000</v>
      </c>
      <c r="R28" s="46" t="s">
        <v>9</v>
      </c>
      <c r="S28" s="38">
        <f>S29+S30+S31</f>
        <v>16802304000</v>
      </c>
      <c r="T28" s="31" t="s">
        <v>9</v>
      </c>
    </row>
    <row r="29" spans="1:20" ht="30.75" customHeight="1">
      <c r="B29" s="27" t="s">
        <v>21</v>
      </c>
      <c r="C29" s="38">
        <v>15784355000</v>
      </c>
      <c r="D29" s="36" t="s">
        <v>5</v>
      </c>
      <c r="E29" s="38">
        <v>16143311000</v>
      </c>
      <c r="F29" s="36" t="s">
        <v>10</v>
      </c>
      <c r="G29" s="38">
        <v>16802304000</v>
      </c>
      <c r="H29" s="32" t="s">
        <v>11</v>
      </c>
      <c r="I29" s="38"/>
      <c r="J29" s="36" t="s">
        <v>5</v>
      </c>
      <c r="K29" s="38"/>
      <c r="L29" s="36" t="s">
        <v>10</v>
      </c>
      <c r="M29" s="38"/>
      <c r="N29" s="32" t="s">
        <v>11</v>
      </c>
      <c r="O29" s="38">
        <f>C29+I29</f>
        <v>15784355000</v>
      </c>
      <c r="P29" s="36" t="s">
        <v>5</v>
      </c>
      <c r="Q29" s="38">
        <f t="shared" ref="Q29:Q30" si="0">E29+K29</f>
        <v>16143311000</v>
      </c>
      <c r="R29" s="36" t="s">
        <v>10</v>
      </c>
      <c r="S29" s="38">
        <f t="shared" ref="S29:S30" si="1">G29+M29</f>
        <v>16802304000</v>
      </c>
      <c r="T29" s="32" t="s">
        <v>11</v>
      </c>
    </row>
    <row r="30" spans="1:20" ht="37.5" customHeight="1">
      <c r="B30" s="27" t="s">
        <v>27</v>
      </c>
      <c r="C30" s="16">
        <v>202000000</v>
      </c>
      <c r="D30" s="32" t="s">
        <v>28</v>
      </c>
      <c r="E30" s="16">
        <v>2406347000</v>
      </c>
      <c r="F30" s="37" t="s">
        <v>29</v>
      </c>
      <c r="G30" s="38">
        <v>0</v>
      </c>
      <c r="H30" s="37"/>
      <c r="I30" s="16"/>
      <c r="J30" s="32" t="s">
        <v>28</v>
      </c>
      <c r="K30" s="16"/>
      <c r="L30" s="37" t="s">
        <v>29</v>
      </c>
      <c r="M30" s="38">
        <v>0</v>
      </c>
      <c r="N30" s="37"/>
      <c r="O30" s="38">
        <f>C30+I30</f>
        <v>202000000</v>
      </c>
      <c r="P30" s="32" t="s">
        <v>28</v>
      </c>
      <c r="Q30" s="38">
        <f t="shared" si="0"/>
        <v>2406347000</v>
      </c>
      <c r="R30" s="37" t="s">
        <v>29</v>
      </c>
      <c r="S30" s="38">
        <f t="shared" si="1"/>
        <v>0</v>
      </c>
      <c r="T30" s="37"/>
    </row>
    <row r="31" spans="1:20" ht="78" hidden="1" customHeight="1">
      <c r="B31" s="27" t="s">
        <v>22</v>
      </c>
      <c r="C31" s="16">
        <v>0</v>
      </c>
      <c r="D31" s="36"/>
      <c r="E31" s="16">
        <v>0</v>
      </c>
      <c r="F31" s="31" t="s">
        <v>9</v>
      </c>
      <c r="G31" s="16">
        <v>0</v>
      </c>
      <c r="H31" s="31" t="s">
        <v>9</v>
      </c>
      <c r="I31" s="16">
        <v>0</v>
      </c>
      <c r="J31" s="36"/>
      <c r="K31" s="16">
        <v>0</v>
      </c>
      <c r="L31" s="31" t="s">
        <v>9</v>
      </c>
      <c r="M31" s="16">
        <v>0</v>
      </c>
      <c r="N31" s="31" t="s">
        <v>9</v>
      </c>
      <c r="O31" s="16">
        <v>0</v>
      </c>
      <c r="P31" s="36"/>
      <c r="Q31" s="16">
        <v>0</v>
      </c>
      <c r="R31" s="31" t="s">
        <v>9</v>
      </c>
      <c r="S31" s="16">
        <v>0</v>
      </c>
      <c r="T31" s="31" t="s">
        <v>9</v>
      </c>
    </row>
    <row r="32" spans="1:20" ht="87" customHeight="1">
      <c r="B32" s="55" t="s">
        <v>40</v>
      </c>
      <c r="C32" s="16">
        <v>8272466000</v>
      </c>
      <c r="D32" s="36"/>
      <c r="E32" s="16"/>
      <c r="F32" s="31"/>
      <c r="G32" s="16"/>
      <c r="H32" s="31"/>
      <c r="I32" s="16">
        <v>2326900000</v>
      </c>
      <c r="J32" s="36" t="s">
        <v>41</v>
      </c>
      <c r="K32" s="16"/>
      <c r="L32" s="31"/>
      <c r="M32" s="16"/>
      <c r="N32" s="31"/>
      <c r="O32" s="38">
        <f>C32+I32</f>
        <v>10599366000</v>
      </c>
      <c r="P32" s="36" t="s">
        <v>41</v>
      </c>
      <c r="Q32" s="38">
        <f>E32+K32</f>
        <v>0</v>
      </c>
      <c r="R32" s="31"/>
      <c r="S32" s="38">
        <f>G32+M32</f>
        <v>0</v>
      </c>
      <c r="T32" s="31"/>
    </row>
    <row r="33" spans="2:21" ht="22.5" customHeight="1">
      <c r="B33" s="13" t="s">
        <v>1</v>
      </c>
      <c r="C33" s="15">
        <v>-16611829150</v>
      </c>
      <c r="D33" s="33" t="s">
        <v>9</v>
      </c>
      <c r="E33" s="15">
        <v>-17041891174.610001</v>
      </c>
      <c r="F33" s="33" t="s">
        <v>9</v>
      </c>
      <c r="G33" s="15">
        <v>-17715312746.040001</v>
      </c>
      <c r="H33" s="33" t="s">
        <v>9</v>
      </c>
      <c r="I33" s="15">
        <f>I34+I42+I43</f>
        <v>0</v>
      </c>
      <c r="J33" s="33" t="s">
        <v>9</v>
      </c>
      <c r="K33" s="15">
        <f>K34+K42+K43</f>
        <v>0</v>
      </c>
      <c r="L33" s="33" t="s">
        <v>9</v>
      </c>
      <c r="M33" s="15">
        <f>M34+M42+M43</f>
        <v>0</v>
      </c>
      <c r="N33" s="33" t="s">
        <v>9</v>
      </c>
      <c r="O33" s="15">
        <f>O34+O42+O43</f>
        <v>-16611829150</v>
      </c>
      <c r="P33" s="33" t="s">
        <v>9</v>
      </c>
      <c r="Q33" s="15">
        <f>Q34+Q42+Q43</f>
        <v>-17041891174.610001</v>
      </c>
      <c r="R33" s="33" t="s">
        <v>9</v>
      </c>
      <c r="S33" s="15">
        <f>S34+S42+S43</f>
        <v>-17715312746.040001</v>
      </c>
      <c r="T33" s="33" t="s">
        <v>9</v>
      </c>
    </row>
    <row r="34" spans="2:21" ht="33.75" customHeight="1">
      <c r="B34" s="27" t="s">
        <v>24</v>
      </c>
      <c r="C34" s="16">
        <v>-827474150</v>
      </c>
      <c r="D34" s="33" t="s">
        <v>9</v>
      </c>
      <c r="E34" s="16">
        <v>-898580174.61000001</v>
      </c>
      <c r="F34" s="33" t="s">
        <v>9</v>
      </c>
      <c r="G34" s="16">
        <v>-898580174.61000001</v>
      </c>
      <c r="H34" s="33" t="s">
        <v>9</v>
      </c>
      <c r="I34" s="16">
        <f>I36+I37+I38+I39+I40+I41</f>
        <v>0</v>
      </c>
      <c r="J34" s="33" t="s">
        <v>9</v>
      </c>
      <c r="K34" s="16">
        <f>K36+K37+K38+K39+K40+K41</f>
        <v>0</v>
      </c>
      <c r="L34" s="33" t="s">
        <v>9</v>
      </c>
      <c r="M34" s="16">
        <f>M36+M37+M38+M39+M40+M41</f>
        <v>0</v>
      </c>
      <c r="N34" s="33" t="s">
        <v>9</v>
      </c>
      <c r="O34" s="16">
        <f>O36+O37+O38+O39+O40+O41</f>
        <v>-827474150</v>
      </c>
      <c r="P34" s="33" t="s">
        <v>9</v>
      </c>
      <c r="Q34" s="16">
        <f>Q36+Q37+Q38+Q39+Q40+Q41</f>
        <v>-898580174.61000001</v>
      </c>
      <c r="R34" s="33" t="s">
        <v>9</v>
      </c>
      <c r="S34" s="16">
        <f>S36+S37+S38+S39+S40+S41</f>
        <v>-898580174.61000001</v>
      </c>
      <c r="T34" s="33" t="s">
        <v>9</v>
      </c>
    </row>
    <row r="35" spans="2:21" ht="15" customHeight="1">
      <c r="B35" s="27" t="s">
        <v>25</v>
      </c>
      <c r="C35" s="16"/>
      <c r="D35" s="33"/>
      <c r="E35" s="16"/>
      <c r="F35" s="33"/>
      <c r="G35" s="16"/>
      <c r="H35" s="33"/>
      <c r="I35" s="16"/>
      <c r="J35" s="33"/>
      <c r="K35" s="16"/>
      <c r="L35" s="33"/>
      <c r="M35" s="16"/>
      <c r="N35" s="33"/>
      <c r="O35" s="16"/>
      <c r="P35" s="33"/>
      <c r="Q35" s="16"/>
      <c r="R35" s="33"/>
      <c r="S35" s="16"/>
      <c r="T35" s="33"/>
    </row>
    <row r="36" spans="2:21" ht="83.25" customHeight="1">
      <c r="B36" s="17" t="s">
        <v>31</v>
      </c>
      <c r="C36" s="18">
        <v>-15000000</v>
      </c>
      <c r="D36" s="33" t="s">
        <v>9</v>
      </c>
      <c r="E36" s="18">
        <v>-15000000</v>
      </c>
      <c r="F36" s="33" t="s">
        <v>9</v>
      </c>
      <c r="G36" s="18">
        <v>-15000000</v>
      </c>
      <c r="H36" s="33" t="s">
        <v>9</v>
      </c>
      <c r="I36" s="18"/>
      <c r="J36" s="33" t="s">
        <v>9</v>
      </c>
      <c r="K36" s="18"/>
      <c r="L36" s="33" t="s">
        <v>9</v>
      </c>
      <c r="M36" s="18"/>
      <c r="N36" s="33" t="s">
        <v>9</v>
      </c>
      <c r="O36" s="38">
        <f t="shared" ref="O36:O41" si="2">C36+I36</f>
        <v>-15000000</v>
      </c>
      <c r="P36" s="33" t="s">
        <v>9</v>
      </c>
      <c r="Q36" s="38">
        <f t="shared" ref="Q36:Q41" si="3">E36+K36</f>
        <v>-15000000</v>
      </c>
      <c r="R36" s="33" t="s">
        <v>9</v>
      </c>
      <c r="S36" s="38">
        <f t="shared" ref="S36:S41" si="4">G36+M36</f>
        <v>-15000000</v>
      </c>
      <c r="T36" s="33" t="s">
        <v>9</v>
      </c>
    </row>
    <row r="37" spans="2:21" ht="78" customHeight="1">
      <c r="B37" s="17" t="s">
        <v>32</v>
      </c>
      <c r="C37" s="18">
        <v>-253824200</v>
      </c>
      <c r="D37" s="33" t="s">
        <v>9</v>
      </c>
      <c r="E37" s="18">
        <v>-253824200</v>
      </c>
      <c r="F37" s="33" t="s">
        <v>9</v>
      </c>
      <c r="G37" s="18">
        <v>-253824200</v>
      </c>
      <c r="H37" s="33" t="s">
        <v>9</v>
      </c>
      <c r="I37" s="18"/>
      <c r="J37" s="33" t="s">
        <v>9</v>
      </c>
      <c r="K37" s="18"/>
      <c r="L37" s="33" t="s">
        <v>9</v>
      </c>
      <c r="M37" s="18"/>
      <c r="N37" s="33" t="s">
        <v>9</v>
      </c>
      <c r="O37" s="38">
        <f t="shared" si="2"/>
        <v>-253824200</v>
      </c>
      <c r="P37" s="33" t="s">
        <v>9</v>
      </c>
      <c r="Q37" s="38">
        <f t="shared" si="3"/>
        <v>-253824200</v>
      </c>
      <c r="R37" s="33" t="s">
        <v>9</v>
      </c>
      <c r="S37" s="38">
        <f t="shared" si="4"/>
        <v>-253824200</v>
      </c>
      <c r="T37" s="33" t="s">
        <v>9</v>
      </c>
    </row>
    <row r="38" spans="2:21" ht="78.75" customHeight="1">
      <c r="B38" s="17" t="s">
        <v>33</v>
      </c>
      <c r="C38" s="18">
        <v>-289969600</v>
      </c>
      <c r="D38" s="33" t="s">
        <v>9</v>
      </c>
      <c r="E38" s="18">
        <v>-289969600</v>
      </c>
      <c r="F38" s="33" t="s">
        <v>9</v>
      </c>
      <c r="G38" s="18">
        <v>-289969600</v>
      </c>
      <c r="H38" s="33" t="s">
        <v>9</v>
      </c>
      <c r="I38" s="18"/>
      <c r="J38" s="33" t="s">
        <v>9</v>
      </c>
      <c r="K38" s="18"/>
      <c r="L38" s="33" t="s">
        <v>9</v>
      </c>
      <c r="M38" s="18"/>
      <c r="N38" s="33" t="s">
        <v>9</v>
      </c>
      <c r="O38" s="38">
        <f t="shared" si="2"/>
        <v>-289969600</v>
      </c>
      <c r="P38" s="33" t="s">
        <v>9</v>
      </c>
      <c r="Q38" s="38">
        <f t="shared" si="3"/>
        <v>-289969600</v>
      </c>
      <c r="R38" s="33" t="s">
        <v>9</v>
      </c>
      <c r="S38" s="38">
        <f t="shared" si="4"/>
        <v>-289969600</v>
      </c>
      <c r="T38" s="33" t="s">
        <v>9</v>
      </c>
    </row>
    <row r="39" spans="2:21" ht="78" customHeight="1">
      <c r="B39" s="17" t="s">
        <v>34</v>
      </c>
      <c r="C39" s="18">
        <v>-18680350</v>
      </c>
      <c r="D39" s="33" t="s">
        <v>9</v>
      </c>
      <c r="E39" s="18">
        <v>-18680350</v>
      </c>
      <c r="F39" s="33" t="s">
        <v>9</v>
      </c>
      <c r="G39" s="18">
        <v>-18680350</v>
      </c>
      <c r="H39" s="33" t="s">
        <v>9</v>
      </c>
      <c r="I39" s="18"/>
      <c r="J39" s="33" t="s">
        <v>9</v>
      </c>
      <c r="K39" s="18"/>
      <c r="L39" s="33" t="s">
        <v>9</v>
      </c>
      <c r="M39" s="18"/>
      <c r="N39" s="33" t="s">
        <v>9</v>
      </c>
      <c r="O39" s="38">
        <f t="shared" si="2"/>
        <v>-18680350</v>
      </c>
      <c r="P39" s="33" t="s">
        <v>9</v>
      </c>
      <c r="Q39" s="38">
        <f t="shared" si="3"/>
        <v>-18680350</v>
      </c>
      <c r="R39" s="33" t="s">
        <v>9</v>
      </c>
      <c r="S39" s="38">
        <f t="shared" si="4"/>
        <v>-18680350</v>
      </c>
      <c r="T39" s="33" t="s">
        <v>9</v>
      </c>
    </row>
    <row r="40" spans="2:21" ht="77.25" customHeight="1">
      <c r="B40" s="17" t="s">
        <v>17</v>
      </c>
      <c r="C40" s="19">
        <v>0</v>
      </c>
      <c r="D40" s="33" t="s">
        <v>9</v>
      </c>
      <c r="E40" s="18">
        <v>-71106024.609999999</v>
      </c>
      <c r="F40" s="33" t="s">
        <v>9</v>
      </c>
      <c r="G40" s="18">
        <v>-71106024.609999999</v>
      </c>
      <c r="H40" s="33" t="s">
        <v>9</v>
      </c>
      <c r="I40" s="19"/>
      <c r="J40" s="33" t="s">
        <v>9</v>
      </c>
      <c r="K40" s="18"/>
      <c r="L40" s="33" t="s">
        <v>9</v>
      </c>
      <c r="M40" s="18"/>
      <c r="N40" s="33" t="s">
        <v>9</v>
      </c>
      <c r="O40" s="38">
        <f t="shared" si="2"/>
        <v>0</v>
      </c>
      <c r="P40" s="33" t="s">
        <v>9</v>
      </c>
      <c r="Q40" s="38">
        <f t="shared" si="3"/>
        <v>-71106024.609999999</v>
      </c>
      <c r="R40" s="33" t="s">
        <v>9</v>
      </c>
      <c r="S40" s="38">
        <f t="shared" si="4"/>
        <v>-71106024.609999999</v>
      </c>
      <c r="T40" s="33" t="s">
        <v>9</v>
      </c>
    </row>
    <row r="41" spans="2:21" ht="78.75" customHeight="1">
      <c r="B41" s="50" t="s">
        <v>35</v>
      </c>
      <c r="C41" s="19">
        <v>-250000000</v>
      </c>
      <c r="D41" s="33"/>
      <c r="E41" s="19">
        <v>-250000000</v>
      </c>
      <c r="F41" s="33"/>
      <c r="G41" s="18">
        <v>-250000000</v>
      </c>
      <c r="H41" s="33"/>
      <c r="I41" s="19"/>
      <c r="J41" s="33"/>
      <c r="K41" s="19"/>
      <c r="L41" s="33"/>
      <c r="M41" s="18"/>
      <c r="N41" s="33"/>
      <c r="O41" s="38">
        <f t="shared" si="2"/>
        <v>-250000000</v>
      </c>
      <c r="P41" s="33"/>
      <c r="Q41" s="38">
        <f t="shared" si="3"/>
        <v>-250000000</v>
      </c>
      <c r="R41" s="33"/>
      <c r="S41" s="38">
        <f t="shared" si="4"/>
        <v>-250000000</v>
      </c>
      <c r="T41" s="33"/>
    </row>
    <row r="42" spans="2:21" ht="29.1" customHeight="1">
      <c r="B42" s="27" t="s">
        <v>23</v>
      </c>
      <c r="C42" s="19">
        <v>-15784355000</v>
      </c>
      <c r="D42" s="33"/>
      <c r="E42" s="19">
        <v>-16143311000</v>
      </c>
      <c r="F42" s="33"/>
      <c r="G42" s="19">
        <v>-16802304000</v>
      </c>
      <c r="H42" s="33"/>
      <c r="I42" s="19">
        <f>-I29</f>
        <v>0</v>
      </c>
      <c r="J42" s="33"/>
      <c r="K42" s="19">
        <f>-K29</f>
        <v>0</v>
      </c>
      <c r="L42" s="33"/>
      <c r="M42" s="19">
        <f>-M29</f>
        <v>0</v>
      </c>
      <c r="N42" s="33"/>
      <c r="O42" s="19">
        <f>-O29</f>
        <v>-15784355000</v>
      </c>
      <c r="P42" s="33"/>
      <c r="Q42" s="19">
        <f>-Q29</f>
        <v>-16143311000</v>
      </c>
      <c r="R42" s="33"/>
      <c r="S42" s="19">
        <f>-S29</f>
        <v>-16802304000</v>
      </c>
      <c r="T42" s="33"/>
    </row>
    <row r="43" spans="2:21" ht="29.25" customHeight="1">
      <c r="B43" s="40" t="s">
        <v>30</v>
      </c>
      <c r="C43" s="41">
        <v>0</v>
      </c>
      <c r="D43" s="34"/>
      <c r="E43" s="41">
        <v>0</v>
      </c>
      <c r="F43" s="34"/>
      <c r="G43" s="49">
        <v>-14428571.43</v>
      </c>
      <c r="H43" s="34"/>
      <c r="I43" s="41"/>
      <c r="J43" s="34"/>
      <c r="K43" s="41"/>
      <c r="L43" s="34"/>
      <c r="M43" s="49"/>
      <c r="N43" s="34"/>
      <c r="O43" s="54">
        <f>C43+I43</f>
        <v>0</v>
      </c>
      <c r="P43" s="34"/>
      <c r="Q43" s="54">
        <f>E43+K43</f>
        <v>0</v>
      </c>
      <c r="R43" s="34"/>
      <c r="S43" s="54">
        <f>G43+M43</f>
        <v>-14428571.43</v>
      </c>
      <c r="T43" s="34"/>
    </row>
    <row r="44" spans="2:21" ht="27" customHeight="1">
      <c r="B44" s="47" t="s">
        <v>14</v>
      </c>
      <c r="C44" s="25" t="s">
        <v>9</v>
      </c>
      <c r="D44" s="48" t="s">
        <v>9</v>
      </c>
      <c r="E44" s="25" t="s">
        <v>9</v>
      </c>
      <c r="F44" s="48" t="s">
        <v>9</v>
      </c>
      <c r="G44" s="25" t="s">
        <v>9</v>
      </c>
      <c r="H44" s="48" t="s">
        <v>9</v>
      </c>
      <c r="I44" s="25"/>
      <c r="J44" s="48"/>
      <c r="K44" s="25"/>
      <c r="L44" s="48"/>
      <c r="M44" s="25"/>
      <c r="N44" s="48"/>
      <c r="O44" s="25" t="s">
        <v>9</v>
      </c>
      <c r="P44" s="48" t="s">
        <v>9</v>
      </c>
      <c r="Q44" s="25" t="s">
        <v>9</v>
      </c>
      <c r="R44" s="48" t="s">
        <v>9</v>
      </c>
      <c r="S44" s="25" t="s">
        <v>9</v>
      </c>
      <c r="T44" s="48" t="s">
        <v>9</v>
      </c>
    </row>
    <row r="45" spans="2:21" ht="15" customHeight="1">
      <c r="B45" s="13" t="s">
        <v>0</v>
      </c>
      <c r="C45" s="14" t="s">
        <v>9</v>
      </c>
      <c r="D45" s="33" t="s">
        <v>9</v>
      </c>
      <c r="E45" s="14" t="s">
        <v>9</v>
      </c>
      <c r="F45" s="33" t="s">
        <v>9</v>
      </c>
      <c r="G45" s="14" t="s">
        <v>9</v>
      </c>
      <c r="H45" s="33" t="s">
        <v>9</v>
      </c>
      <c r="I45" s="14"/>
      <c r="J45" s="33"/>
      <c r="K45" s="14"/>
      <c r="L45" s="33"/>
      <c r="M45" s="14"/>
      <c r="N45" s="33"/>
      <c r="O45" s="14" t="s">
        <v>9</v>
      </c>
      <c r="P45" s="33" t="s">
        <v>9</v>
      </c>
      <c r="Q45" s="14" t="s">
        <v>9</v>
      </c>
      <c r="R45" s="33" t="s">
        <v>9</v>
      </c>
      <c r="S45" s="14" t="s">
        <v>9</v>
      </c>
      <c r="T45" s="33" t="s">
        <v>9</v>
      </c>
    </row>
    <row r="46" spans="2:21" ht="19.5" customHeight="1">
      <c r="B46" s="20" t="s">
        <v>1</v>
      </c>
      <c r="C46" s="21" t="s">
        <v>9</v>
      </c>
      <c r="D46" s="34" t="s">
        <v>9</v>
      </c>
      <c r="E46" s="21" t="s">
        <v>9</v>
      </c>
      <c r="F46" s="34" t="s">
        <v>9</v>
      </c>
      <c r="G46" s="21" t="s">
        <v>9</v>
      </c>
      <c r="H46" s="34" t="s">
        <v>9</v>
      </c>
      <c r="I46" s="21"/>
      <c r="J46" s="34"/>
      <c r="K46" s="21"/>
      <c r="L46" s="34"/>
      <c r="M46" s="21"/>
      <c r="N46" s="34"/>
      <c r="O46" s="21" t="s">
        <v>9</v>
      </c>
      <c r="P46" s="34" t="s">
        <v>9</v>
      </c>
      <c r="Q46" s="21" t="s">
        <v>9</v>
      </c>
      <c r="R46" s="34" t="s">
        <v>9</v>
      </c>
      <c r="S46" s="21" t="s">
        <v>9</v>
      </c>
      <c r="T46" s="34" t="s">
        <v>9</v>
      </c>
      <c r="U46" s="22"/>
    </row>
    <row r="47" spans="2:21" ht="13.5" customHeight="1"/>
  </sheetData>
  <mergeCells count="28">
    <mergeCell ref="B14:B17"/>
    <mergeCell ref="M15:N15"/>
    <mergeCell ref="I17:J17"/>
    <mergeCell ref="K17:L17"/>
    <mergeCell ref="M17:N17"/>
    <mergeCell ref="C14:H14"/>
    <mergeCell ref="I14:N14"/>
    <mergeCell ref="S1:T1"/>
    <mergeCell ref="S2:T2"/>
    <mergeCell ref="S3:T3"/>
    <mergeCell ref="S4:T4"/>
    <mergeCell ref="S6:T6"/>
    <mergeCell ref="B12:T12"/>
    <mergeCell ref="O15:P15"/>
    <mergeCell ref="Q15:R15"/>
    <mergeCell ref="S15:T15"/>
    <mergeCell ref="O17:P17"/>
    <mergeCell ref="Q17:R17"/>
    <mergeCell ref="S17:T17"/>
    <mergeCell ref="C15:D15"/>
    <mergeCell ref="E15:F15"/>
    <mergeCell ref="G15:H15"/>
    <mergeCell ref="C17:D17"/>
    <mergeCell ref="E17:F17"/>
    <mergeCell ref="G17:H17"/>
    <mergeCell ref="I15:J15"/>
    <mergeCell ref="K15:L15"/>
    <mergeCell ref="O14:T14"/>
  </mergeCells>
  <phoneticPr fontId="3" type="noConversion"/>
  <pageMargins left="0.74803149606299213" right="0.59055118110236227" top="0.78740157480314965" bottom="0.59055118110236227" header="0.51181102362204722" footer="0.39370078740157483"/>
  <pageSetup paperSize="9" scale="3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2022-02-03T07:39:22Z</cp:lastPrinted>
  <dcterms:created xsi:type="dcterms:W3CDTF">2000-09-19T07:45:36Z</dcterms:created>
  <dcterms:modified xsi:type="dcterms:W3CDTF">2022-06-03T15:36:20Z</dcterms:modified>
</cp:coreProperties>
</file>