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" windowWidth="22980" windowHeight="9270"/>
  </bookViews>
  <sheets>
    <sheet name="2021" sheetId="1" r:id="rId1"/>
    <sheet name="Лист4" sheetId="7" state="hidden" r:id="rId2"/>
    <sheet name="Лист1" sheetId="4" state="hidden" r:id="rId3"/>
    <sheet name="Лист2" sheetId="5" state="hidden" r:id="rId4"/>
    <sheet name="Лист3" sheetId="6" state="hidden" r:id="rId5"/>
  </sheets>
  <calcPr calcId="125725"/>
</workbook>
</file>

<file path=xl/calcChain.xml><?xml version="1.0" encoding="utf-8"?>
<calcChain xmlns="http://schemas.openxmlformats.org/spreadsheetml/2006/main">
  <c r="V30" i="1"/>
  <c r="S4" l="1"/>
  <c r="S5"/>
  <c r="S6"/>
  <c r="S7"/>
  <c r="S8"/>
  <c r="S9"/>
  <c r="S10"/>
  <c r="S12"/>
  <c r="S13"/>
  <c r="S14"/>
  <c r="S15"/>
  <c r="S16"/>
  <c r="S17"/>
  <c r="S18"/>
  <c r="S20"/>
  <c r="Q30" l="1"/>
  <c r="O30"/>
  <c r="N30"/>
  <c r="P30"/>
  <c r="S29" l="1"/>
  <c r="S28"/>
  <c r="R30"/>
  <c r="M30"/>
  <c r="L30"/>
  <c r="K30"/>
  <c r="J30"/>
  <c r="I30"/>
  <c r="H30"/>
  <c r="G30"/>
  <c r="F30"/>
  <c r="E30"/>
  <c r="D30"/>
  <c r="S27" l="1"/>
  <c r="S26"/>
  <c r="S24"/>
  <c r="S22"/>
  <c r="S30" l="1"/>
</calcChain>
</file>

<file path=xl/comments1.xml><?xml version="1.0" encoding="utf-8"?>
<comments xmlns="http://schemas.openxmlformats.org/spreadsheetml/2006/main">
  <authors>
    <author>Климова Наталья Леонидовна</author>
  </authors>
  <commentList>
    <comment ref="I20" authorId="0">
      <text>
        <r>
          <rPr>
            <b/>
            <sz val="9"/>
            <color indexed="81"/>
            <rFont val="Tahoma"/>
            <family val="2"/>
            <charset val="204"/>
          </rPr>
          <t>за апр две оплаты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<sst xmlns="http://schemas.openxmlformats.org/spreadsheetml/2006/main" count="194" uniqueCount="146">
  <si>
    <t>01-32/213 от 20.08.2013</t>
  </si>
  <si>
    <t>01-32/332 от 30.08.2013</t>
  </si>
  <si>
    <t>СПК "Никольск" Трубачев Н.Ю.</t>
  </si>
  <si>
    <t>01-32/158 от 13.03.2013</t>
  </si>
  <si>
    <t>01-32/157 от 13.03.2013</t>
  </si>
  <si>
    <t>01-32/333 от 30.08.2013</t>
  </si>
  <si>
    <t>01-32/309 от 13.08.2013</t>
  </si>
  <si>
    <t>ИТОГО</t>
  </si>
  <si>
    <t>январь</t>
  </si>
  <si>
    <t>март</t>
  </si>
  <si>
    <t>апрель</t>
  </si>
  <si>
    <t>май</t>
  </si>
  <si>
    <t>июнь</t>
  </si>
  <si>
    <t>агуст</t>
  </si>
  <si>
    <t>июль</t>
  </si>
  <si>
    <t>срок окончания договора</t>
  </si>
  <si>
    <t>01-32/302 от 09.07.2013</t>
  </si>
  <si>
    <t>01-32/308 от 13.08.2013</t>
  </si>
  <si>
    <t>ФГУП "Котласское"  Титова Е.Г.</t>
  </si>
  <si>
    <t>ООО "Агрофирма Судромская" Дмитриева</t>
  </si>
  <si>
    <t>01-34/362 от 31.08.2015</t>
  </si>
  <si>
    <t>ФГУП "Котласское" Хабаров В.А.</t>
  </si>
  <si>
    <t>ФГУП "Котласское" Шохин Д.А.</t>
  </si>
  <si>
    <t>01-34/382 от 29.10.2015</t>
  </si>
  <si>
    <t>01-34/384 от 29.10.2015</t>
  </si>
  <si>
    <t>01-34/383 от 29.10.2015</t>
  </si>
  <si>
    <t>ООО "Агрохолдинг "Каргопольский" Лендоева МГ</t>
  </si>
  <si>
    <t>01-34/381 от 29.10.2015</t>
  </si>
  <si>
    <t>СПК "Холмогорский племзавод"  Макаров ЕП</t>
  </si>
  <si>
    <t>01-34/386 от 02.11.2015</t>
  </si>
  <si>
    <t>ФГУП "Котласское" Шошина ЛЮ</t>
  </si>
  <si>
    <t>01-34/385 от 02.11.2015</t>
  </si>
  <si>
    <t>АО "Важское" Климовская ОА</t>
  </si>
  <si>
    <t>01-34/389 от 02.11.2015</t>
  </si>
  <si>
    <t>АО "Важское" Петровский ИВ</t>
  </si>
  <si>
    <t>01-34/388 от 02.11.2015</t>
  </si>
  <si>
    <t>ООО "ПТФ Уемская" Вериго ГА</t>
  </si>
  <si>
    <t>01-34/390 от 02.11.2015</t>
  </si>
  <si>
    <t>01-34/392 от 12.11.2015</t>
  </si>
  <si>
    <t>декрет</t>
  </si>
  <si>
    <t>ООО "АПК Любовское"  Молотков В.В.</t>
  </si>
  <si>
    <t>ВСЕГО</t>
  </si>
  <si>
    <t>01-34/393 от 12.11.2015</t>
  </si>
  <si>
    <r>
      <t>АО "Важское" Белавина О.В.</t>
    </r>
    <r>
      <rPr>
        <sz val="8"/>
        <rFont val="Times New Roman"/>
        <family val="1"/>
        <charset val="204"/>
      </rPr>
      <t>(Знамя победы)</t>
    </r>
  </si>
  <si>
    <r>
      <t>АО "Важское" Балеев А.В</t>
    </r>
    <r>
      <rPr>
        <sz val="8"/>
        <rFont val="Times New Roman"/>
        <family val="1"/>
        <charset val="204"/>
      </rPr>
      <t xml:space="preserve"> (Знамя победы)</t>
    </r>
  </si>
  <si>
    <t>ОАО "Агрофирма Вельская" (Старостина) Пескишева И.В.</t>
  </si>
  <si>
    <t>ОАО "Агрофирма Вельская" Демидова (Поморцева) Ю.М.</t>
  </si>
  <si>
    <r>
      <t xml:space="preserve">ОАО "Агрофирма Вельская" Старостина </t>
    </r>
    <r>
      <rPr>
        <sz val="8"/>
        <rFont val="Times New Roman"/>
        <family val="1"/>
        <charset val="204"/>
      </rPr>
      <t>(Дементьев</t>
    </r>
    <r>
      <rPr>
        <sz val="12"/>
        <rFont val="Times New Roman"/>
        <family val="1"/>
        <charset val="204"/>
      </rPr>
      <t>)а АЭ</t>
    </r>
  </si>
  <si>
    <t>01-35/20 от 08.02.2016</t>
  </si>
  <si>
    <t>декрет с 10.05</t>
  </si>
  <si>
    <t>декрет с 29.01</t>
  </si>
  <si>
    <t>ООО "Агрофирма Устьянская" Фалева Е.И.</t>
  </si>
  <si>
    <t>ФГУП "Котласское" Гогулин Д.В.</t>
  </si>
  <si>
    <t>01-35/289 от 06.09.2016</t>
  </si>
  <si>
    <t>ООО "Пежма" Могутов Д.Н.</t>
  </si>
  <si>
    <t>ООО "Пежма" Шорохов Е.В.</t>
  </si>
  <si>
    <t>01-35/288 от 06.09.2016</t>
  </si>
  <si>
    <t>01-35/287 от 06.09.2016</t>
  </si>
  <si>
    <t>АО "Важское" Белозеров С.В.</t>
  </si>
  <si>
    <t>АО "Важское" Карелин Н.В.</t>
  </si>
  <si>
    <t>ФГУП "Котласское" Шестакова Н.С.</t>
  </si>
  <si>
    <t>ФХ Коробовских В.В. Коробовских С.А.</t>
  </si>
  <si>
    <t>01-35/405 от 22.11.2016</t>
  </si>
  <si>
    <t>ООО "Агрофирма Судромская" Багрова ВВ</t>
  </si>
  <si>
    <t>ООО "Агрофирма Судромская" Фаблинова А.А. (Шухтина)</t>
  </si>
  <si>
    <t>ООО "Агрофирма Судромская" Новожилов А.В.</t>
  </si>
  <si>
    <t>01-35/408 от 23.11.2016</t>
  </si>
  <si>
    <t>01-35/403 от 22.11.2016</t>
  </si>
  <si>
    <t>01-35/407 от 22.11.2016</t>
  </si>
  <si>
    <t>01-35/406 от 22.11.2016</t>
  </si>
  <si>
    <t>01-35/404 от 22.11.2016</t>
  </si>
  <si>
    <t>ООО "Агрофирма Устьянская"Резанова ( Шанина) Г.В.</t>
  </si>
  <si>
    <t>ООО "Агрофирма Судромская" Новожилова (Куперова) М.В.</t>
  </si>
  <si>
    <t>ООО "Агрофирма Судромская" Дмитриева Н.П.</t>
  </si>
  <si>
    <t>Вельский</t>
  </si>
  <si>
    <t>Верхнетоемский</t>
  </si>
  <si>
    <t>Каргопольский</t>
  </si>
  <si>
    <t>Котласский</t>
  </si>
  <si>
    <t>Приморский</t>
  </si>
  <si>
    <t>Устьянский</t>
  </si>
  <si>
    <t>Холмогорский</t>
  </si>
  <si>
    <t>01-38/135 от 06.06.2019</t>
  </si>
  <si>
    <t>Устьянский район</t>
  </si>
  <si>
    <t>01-38/178 от 10.12.2019</t>
  </si>
  <si>
    <t>01-38/163 22.08.2019</t>
  </si>
  <si>
    <t>01-39/207 от 22.09.2020</t>
  </si>
  <si>
    <t>01-39/210 от 23.11.2020</t>
  </si>
  <si>
    <t>Северодвинск</t>
  </si>
  <si>
    <t xml:space="preserve">ООО "Северодвинский Агрокомбинат"  </t>
  </si>
  <si>
    <t>подъемные</t>
  </si>
  <si>
    <t>Няндомский район</t>
  </si>
  <si>
    <t>ООО "Агропромышленнная компания"</t>
  </si>
  <si>
    <t>01-40/6 от 15.02.2021</t>
  </si>
  <si>
    <t>АО "Агрофирма Вельская"</t>
  </si>
  <si>
    <t>ООО "Агрофирма Судромская"</t>
  </si>
  <si>
    <t xml:space="preserve">ООО "Пежма" </t>
  </si>
  <si>
    <t xml:space="preserve">ООО "Борок"  </t>
  </si>
  <si>
    <t xml:space="preserve">ООО "УМК" </t>
  </si>
  <si>
    <t xml:space="preserve">ООО "АПК Любовское"       </t>
  </si>
  <si>
    <t xml:space="preserve">ООО "Агрофирма Холмогорская" </t>
  </si>
  <si>
    <t>КАДРЫ</t>
  </si>
  <si>
    <t xml:space="preserve">АО "Важское" </t>
  </si>
  <si>
    <t>01-40/9 от 15.02.2021</t>
  </si>
  <si>
    <t>01-40/8 от 15.02.2021</t>
  </si>
  <si>
    <t>01-40/217 от 22.09.2021</t>
  </si>
  <si>
    <t>01-40/225 от 29.10.2021</t>
  </si>
  <si>
    <t>01-40/224 от 29.10.2021</t>
  </si>
  <si>
    <t>01-40/227 от 29.10.2021</t>
  </si>
  <si>
    <t>01-40/226 от 29.10.2021</t>
  </si>
  <si>
    <t>01-40/231 от 19.11.2021</t>
  </si>
  <si>
    <t>01-41/1 от 13.01.2022</t>
  </si>
  <si>
    <t>01-41/2 от 13.01.2022</t>
  </si>
  <si>
    <t>01 40/2018 от 27.09.2021</t>
  </si>
  <si>
    <t xml:space="preserve">  </t>
  </si>
  <si>
    <t>20 декрет</t>
  </si>
  <si>
    <t xml:space="preserve"> АО "Агрофирма Вельская                        Ляпунова К.О. (вет.фельдшер)</t>
  </si>
  <si>
    <t>АО Важское                                               Гаврилов Д.Р. (оператор искусс.осеменения)</t>
  </si>
  <si>
    <t>АО Важское                                                Кокурин К.Ю. (вет.фельдшер)</t>
  </si>
  <si>
    <t>АО Важское                                    Едовин Ю.А. (слесарт ремонт авто)</t>
  </si>
  <si>
    <t>АО Важское                                   Дерябин И.С. (электромонтер)</t>
  </si>
  <si>
    <t>ООО "Пежма"                                     Леонтьева С.А. (вет.фельдшер)</t>
  </si>
  <si>
    <t>ООО "Пежма"                                   Ивантиев А.А. (механик)</t>
  </si>
  <si>
    <t>ООО "УМК" Фалеева (Бобыкина) М.Ю. (вет.врач)</t>
  </si>
  <si>
    <t>ООО "УМК" Макарова А.С. (вет.фельдшер)</t>
  </si>
  <si>
    <t>ООО "УМК" Честнейшая Т.В. (агроном)</t>
  </si>
  <si>
    <t>ООО "УМК" Елисеева М.А. (вет.фельдшер)</t>
  </si>
  <si>
    <t>ООО "УМК" Стадник Д.В. (вет.фельдшер)</t>
  </si>
  <si>
    <t>ООО "УМК" Харрис С.А. (вет.фельдшер)</t>
  </si>
  <si>
    <t>ООО "УМК" Щекана А.Н. (вет.фельдшер)</t>
  </si>
  <si>
    <t>ООО "Агропромышленнная компания" Умбрас А. С. (зоотехник)</t>
  </si>
  <si>
    <t>ООО "Северодвинский Агрокомбинат"  Медведев А.А. (начал.участка)</t>
  </si>
  <si>
    <t>ООО "АПК Любовское"        Гладышева С.А. (ветер.санитар)</t>
  </si>
  <si>
    <t>ООО "Агрофирма Холмогорская" Юрин Е.В. (глав.инженер)</t>
  </si>
  <si>
    <t>ООО "Агрофирма Холмогорская" Юрина А.С. (бухгалтер)</t>
  </si>
  <si>
    <t>АО "Холмогорский племзавод"  Честнейшина А.С. (лаборант)</t>
  </si>
  <si>
    <t>АО "Холмогорский племзавод"  Пинюгалова В.И. (зоотехник)</t>
  </si>
  <si>
    <t xml:space="preserve">Расчет дополнительной потребности в субсидии на финансирование мероприятий по поддержке развития кадрового потенциала агропромышленного комплекса в 2022 году
</t>
  </si>
  <si>
    <t>Предусмотрено бюджетных ассигнований, рублей</t>
  </si>
  <si>
    <t>Дополнитенльная потребность в субсидии, рублей</t>
  </si>
  <si>
    <t>Приморсмкий район</t>
  </si>
  <si>
    <t>Холмогорский район</t>
  </si>
  <si>
    <t>ноябрь</t>
  </si>
  <si>
    <t>декабрь</t>
  </si>
  <si>
    <t>сентябрь</t>
  </si>
  <si>
    <t>октябрь</t>
  </si>
  <si>
    <t>февраль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</si>
</sst>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.00_ ;\-#,##0.00\ 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4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vertical="center" wrapText="1"/>
    </xf>
    <xf numFmtId="164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vertical="center"/>
    </xf>
    <xf numFmtId="17" fontId="12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28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5" fontId="12" fillId="0" borderId="0" xfId="0" applyNumberFormat="1" applyFont="1" applyFill="1"/>
    <xf numFmtId="0" fontId="12" fillId="0" borderId="0" xfId="0" applyFont="1" applyFill="1" applyBorder="1"/>
    <xf numFmtId="166" fontId="12" fillId="0" borderId="0" xfId="0" applyNumberFormat="1" applyFont="1" applyFill="1"/>
    <xf numFmtId="164" fontId="12" fillId="0" borderId="0" xfId="1" applyFont="1" applyFill="1"/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6" fillId="0" borderId="0" xfId="1" applyFont="1" applyFill="1" applyBorder="1"/>
    <xf numFmtId="165" fontId="16" fillId="0" borderId="0" xfId="0" applyNumberFormat="1" applyFont="1" applyFill="1" applyBorder="1"/>
    <xf numFmtId="43" fontId="16" fillId="0" borderId="0" xfId="0" applyNumberFormat="1" applyFont="1" applyFill="1"/>
    <xf numFmtId="0" fontId="16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center" vertical="center"/>
    </xf>
    <xf numFmtId="164" fontId="16" fillId="0" borderId="0" xfId="1" applyFont="1" applyFill="1" applyBorder="1" applyAlignment="1">
      <alignment horizontal="center" vertical="center"/>
    </xf>
    <xf numFmtId="14" fontId="12" fillId="0" borderId="28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0" xfId="0" applyFont="1" applyFill="1" applyBorder="1"/>
    <xf numFmtId="165" fontId="17" fillId="0" borderId="0" xfId="0" applyNumberFormat="1" applyFont="1" applyFill="1" applyBorder="1"/>
    <xf numFmtId="165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12" fillId="0" borderId="1" xfId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view="pageBreakPreview" zoomScale="60" zoomScaleNormal="73" workbookViewId="0">
      <pane xSplit="3" topLeftCell="D1" activePane="topRight" state="frozen"/>
      <selection pane="topRight" activeCell="F2" sqref="F2"/>
    </sheetView>
  </sheetViews>
  <sheetFormatPr defaultRowHeight="18.75"/>
  <cols>
    <col min="1" max="1" width="9.5703125" style="80" customWidth="1"/>
    <col min="2" max="2" width="32.85546875" style="80" customWidth="1"/>
    <col min="3" max="3" width="19.85546875" style="80" hidden="1" customWidth="1"/>
    <col min="4" max="4" width="18.28515625" style="80" customWidth="1"/>
    <col min="5" max="6" width="18.7109375" style="80" customWidth="1"/>
    <col min="7" max="7" width="20.28515625" style="80" customWidth="1"/>
    <col min="8" max="8" width="19.42578125" style="80" customWidth="1"/>
    <col min="9" max="9" width="19.28515625" style="80" customWidth="1"/>
    <col min="10" max="10" width="19.7109375" style="80" customWidth="1"/>
    <col min="11" max="11" width="18.7109375" style="80" customWidth="1"/>
    <col min="12" max="12" width="19" style="80" customWidth="1"/>
    <col min="13" max="13" width="20.28515625" style="80" customWidth="1"/>
    <col min="14" max="14" width="20.140625" style="80" customWidth="1"/>
    <col min="15" max="16" width="18.85546875" style="80" customWidth="1"/>
    <col min="17" max="17" width="19" style="80" customWidth="1"/>
    <col min="18" max="18" width="14.5703125" style="80" customWidth="1"/>
    <col min="19" max="19" width="23.42578125" style="98" customWidth="1"/>
    <col min="20" max="20" width="19.85546875" style="80" customWidth="1"/>
    <col min="21" max="21" width="22.28515625" style="81" customWidth="1"/>
    <col min="22" max="22" width="23" style="81" customWidth="1"/>
    <col min="23" max="16384" width="9.140625" style="80"/>
  </cols>
  <sheetData>
    <row r="1" spans="1:22" ht="39.75" customHeight="1">
      <c r="A1" s="110" t="s">
        <v>136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2" ht="75">
      <c r="A2" s="78"/>
      <c r="B2" s="73">
        <v>2022</v>
      </c>
      <c r="C2" s="78"/>
      <c r="D2" s="76">
        <v>44531</v>
      </c>
      <c r="E2" s="73" t="s">
        <v>8</v>
      </c>
      <c r="F2" s="73" t="s">
        <v>89</v>
      </c>
      <c r="G2" s="104" t="s">
        <v>145</v>
      </c>
      <c r="H2" s="73" t="s">
        <v>9</v>
      </c>
      <c r="I2" s="73" t="s">
        <v>10</v>
      </c>
      <c r="J2" s="73" t="s">
        <v>11</v>
      </c>
      <c r="K2" s="73" t="s">
        <v>12</v>
      </c>
      <c r="L2" s="73" t="s">
        <v>14</v>
      </c>
      <c r="M2" s="73" t="s">
        <v>13</v>
      </c>
      <c r="N2" s="104" t="s">
        <v>143</v>
      </c>
      <c r="O2" s="104" t="s">
        <v>144</v>
      </c>
      <c r="P2" s="73" t="s">
        <v>89</v>
      </c>
      <c r="Q2" s="104" t="s">
        <v>141</v>
      </c>
      <c r="R2" s="104" t="s">
        <v>142</v>
      </c>
      <c r="S2" s="89" t="s">
        <v>41</v>
      </c>
      <c r="T2" s="79" t="s">
        <v>15</v>
      </c>
      <c r="U2" s="99" t="s">
        <v>137</v>
      </c>
      <c r="V2" s="100" t="s">
        <v>138</v>
      </c>
    </row>
    <row r="3" spans="1:22" ht="24.75" customHeight="1">
      <c r="A3" s="112" t="s">
        <v>113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2" ht="63" customHeight="1">
      <c r="A4" s="69">
        <v>1</v>
      </c>
      <c r="B4" s="69" t="s">
        <v>115</v>
      </c>
      <c r="C4" s="69" t="s">
        <v>109</v>
      </c>
      <c r="D4" s="70">
        <v>0</v>
      </c>
      <c r="E4" s="71">
        <v>26075.65</v>
      </c>
      <c r="F4" s="71"/>
      <c r="G4" s="71">
        <v>17841.240000000002</v>
      </c>
      <c r="H4" s="71">
        <v>18964.11</v>
      </c>
      <c r="I4" s="71">
        <v>16142.07</v>
      </c>
      <c r="J4" s="71">
        <v>26075.65</v>
      </c>
      <c r="K4" s="71">
        <v>26075.65</v>
      </c>
      <c r="L4" s="71">
        <v>26075.65</v>
      </c>
      <c r="M4" s="72">
        <v>26075.65</v>
      </c>
      <c r="N4" s="72">
        <v>26075.65</v>
      </c>
      <c r="O4" s="72">
        <v>26075.65</v>
      </c>
      <c r="P4" s="71"/>
      <c r="Q4" s="72">
        <v>26075.65</v>
      </c>
      <c r="R4" s="71"/>
      <c r="S4" s="90">
        <f>R4+Q4+O4+N4+M4+L4+K4+J4+I4+H4+G4+F4+E4+D4</f>
        <v>261552.61999999997</v>
      </c>
      <c r="T4" s="103">
        <v>45615</v>
      </c>
      <c r="U4" s="101"/>
      <c r="V4" s="92"/>
    </row>
    <row r="5" spans="1:22" ht="64.5" customHeight="1">
      <c r="A5" s="73">
        <v>2</v>
      </c>
      <c r="B5" s="91" t="s">
        <v>116</v>
      </c>
      <c r="C5" s="74" t="s">
        <v>106</v>
      </c>
      <c r="D5" s="70">
        <v>0</v>
      </c>
      <c r="E5" s="71">
        <v>26075.65</v>
      </c>
      <c r="F5" s="71"/>
      <c r="G5" s="71">
        <v>26075.65</v>
      </c>
      <c r="H5" s="71">
        <v>18964.11</v>
      </c>
      <c r="I5" s="71">
        <v>26075.65</v>
      </c>
      <c r="J5" s="71">
        <v>26075.65</v>
      </c>
      <c r="K5" s="71">
        <v>26075.65</v>
      </c>
      <c r="L5" s="71">
        <v>26075.65</v>
      </c>
      <c r="M5" s="72">
        <v>26075.65</v>
      </c>
      <c r="N5" s="72">
        <v>26075.65</v>
      </c>
      <c r="O5" s="72">
        <v>26075.65</v>
      </c>
      <c r="P5" s="71"/>
      <c r="Q5" s="72">
        <v>26075.65</v>
      </c>
      <c r="R5" s="71"/>
      <c r="S5" s="90">
        <f t="shared" ref="S5:S10" si="0">R5+Q5+O5+N5+M5+L5+K5+J5+I5+H5+G5+F5+E5+D5</f>
        <v>279720.61</v>
      </c>
      <c r="T5" s="103">
        <v>45594</v>
      </c>
      <c r="U5" s="109"/>
      <c r="V5" s="107"/>
    </row>
    <row r="6" spans="1:22" ht="70.5" customHeight="1">
      <c r="A6" s="73">
        <v>3</v>
      </c>
      <c r="B6" s="91" t="s">
        <v>117</v>
      </c>
      <c r="C6" s="74" t="s">
        <v>107</v>
      </c>
      <c r="D6" s="70">
        <v>0</v>
      </c>
      <c r="E6" s="71">
        <v>26075.65</v>
      </c>
      <c r="F6" s="71"/>
      <c r="G6" s="71">
        <v>26075.65</v>
      </c>
      <c r="H6" s="71">
        <v>26075.65</v>
      </c>
      <c r="I6" s="71">
        <v>15408.34</v>
      </c>
      <c r="J6" s="71">
        <v>26075.65</v>
      </c>
      <c r="K6" s="71">
        <v>26075.65</v>
      </c>
      <c r="L6" s="71">
        <v>26075.65</v>
      </c>
      <c r="M6" s="72">
        <v>26075.65</v>
      </c>
      <c r="N6" s="72">
        <v>26075.65</v>
      </c>
      <c r="O6" s="72">
        <v>26075.65</v>
      </c>
      <c r="P6" s="71"/>
      <c r="Q6" s="72">
        <v>26075.65</v>
      </c>
      <c r="R6" s="71"/>
      <c r="S6" s="90">
        <f t="shared" si="0"/>
        <v>276164.83999999997</v>
      </c>
      <c r="T6" s="103">
        <v>45594</v>
      </c>
      <c r="U6" s="109"/>
      <c r="V6" s="108"/>
    </row>
    <row r="7" spans="1:22" ht="62.25" customHeight="1">
      <c r="A7" s="73">
        <v>4</v>
      </c>
      <c r="B7" s="91" t="s">
        <v>118</v>
      </c>
      <c r="C7" s="74" t="s">
        <v>108</v>
      </c>
      <c r="D7" s="70">
        <v>0</v>
      </c>
      <c r="E7" s="71">
        <v>26075.65</v>
      </c>
      <c r="F7" s="71"/>
      <c r="G7" s="71">
        <v>26075.65</v>
      </c>
      <c r="H7" s="71">
        <v>26075.65</v>
      </c>
      <c r="I7" s="71">
        <v>26075.65</v>
      </c>
      <c r="J7" s="71">
        <v>26075.65</v>
      </c>
      <c r="K7" s="71">
        <v>26075.65</v>
      </c>
      <c r="L7" s="71">
        <v>26075.65</v>
      </c>
      <c r="M7" s="72">
        <v>26075.65</v>
      </c>
      <c r="N7" s="72">
        <v>26075.65</v>
      </c>
      <c r="O7" s="72">
        <v>26075.65</v>
      </c>
      <c r="P7" s="71"/>
      <c r="Q7" s="72">
        <v>26075.65</v>
      </c>
      <c r="R7" s="71"/>
      <c r="S7" s="90">
        <f t="shared" si="0"/>
        <v>286832.14999999997</v>
      </c>
      <c r="T7" s="103">
        <v>45594</v>
      </c>
      <c r="U7" s="109"/>
      <c r="V7" s="108"/>
    </row>
    <row r="8" spans="1:22" ht="66.75" customHeight="1">
      <c r="A8" s="73">
        <v>5</v>
      </c>
      <c r="B8" s="91" t="s">
        <v>119</v>
      </c>
      <c r="C8" s="74" t="s">
        <v>105</v>
      </c>
      <c r="D8" s="70">
        <v>0</v>
      </c>
      <c r="E8" s="71">
        <v>26075.65</v>
      </c>
      <c r="F8" s="71"/>
      <c r="G8" s="71">
        <v>26075.65</v>
      </c>
      <c r="H8" s="71">
        <v>26075.65</v>
      </c>
      <c r="I8" s="71">
        <v>26075.65</v>
      </c>
      <c r="J8" s="71">
        <v>26075.65</v>
      </c>
      <c r="K8" s="71">
        <v>26075.65</v>
      </c>
      <c r="L8" s="71">
        <v>26075.65</v>
      </c>
      <c r="M8" s="72">
        <v>26075.65</v>
      </c>
      <c r="N8" s="72">
        <v>26075.65</v>
      </c>
      <c r="O8" s="72">
        <v>26075.65</v>
      </c>
      <c r="P8" s="71"/>
      <c r="Q8" s="72">
        <v>26075.65</v>
      </c>
      <c r="R8" s="71"/>
      <c r="S8" s="90">
        <f t="shared" si="0"/>
        <v>286832.14999999997</v>
      </c>
      <c r="T8" s="103">
        <v>45594</v>
      </c>
      <c r="U8" s="109"/>
      <c r="V8" s="108"/>
    </row>
    <row r="9" spans="1:22" ht="66" customHeight="1">
      <c r="A9" s="73">
        <v>6</v>
      </c>
      <c r="B9" s="69" t="s">
        <v>120</v>
      </c>
      <c r="C9" s="74" t="s">
        <v>84</v>
      </c>
      <c r="D9" s="70">
        <v>0</v>
      </c>
      <c r="E9" s="71">
        <v>26075.65</v>
      </c>
      <c r="F9" s="71"/>
      <c r="G9" s="71">
        <v>19213.64</v>
      </c>
      <c r="H9" s="71">
        <v>26075.65</v>
      </c>
      <c r="I9" s="71">
        <v>1616.26</v>
      </c>
      <c r="J9" s="71">
        <v>26075.65</v>
      </c>
      <c r="K9" s="71">
        <v>26075.65</v>
      </c>
      <c r="L9" s="71">
        <v>26075.65</v>
      </c>
      <c r="M9" s="75">
        <v>18139.580000000002</v>
      </c>
      <c r="N9" s="75"/>
      <c r="O9" s="75"/>
      <c r="P9" s="75"/>
      <c r="Q9" s="75"/>
      <c r="R9" s="71"/>
      <c r="S9" s="90">
        <f t="shared" si="0"/>
        <v>169347.73</v>
      </c>
      <c r="T9" s="103">
        <v>44795</v>
      </c>
      <c r="U9" s="109"/>
      <c r="V9" s="107"/>
    </row>
    <row r="10" spans="1:22" ht="52.5" customHeight="1">
      <c r="A10" s="73">
        <v>7</v>
      </c>
      <c r="B10" s="69" t="s">
        <v>121</v>
      </c>
      <c r="C10" s="74" t="s">
        <v>103</v>
      </c>
      <c r="D10" s="70">
        <v>0</v>
      </c>
      <c r="E10" s="71">
        <v>26075.65</v>
      </c>
      <c r="F10" s="71"/>
      <c r="G10" s="71">
        <v>26075.65</v>
      </c>
      <c r="H10" s="71">
        <v>26075.65</v>
      </c>
      <c r="I10" s="71">
        <v>16593.599999999999</v>
      </c>
      <c r="J10" s="71">
        <v>26075.65</v>
      </c>
      <c r="K10" s="71">
        <v>26075.65</v>
      </c>
      <c r="L10" s="71">
        <v>26075.65</v>
      </c>
      <c r="M10" s="72">
        <v>26075.65</v>
      </c>
      <c r="N10" s="72">
        <v>26075.65</v>
      </c>
      <c r="O10" s="72">
        <v>26075.65</v>
      </c>
      <c r="P10" s="75"/>
      <c r="Q10" s="72">
        <v>26075.65</v>
      </c>
      <c r="R10" s="71"/>
      <c r="S10" s="90">
        <f t="shared" si="0"/>
        <v>277350.09999999998</v>
      </c>
      <c r="T10" s="103">
        <v>45337</v>
      </c>
      <c r="U10" s="109"/>
      <c r="V10" s="108"/>
    </row>
    <row r="11" spans="1:22" ht="24.75" customHeight="1">
      <c r="A11" s="115" t="s">
        <v>82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7"/>
      <c r="T11" s="117"/>
      <c r="U11" s="73"/>
      <c r="V11" s="73"/>
    </row>
    <row r="12" spans="1:22" ht="64.5" customHeight="1">
      <c r="A12" s="73">
        <v>8</v>
      </c>
      <c r="B12" s="69" t="s">
        <v>122</v>
      </c>
      <c r="C12" s="69" t="s">
        <v>83</v>
      </c>
      <c r="D12" s="70">
        <v>0</v>
      </c>
      <c r="E12" s="72">
        <v>26075.65</v>
      </c>
      <c r="F12" s="72"/>
      <c r="G12" s="72">
        <v>21958.44</v>
      </c>
      <c r="H12" s="71">
        <v>26075.65</v>
      </c>
      <c r="I12" s="71">
        <v>26075.65</v>
      </c>
      <c r="J12" s="71">
        <v>26075.65</v>
      </c>
      <c r="K12" s="70">
        <v>0</v>
      </c>
      <c r="L12" s="71">
        <v>12416.97</v>
      </c>
      <c r="M12" s="72">
        <v>26075.65</v>
      </c>
      <c r="N12" s="72">
        <v>26075.65</v>
      </c>
      <c r="O12" s="72">
        <v>26075.65</v>
      </c>
      <c r="P12" s="75"/>
      <c r="Q12" s="72">
        <v>26075.65</v>
      </c>
      <c r="R12" s="72">
        <v>8296.7999999999993</v>
      </c>
      <c r="S12" s="90">
        <f t="shared" ref="S12:S14" si="1">R12+Q12+O12+N12+M12+L12+K12+J12+I12+H12+G12+F12+E12+D12</f>
        <v>251277.40999999997</v>
      </c>
      <c r="T12" s="103">
        <v>44905</v>
      </c>
      <c r="U12" s="109"/>
      <c r="V12" s="107"/>
    </row>
    <row r="13" spans="1:22" ht="51.75" customHeight="1">
      <c r="A13" s="73">
        <v>9</v>
      </c>
      <c r="B13" s="69" t="s">
        <v>123</v>
      </c>
      <c r="C13" s="74" t="s">
        <v>92</v>
      </c>
      <c r="D13" s="70">
        <v>0</v>
      </c>
      <c r="E13" s="72">
        <v>26075.65</v>
      </c>
      <c r="F13" s="82"/>
      <c r="G13" s="72">
        <v>26075.65</v>
      </c>
      <c r="H13" s="71">
        <v>24890.39</v>
      </c>
      <c r="I13" s="70">
        <v>0</v>
      </c>
      <c r="J13" s="71">
        <v>26075.65</v>
      </c>
      <c r="K13" s="71">
        <v>26075.65</v>
      </c>
      <c r="L13" s="71">
        <v>26075.65</v>
      </c>
      <c r="M13" s="72">
        <v>26075.65</v>
      </c>
      <c r="N13" s="72">
        <v>26075.65</v>
      </c>
      <c r="O13" s="72">
        <v>26075.65</v>
      </c>
      <c r="P13" s="75"/>
      <c r="Q13" s="72">
        <v>26075.65</v>
      </c>
      <c r="R13" s="71"/>
      <c r="S13" s="90">
        <f t="shared" si="1"/>
        <v>259571.24</v>
      </c>
      <c r="T13" s="103">
        <v>45337</v>
      </c>
      <c r="U13" s="109"/>
      <c r="V13" s="107"/>
    </row>
    <row r="14" spans="1:22" ht="51.75" customHeight="1">
      <c r="A14" s="73">
        <v>10</v>
      </c>
      <c r="B14" s="69" t="s">
        <v>124</v>
      </c>
      <c r="C14" s="74" t="s">
        <v>112</v>
      </c>
      <c r="D14" s="70">
        <v>0</v>
      </c>
      <c r="E14" s="72">
        <v>21186.47</v>
      </c>
      <c r="F14" s="82"/>
      <c r="G14" s="72">
        <v>26075.65</v>
      </c>
      <c r="H14" s="71">
        <v>15408.34</v>
      </c>
      <c r="I14" s="71">
        <v>26075.65</v>
      </c>
      <c r="J14" s="71">
        <v>26075.65</v>
      </c>
      <c r="K14" s="71">
        <v>26075.65</v>
      </c>
      <c r="L14" s="71">
        <v>26075.65</v>
      </c>
      <c r="M14" s="72">
        <v>26075.65</v>
      </c>
      <c r="N14" s="72">
        <v>26075.65</v>
      </c>
      <c r="O14" s="72">
        <v>26075.65</v>
      </c>
      <c r="P14" s="72"/>
      <c r="Q14" s="72">
        <v>26075.65</v>
      </c>
      <c r="R14" s="71"/>
      <c r="S14" s="90">
        <f t="shared" si="1"/>
        <v>271275.65999999997</v>
      </c>
      <c r="T14" s="103">
        <v>45562</v>
      </c>
      <c r="U14" s="109"/>
      <c r="V14" s="107"/>
    </row>
    <row r="15" spans="1:22" ht="51.75" customHeight="1">
      <c r="A15" s="73">
        <v>11</v>
      </c>
      <c r="B15" s="69" t="s">
        <v>125</v>
      </c>
      <c r="C15" s="74">
        <v>44810</v>
      </c>
      <c r="D15" s="70">
        <v>0</v>
      </c>
      <c r="E15" s="70">
        <v>0</v>
      </c>
      <c r="F15" s="82"/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2">
        <v>22519.88</v>
      </c>
      <c r="O15" s="72">
        <v>26075.65</v>
      </c>
      <c r="P15" s="72">
        <v>229185</v>
      </c>
      <c r="Q15" s="72">
        <v>26075.65</v>
      </c>
      <c r="R15" s="71"/>
      <c r="S15" s="90">
        <f>R15+Q15+O15+N15+M15+L15+K15+J15+I15+H15+G15+F15+E15+D15+P15</f>
        <v>303856.18</v>
      </c>
      <c r="T15" s="103">
        <v>45906</v>
      </c>
      <c r="U15" s="109"/>
      <c r="V15" s="107"/>
    </row>
    <row r="16" spans="1:22" ht="51.75" customHeight="1">
      <c r="A16" s="73">
        <v>12</v>
      </c>
      <c r="B16" s="69" t="s">
        <v>126</v>
      </c>
      <c r="C16" s="74">
        <v>44810</v>
      </c>
      <c r="D16" s="70">
        <v>0</v>
      </c>
      <c r="E16" s="70">
        <v>0</v>
      </c>
      <c r="F16" s="82"/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2">
        <v>22519.88</v>
      </c>
      <c r="O16" s="72">
        <v>26075.65</v>
      </c>
      <c r="P16" s="72">
        <v>229185</v>
      </c>
      <c r="Q16" s="72">
        <v>26075.65</v>
      </c>
      <c r="R16" s="71"/>
      <c r="S16" s="90">
        <f t="shared" ref="S16:S18" si="2">R16+Q16+O16+N16+M16+L16+K16+J16+I16+H16+G16+F16+E16+D16+P16</f>
        <v>303856.18</v>
      </c>
      <c r="T16" s="103">
        <v>45906</v>
      </c>
      <c r="U16" s="109"/>
      <c r="V16" s="107"/>
    </row>
    <row r="17" spans="1:22" ht="51.75" customHeight="1">
      <c r="A17" s="73">
        <v>13</v>
      </c>
      <c r="B17" s="69" t="s">
        <v>127</v>
      </c>
      <c r="C17" s="74">
        <v>44810</v>
      </c>
      <c r="D17" s="70">
        <v>0</v>
      </c>
      <c r="E17" s="70">
        <v>0</v>
      </c>
      <c r="F17" s="82"/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2">
        <v>22519.88</v>
      </c>
      <c r="O17" s="72">
        <v>26075.65</v>
      </c>
      <c r="P17" s="72">
        <v>229185</v>
      </c>
      <c r="Q17" s="72">
        <v>26075.65</v>
      </c>
      <c r="R17" s="71"/>
      <c r="S17" s="90">
        <f t="shared" si="2"/>
        <v>303856.18</v>
      </c>
      <c r="T17" s="103">
        <v>45906</v>
      </c>
      <c r="U17" s="109"/>
      <c r="V17" s="107"/>
    </row>
    <row r="18" spans="1:22" ht="51.75" customHeight="1">
      <c r="A18" s="73">
        <v>14</v>
      </c>
      <c r="B18" s="69" t="s">
        <v>128</v>
      </c>
      <c r="C18" s="74">
        <v>44810</v>
      </c>
      <c r="D18" s="70">
        <v>0</v>
      </c>
      <c r="E18" s="70">
        <v>0</v>
      </c>
      <c r="F18" s="82"/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2">
        <v>22519.88</v>
      </c>
      <c r="O18" s="72">
        <v>26075.65</v>
      </c>
      <c r="P18" s="72">
        <v>229185</v>
      </c>
      <c r="Q18" s="72">
        <v>26075.65</v>
      </c>
      <c r="R18" s="71"/>
      <c r="S18" s="90">
        <f t="shared" si="2"/>
        <v>303856.18</v>
      </c>
      <c r="T18" s="103">
        <v>45906</v>
      </c>
      <c r="U18" s="109"/>
      <c r="V18" s="107"/>
    </row>
    <row r="19" spans="1:22" ht="30.75" customHeight="1">
      <c r="A19" s="113" t="s">
        <v>90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8"/>
      <c r="T19" s="119"/>
      <c r="U19" s="73"/>
      <c r="V19" s="73"/>
    </row>
    <row r="20" spans="1:22" ht="78" customHeight="1">
      <c r="A20" s="73">
        <v>15</v>
      </c>
      <c r="B20" s="69" t="s">
        <v>129</v>
      </c>
      <c r="C20" s="74" t="s">
        <v>102</v>
      </c>
      <c r="D20" s="70">
        <v>0</v>
      </c>
      <c r="E20" s="71">
        <v>26075.65</v>
      </c>
      <c r="F20" s="82"/>
      <c r="G20" s="70">
        <v>0</v>
      </c>
      <c r="H20" s="71">
        <v>26075.65</v>
      </c>
      <c r="I20" s="71">
        <v>52151.3</v>
      </c>
      <c r="J20" s="70">
        <v>0</v>
      </c>
      <c r="K20" s="70">
        <v>0</v>
      </c>
      <c r="L20" s="71">
        <v>18949.38</v>
      </c>
      <c r="M20" s="72">
        <v>26075.65</v>
      </c>
      <c r="N20" s="72">
        <v>26075.65</v>
      </c>
      <c r="O20" s="72">
        <v>26075.65</v>
      </c>
      <c r="P20" s="75"/>
      <c r="Q20" s="72">
        <v>26075.65</v>
      </c>
      <c r="R20" s="71"/>
      <c r="S20" s="90">
        <f>R20+Q20+O20+N20+M20+L20+K20+J20+I20+H20+G20+F20+E20+D20</f>
        <v>227554.58000000002</v>
      </c>
      <c r="T20" s="103">
        <v>45337</v>
      </c>
      <c r="U20" s="101"/>
      <c r="V20" s="92"/>
    </row>
    <row r="21" spans="1:22" ht="30.75" customHeight="1">
      <c r="A21" s="113" t="s">
        <v>87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4"/>
      <c r="U21" s="73"/>
      <c r="V21" s="73"/>
    </row>
    <row r="22" spans="1:22" ht="60.75" customHeight="1">
      <c r="A22" s="73">
        <v>16</v>
      </c>
      <c r="B22" s="69" t="s">
        <v>130</v>
      </c>
      <c r="C22" s="74" t="s">
        <v>81</v>
      </c>
      <c r="D22" s="70">
        <v>0</v>
      </c>
      <c r="E22" s="70">
        <v>0</v>
      </c>
      <c r="F22" s="70"/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5"/>
      <c r="M22" s="75"/>
      <c r="N22" s="75"/>
      <c r="O22" s="75"/>
      <c r="P22" s="75"/>
      <c r="Q22" s="75"/>
      <c r="R22" s="71"/>
      <c r="S22" s="90">
        <f>R22+Q22+O22+N22+M22+L22+K22+J22+I22+H22+G22+F22+E22+D22</f>
        <v>0</v>
      </c>
      <c r="T22" s="103">
        <v>44718</v>
      </c>
      <c r="U22" s="101"/>
      <c r="V22" s="92"/>
    </row>
    <row r="23" spans="1:22" ht="26.25" customHeight="1">
      <c r="A23" s="115" t="s">
        <v>139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73"/>
      <c r="V23" s="73"/>
    </row>
    <row r="24" spans="1:22" ht="60" customHeight="1">
      <c r="A24" s="76">
        <v>44531</v>
      </c>
      <c r="B24" s="69" t="s">
        <v>131</v>
      </c>
      <c r="C24" s="74" t="s">
        <v>85</v>
      </c>
      <c r="D24" s="72">
        <v>19175.599999999999</v>
      </c>
      <c r="E24" s="71">
        <v>26075.65</v>
      </c>
      <c r="F24" s="72"/>
      <c r="G24" s="71">
        <v>26075.65</v>
      </c>
      <c r="H24" s="71">
        <v>26075.65</v>
      </c>
      <c r="I24" s="71">
        <v>26075.65</v>
      </c>
      <c r="J24" s="71">
        <v>26075.65</v>
      </c>
      <c r="K24" s="71">
        <v>26075.65</v>
      </c>
      <c r="L24" s="71">
        <v>26075.65</v>
      </c>
      <c r="M24" s="72">
        <v>26075.65</v>
      </c>
      <c r="N24" s="72">
        <v>26075.65</v>
      </c>
      <c r="O24" s="72">
        <v>26075.65</v>
      </c>
      <c r="P24" s="75"/>
      <c r="Q24" s="72">
        <v>26075.65</v>
      </c>
      <c r="R24" s="71"/>
      <c r="S24" s="90">
        <f>R24+Q24+O24+N24+M24+L24+K24+J24+I24+H24+G24+F24+E24+D24</f>
        <v>306007.74999999994</v>
      </c>
      <c r="T24" s="103">
        <v>45191</v>
      </c>
      <c r="U24" s="101"/>
      <c r="V24" s="92"/>
    </row>
    <row r="25" spans="1:22" ht="27.75" customHeight="1">
      <c r="A25" s="115" t="s">
        <v>140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73"/>
      <c r="V25" s="73"/>
    </row>
    <row r="26" spans="1:22" ht="60" customHeight="1">
      <c r="A26" s="73">
        <v>18</v>
      </c>
      <c r="B26" s="69" t="s">
        <v>132</v>
      </c>
      <c r="C26" s="74" t="s">
        <v>86</v>
      </c>
      <c r="D26" s="70">
        <v>0</v>
      </c>
      <c r="E26" s="71">
        <v>26075.65</v>
      </c>
      <c r="F26" s="72"/>
      <c r="G26" s="72">
        <v>26075.599999999999</v>
      </c>
      <c r="H26" s="71">
        <v>26075.65</v>
      </c>
      <c r="I26" s="71">
        <v>26075.65</v>
      </c>
      <c r="J26" s="71">
        <v>26075.65</v>
      </c>
      <c r="K26" s="71">
        <v>26075.65</v>
      </c>
      <c r="L26" s="71">
        <v>26075.65</v>
      </c>
      <c r="M26" s="72">
        <v>26075.65</v>
      </c>
      <c r="N26" s="72">
        <v>26075.65</v>
      </c>
      <c r="O26" s="72">
        <v>26075.65</v>
      </c>
      <c r="P26" s="75"/>
      <c r="Q26" s="72">
        <v>26075.65</v>
      </c>
      <c r="R26" s="71"/>
      <c r="S26" s="90">
        <f>R26+Q26+O26+N26+M26+L26+K26+J26+I26+H26+G26+F26+E26+D26</f>
        <v>286832.09999999998</v>
      </c>
      <c r="T26" s="103">
        <v>45253</v>
      </c>
      <c r="U26" s="109"/>
      <c r="V26" s="107"/>
    </row>
    <row r="27" spans="1:22" ht="60" customHeight="1">
      <c r="A27" s="73">
        <v>19</v>
      </c>
      <c r="B27" s="69" t="s">
        <v>133</v>
      </c>
      <c r="C27" s="74" t="s">
        <v>104</v>
      </c>
      <c r="D27" s="70">
        <v>0</v>
      </c>
      <c r="E27" s="70">
        <v>0</v>
      </c>
      <c r="F27" s="72"/>
      <c r="G27" s="72">
        <v>19213.64</v>
      </c>
      <c r="H27" s="71">
        <v>26075.65</v>
      </c>
      <c r="I27" s="71">
        <v>7450.18</v>
      </c>
      <c r="J27" s="71">
        <v>26075.65</v>
      </c>
      <c r="K27" s="71">
        <v>26075.65</v>
      </c>
      <c r="L27" s="71">
        <v>1241.7</v>
      </c>
      <c r="M27" s="72">
        <v>26075.65</v>
      </c>
      <c r="N27" s="72">
        <v>26075.65</v>
      </c>
      <c r="O27" s="72">
        <v>26075.65</v>
      </c>
      <c r="P27" s="75"/>
      <c r="Q27" s="72">
        <v>26075.65</v>
      </c>
      <c r="R27" s="71"/>
      <c r="S27" s="90">
        <f>R27+Q27+O27+N27+M27+L27+K27+J27+I27+H27+G27+F27+E27+D27</f>
        <v>210435.07</v>
      </c>
      <c r="T27" s="103">
        <v>45557</v>
      </c>
      <c r="U27" s="109"/>
      <c r="V27" s="108"/>
    </row>
    <row r="28" spans="1:22" ht="60" customHeight="1">
      <c r="A28" s="69" t="s">
        <v>114</v>
      </c>
      <c r="B28" s="69" t="s">
        <v>134</v>
      </c>
      <c r="C28" s="74" t="s">
        <v>110</v>
      </c>
      <c r="D28" s="70">
        <v>0</v>
      </c>
      <c r="E28" s="70">
        <v>0</v>
      </c>
      <c r="F28" s="72">
        <v>208350</v>
      </c>
      <c r="G28" s="71">
        <v>26075.65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/>
      <c r="Q28" s="70">
        <v>0</v>
      </c>
      <c r="R28" s="70">
        <v>0</v>
      </c>
      <c r="S28" s="90">
        <f t="shared" ref="S28:S29" si="3">R28+Q28+O28+N28+M28+L28+K28+J28+I28+H28+G28+F28+E28+D28</f>
        <v>234425.65</v>
      </c>
      <c r="T28" s="103">
        <v>45670</v>
      </c>
      <c r="U28" s="109"/>
      <c r="V28" s="107"/>
    </row>
    <row r="29" spans="1:22" ht="60" customHeight="1">
      <c r="A29" s="73">
        <v>21</v>
      </c>
      <c r="B29" s="69" t="s">
        <v>135</v>
      </c>
      <c r="C29" s="74" t="s">
        <v>111</v>
      </c>
      <c r="D29" s="70">
        <v>0</v>
      </c>
      <c r="E29" s="70">
        <v>0</v>
      </c>
      <c r="F29" s="72">
        <v>208350</v>
      </c>
      <c r="G29" s="71">
        <v>5489.61</v>
      </c>
      <c r="H29" s="71">
        <v>22519.88</v>
      </c>
      <c r="I29" s="71">
        <v>26075.65</v>
      </c>
      <c r="J29" s="71">
        <v>17383.759999999998</v>
      </c>
      <c r="K29" s="71">
        <v>22350.560000000001</v>
      </c>
      <c r="L29" s="71">
        <v>26075.65</v>
      </c>
      <c r="M29" s="72">
        <v>26075.65</v>
      </c>
      <c r="N29" s="72">
        <v>26075.65</v>
      </c>
      <c r="O29" s="72">
        <v>26075.65</v>
      </c>
      <c r="P29" s="75"/>
      <c r="Q29" s="72">
        <v>26075.65</v>
      </c>
      <c r="R29" s="71"/>
      <c r="S29" s="90">
        <f t="shared" si="3"/>
        <v>432547.70999999996</v>
      </c>
      <c r="T29" s="103">
        <v>45670</v>
      </c>
      <c r="U29" s="109"/>
      <c r="V29" s="108"/>
    </row>
    <row r="30" spans="1:22" ht="34.5" customHeight="1">
      <c r="A30" s="73"/>
      <c r="B30" s="73" t="s">
        <v>7</v>
      </c>
      <c r="C30" s="73"/>
      <c r="D30" s="93">
        <f>D4+D5+D6+D7+D8+D9+D10+D12+D13+D14+D20+D22+D24+D26+D27+D28+D29</f>
        <v>19175.599999999999</v>
      </c>
      <c r="E30" s="93">
        <f t="shared" ref="E30:R30" si="4">E4+E5+E6+E7+E8+E9+E10+E12+E13+E14+E20+E22+E24+E26+E27+E28+E29</f>
        <v>334094.27</v>
      </c>
      <c r="F30" s="93">
        <f t="shared" si="4"/>
        <v>416700</v>
      </c>
      <c r="G30" s="93">
        <f t="shared" si="4"/>
        <v>344473.01999999996</v>
      </c>
      <c r="H30" s="93">
        <f t="shared" si="4"/>
        <v>361503.33000000007</v>
      </c>
      <c r="I30" s="93">
        <f t="shared" si="4"/>
        <v>317966.94999999995</v>
      </c>
      <c r="J30" s="93">
        <f t="shared" si="4"/>
        <v>356367.21</v>
      </c>
      <c r="K30" s="93">
        <f t="shared" si="4"/>
        <v>335258.36</v>
      </c>
      <c r="L30" s="93">
        <f t="shared" si="4"/>
        <v>345515.85000000003</v>
      </c>
      <c r="M30" s="93">
        <f t="shared" si="4"/>
        <v>383198.68000000011</v>
      </c>
      <c r="N30" s="93">
        <f>N4+N5+N6+N7+N8+N9+N10+N12+N13+N14+N20+N22+N24+N26+N27+N28+N29+N18+N17+N16+N15</f>
        <v>455138.62000000005</v>
      </c>
      <c r="O30" s="93">
        <f>O4+O5+O6+O7+O8+O9+O10+O12+O13+O14+O20+O22+O24+O26+O27+O28+O29+O18+O17+O16+O15</f>
        <v>469361.70000000013</v>
      </c>
      <c r="P30" s="93">
        <f>P18+P17+P16+P15</f>
        <v>916740</v>
      </c>
      <c r="Q30" s="93">
        <f>Q4+Q5+Q6+Q7+Q8+Q9+Q10+Q12+Q13+Q14+Q20+Q22+Q24+Q26+Q27+Q28+Q29+Q18+Q17+Q16+Q15</f>
        <v>469361.70000000013</v>
      </c>
      <c r="R30" s="93">
        <f t="shared" si="4"/>
        <v>8296.7999999999993</v>
      </c>
      <c r="S30" s="77">
        <f>S27+S26+S24+S22+S20+S14+S13+S12+S10+S9+S8+S7+S6+S5+S4+S28+S29+S18+S17+S16+S15</f>
        <v>5533152.089999998</v>
      </c>
      <c r="T30" s="78"/>
      <c r="U30" s="92">
        <v>3641690.94</v>
      </c>
      <c r="V30" s="92">
        <f>S30-U30</f>
        <v>1891461.149999998</v>
      </c>
    </row>
    <row r="31" spans="1:22" s="81" customFormat="1" ht="47.25" hidden="1" customHeight="1"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94"/>
      <c r="T31" s="84"/>
    </row>
    <row r="32" spans="1:22" ht="51.75" hidden="1" customHeight="1">
      <c r="B32" s="111"/>
      <c r="C32" s="111"/>
      <c r="D32" s="111"/>
      <c r="E32" s="105"/>
      <c r="F32" s="105"/>
      <c r="G32" s="105"/>
      <c r="H32" s="105"/>
      <c r="I32" s="105"/>
      <c r="J32" s="106"/>
      <c r="K32" s="85"/>
      <c r="L32" s="85"/>
      <c r="M32" s="85"/>
      <c r="O32" s="86"/>
      <c r="P32" s="86"/>
      <c r="Q32" s="86"/>
      <c r="R32" s="84"/>
      <c r="S32" s="102"/>
      <c r="T32" s="86"/>
      <c r="U32" s="83"/>
    </row>
    <row r="33" spans="4:21" ht="37.5" customHeight="1">
      <c r="E33" s="87"/>
      <c r="F33" s="87"/>
      <c r="O33" s="86"/>
      <c r="P33" s="86"/>
      <c r="Q33" s="86"/>
      <c r="R33" s="84"/>
      <c r="S33" s="102"/>
      <c r="T33" s="86"/>
      <c r="U33" s="83"/>
    </row>
    <row r="34" spans="4:21">
      <c r="D34" s="88"/>
      <c r="E34" s="87"/>
      <c r="F34" s="87"/>
      <c r="K34" s="85"/>
      <c r="M34" s="85"/>
      <c r="S34" s="95"/>
      <c r="T34" s="86"/>
    </row>
    <row r="35" spans="4:21">
      <c r="S35" s="96"/>
      <c r="T35" s="86"/>
    </row>
    <row r="36" spans="4:21">
      <c r="D36" s="88"/>
      <c r="S36" s="96"/>
      <c r="T36" s="86"/>
    </row>
    <row r="37" spans="4:21">
      <c r="S37" s="97"/>
    </row>
  </sheetData>
  <mergeCells count="18">
    <mergeCell ref="A1:U1"/>
    <mergeCell ref="B32:D32"/>
    <mergeCell ref="A3:T3"/>
    <mergeCell ref="A21:T21"/>
    <mergeCell ref="A11:T11"/>
    <mergeCell ref="A19:T19"/>
    <mergeCell ref="U26:U27"/>
    <mergeCell ref="U9:U10"/>
    <mergeCell ref="U5:U8"/>
    <mergeCell ref="A25:T25"/>
    <mergeCell ref="A23:T23"/>
    <mergeCell ref="V5:V8"/>
    <mergeCell ref="V9:V10"/>
    <mergeCell ref="V26:V27"/>
    <mergeCell ref="U28:U29"/>
    <mergeCell ref="V28:V29"/>
    <mergeCell ref="U12:U18"/>
    <mergeCell ref="V12:V18"/>
  </mergeCells>
  <pageMargins left="0.47244094488188981" right="0.31496062992125984" top="0.70866141732283472" bottom="0.51181102362204722" header="0.31496062992125984" footer="0.31496062992125984"/>
  <pageSetup paperSize="9" scale="3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B3" sqref="B3"/>
    </sheetView>
  </sheetViews>
  <sheetFormatPr defaultRowHeight="18.75"/>
  <cols>
    <col min="1" max="1" width="5.85546875" style="64" customWidth="1"/>
    <col min="2" max="2" width="46.140625" style="64" customWidth="1"/>
  </cols>
  <sheetData>
    <row r="1" spans="1:2">
      <c r="B1" s="67" t="s">
        <v>100</v>
      </c>
    </row>
    <row r="3" spans="1:2">
      <c r="A3" s="68">
        <v>1</v>
      </c>
      <c r="B3" s="66" t="s">
        <v>93</v>
      </c>
    </row>
    <row r="4" spans="1:2">
      <c r="A4" s="68">
        <v>2</v>
      </c>
      <c r="B4" s="63" t="s">
        <v>94</v>
      </c>
    </row>
    <row r="5" spans="1:2">
      <c r="A5" s="68">
        <v>3</v>
      </c>
      <c r="B5" s="63" t="s">
        <v>101</v>
      </c>
    </row>
    <row r="6" spans="1:2">
      <c r="A6" s="68">
        <v>4</v>
      </c>
      <c r="B6" s="63" t="s">
        <v>95</v>
      </c>
    </row>
    <row r="8" spans="1:2">
      <c r="A8" s="68">
        <v>5</v>
      </c>
      <c r="B8" s="63" t="s">
        <v>96</v>
      </c>
    </row>
    <row r="10" spans="1:2">
      <c r="A10" s="68">
        <v>6</v>
      </c>
      <c r="B10" s="66" t="s">
        <v>97</v>
      </c>
    </row>
    <row r="12" spans="1:2" ht="37.5">
      <c r="A12" s="68">
        <v>7</v>
      </c>
      <c r="B12" s="63" t="s">
        <v>91</v>
      </c>
    </row>
    <row r="14" spans="1:2" ht="37.5">
      <c r="A14" s="68">
        <v>8</v>
      </c>
      <c r="B14" s="63" t="s">
        <v>88</v>
      </c>
    </row>
    <row r="16" spans="1:2">
      <c r="A16" s="68">
        <v>9</v>
      </c>
      <c r="B16" s="63" t="s">
        <v>98</v>
      </c>
    </row>
    <row r="18" spans="1:2">
      <c r="A18" s="68">
        <v>10</v>
      </c>
      <c r="B18" s="63" t="s">
        <v>99</v>
      </c>
    </row>
    <row r="19" spans="1:2">
      <c r="B19" s="6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activeCell="B3" sqref="B3"/>
    </sheetView>
  </sheetViews>
  <sheetFormatPr defaultRowHeight="15.75"/>
  <cols>
    <col min="1" max="1" width="5.85546875" style="3" customWidth="1"/>
    <col min="2" max="2" width="42.5703125" style="3" customWidth="1"/>
    <col min="3" max="3" width="18.7109375" style="3" customWidth="1"/>
  </cols>
  <sheetData>
    <row r="1" spans="1:3">
      <c r="A1" s="42"/>
      <c r="B1" s="43">
        <v>2017</v>
      </c>
      <c r="C1" s="42"/>
    </row>
    <row r="2" spans="1:3" thickBot="1">
      <c r="A2"/>
      <c r="B2"/>
      <c r="C2"/>
    </row>
    <row r="3" spans="1:3" ht="33.75" hidden="1">
      <c r="A3" s="44" t="s">
        <v>49</v>
      </c>
      <c r="B3" s="20" t="s">
        <v>45</v>
      </c>
      <c r="C3" s="37" t="s">
        <v>0</v>
      </c>
    </row>
    <row r="4" spans="1:3" ht="31.5" hidden="1">
      <c r="A4" s="7" t="s">
        <v>39</v>
      </c>
      <c r="B4" s="19" t="s">
        <v>46</v>
      </c>
      <c r="C4" s="11" t="s">
        <v>1</v>
      </c>
    </row>
    <row r="5" spans="1:3" ht="36.75" hidden="1" thickBot="1">
      <c r="A5" s="33" t="s">
        <v>50</v>
      </c>
      <c r="B5" s="31" t="s">
        <v>47</v>
      </c>
      <c r="C5" s="4" t="s">
        <v>24</v>
      </c>
    </row>
    <row r="6" spans="1:3" ht="31.5">
      <c r="A6" s="22">
        <v>2</v>
      </c>
      <c r="B6" s="15" t="s">
        <v>19</v>
      </c>
      <c r="C6" s="9" t="s">
        <v>20</v>
      </c>
    </row>
    <row r="7" spans="1:3" ht="31.5" hidden="1">
      <c r="A7" s="23">
        <v>3</v>
      </c>
      <c r="B7" s="16" t="s">
        <v>63</v>
      </c>
      <c r="C7" s="13" t="s">
        <v>29</v>
      </c>
    </row>
    <row r="8" spans="1:3" ht="31.5" hidden="1">
      <c r="A8" s="34" t="s">
        <v>39</v>
      </c>
      <c r="B8" s="32" t="s">
        <v>64</v>
      </c>
      <c r="C8" s="1" t="s">
        <v>48</v>
      </c>
    </row>
    <row r="9" spans="1:3" ht="31.5" hidden="1">
      <c r="A9" s="24">
        <v>5</v>
      </c>
      <c r="B9" s="18" t="s">
        <v>65</v>
      </c>
      <c r="C9" s="21" t="s">
        <v>62</v>
      </c>
    </row>
    <row r="10" spans="1:3" ht="32.25" hidden="1" thickBot="1">
      <c r="A10" s="25">
        <v>6</v>
      </c>
      <c r="B10" s="17" t="s">
        <v>72</v>
      </c>
      <c r="C10" s="30" t="s">
        <v>70</v>
      </c>
    </row>
    <row r="11" spans="1:3" ht="31.5" hidden="1">
      <c r="A11" s="22">
        <v>9</v>
      </c>
      <c r="B11" s="15" t="s">
        <v>43</v>
      </c>
      <c r="C11" s="26" t="s">
        <v>16</v>
      </c>
    </row>
    <row r="12" spans="1:3" ht="31.5" hidden="1">
      <c r="A12" s="27">
        <v>10</v>
      </c>
      <c r="B12" s="18" t="s">
        <v>44</v>
      </c>
      <c r="C12" s="10" t="s">
        <v>17</v>
      </c>
    </row>
    <row r="13" spans="1:3" ht="31.5">
      <c r="A13" s="27">
        <v>7</v>
      </c>
      <c r="B13" s="18" t="s">
        <v>32</v>
      </c>
      <c r="C13" s="1" t="s">
        <v>33</v>
      </c>
    </row>
    <row r="14" spans="1:3" ht="31.5" hidden="1">
      <c r="A14" s="27">
        <v>8</v>
      </c>
      <c r="B14" s="18" t="s">
        <v>34</v>
      </c>
      <c r="C14" s="1" t="s">
        <v>35</v>
      </c>
    </row>
    <row r="15" spans="1:3" ht="31.5" hidden="1">
      <c r="A15" s="28">
        <v>9</v>
      </c>
      <c r="B15" s="18" t="s">
        <v>58</v>
      </c>
      <c r="C15" s="21" t="s">
        <v>69</v>
      </c>
    </row>
    <row r="16" spans="1:3" ht="32.25" hidden="1" thickBot="1">
      <c r="A16" s="29">
        <v>10</v>
      </c>
      <c r="B16" s="17" t="s">
        <v>59</v>
      </c>
      <c r="C16" s="30" t="s">
        <v>68</v>
      </c>
    </row>
    <row r="17" spans="1:3" ht="31.5">
      <c r="A17" s="8">
        <v>11</v>
      </c>
      <c r="B17" s="20" t="s">
        <v>54</v>
      </c>
      <c r="C17" s="21" t="s">
        <v>57</v>
      </c>
    </row>
    <row r="18" spans="1:3" ht="31.5" hidden="1">
      <c r="A18" s="12">
        <v>12</v>
      </c>
      <c r="B18" s="16" t="s">
        <v>55</v>
      </c>
      <c r="C18" s="13" t="s">
        <v>56</v>
      </c>
    </row>
    <row r="19" spans="1:3" ht="15">
      <c r="A19"/>
      <c r="B19"/>
      <c r="C19"/>
    </row>
    <row r="20" spans="1:3" ht="31.5">
      <c r="A20" s="8">
        <v>13</v>
      </c>
      <c r="B20" s="20" t="s">
        <v>61</v>
      </c>
      <c r="C20" s="21" t="s">
        <v>66</v>
      </c>
    </row>
    <row r="21" spans="1:3" ht="31.5" hidden="1">
      <c r="A21" s="12">
        <v>18</v>
      </c>
      <c r="B21" s="13" t="s">
        <v>2</v>
      </c>
      <c r="C21" s="38" t="s">
        <v>3</v>
      </c>
    </row>
    <row r="22" spans="1:3" ht="15">
      <c r="A22"/>
      <c r="B22"/>
      <c r="C22"/>
    </row>
    <row r="23" spans="1:3" ht="31.5">
      <c r="A23" s="39">
        <v>14</v>
      </c>
      <c r="B23" s="40" t="s">
        <v>26</v>
      </c>
      <c r="C23" s="35" t="s">
        <v>27</v>
      </c>
    </row>
    <row r="24" spans="1:3" ht="31.5" hidden="1">
      <c r="A24" s="8">
        <v>20</v>
      </c>
      <c r="B24" s="21" t="s">
        <v>18</v>
      </c>
      <c r="C24" s="37" t="s">
        <v>4</v>
      </c>
    </row>
    <row r="25" spans="1:3" ht="31.5" hidden="1">
      <c r="A25" s="2">
        <v>21</v>
      </c>
      <c r="B25" s="1" t="s">
        <v>22</v>
      </c>
      <c r="C25" s="10" t="s">
        <v>5</v>
      </c>
    </row>
    <row r="26" spans="1:3" ht="31.5">
      <c r="A26" s="2">
        <v>15</v>
      </c>
      <c r="B26" s="1" t="s">
        <v>21</v>
      </c>
      <c r="C26" s="1" t="s">
        <v>23</v>
      </c>
    </row>
    <row r="27" spans="1:3" ht="31.5" hidden="1">
      <c r="A27" s="2">
        <v>16</v>
      </c>
      <c r="B27" s="1" t="s">
        <v>30</v>
      </c>
      <c r="C27" s="1" t="s">
        <v>31</v>
      </c>
    </row>
    <row r="28" spans="1:3" ht="31.5" hidden="1">
      <c r="A28" s="2">
        <v>17</v>
      </c>
      <c r="B28" s="1" t="s">
        <v>52</v>
      </c>
      <c r="C28" s="1" t="s">
        <v>53</v>
      </c>
    </row>
    <row r="29" spans="1:3" ht="31.5" hidden="1">
      <c r="A29" s="12">
        <v>18</v>
      </c>
      <c r="B29" s="13" t="s">
        <v>60</v>
      </c>
      <c r="C29" s="35" t="s">
        <v>67</v>
      </c>
    </row>
    <row r="30" spans="1:3" ht="15" hidden="1">
      <c r="A30"/>
      <c r="B30"/>
      <c r="C30"/>
    </row>
    <row r="31" spans="1:3" hidden="1">
      <c r="A31" s="8"/>
      <c r="B31" s="21"/>
      <c r="C31" s="21"/>
    </row>
    <row r="32" spans="1:3" ht="31.5" hidden="1">
      <c r="A32" s="14">
        <v>26</v>
      </c>
      <c r="B32" s="1" t="s">
        <v>40</v>
      </c>
      <c r="C32" s="10" t="s">
        <v>6</v>
      </c>
    </row>
    <row r="33" spans="1:3" ht="31.5">
      <c r="A33" s="12">
        <v>19</v>
      </c>
      <c r="B33" s="36" t="s">
        <v>36</v>
      </c>
      <c r="C33" s="13" t="s">
        <v>37</v>
      </c>
    </row>
    <row r="34" spans="1:3" ht="15" hidden="1">
      <c r="A34"/>
      <c r="B34"/>
      <c r="C34"/>
    </row>
    <row r="35" spans="1:3" ht="31.5" hidden="1">
      <c r="A35" s="8">
        <v>20</v>
      </c>
      <c r="B35" s="41" t="s">
        <v>51</v>
      </c>
      <c r="C35" s="21" t="s">
        <v>38</v>
      </c>
    </row>
    <row r="36" spans="1:3" ht="31.5">
      <c r="A36" s="12">
        <v>21</v>
      </c>
      <c r="B36" s="36" t="s">
        <v>71</v>
      </c>
      <c r="C36" s="13" t="s">
        <v>42</v>
      </c>
    </row>
    <row r="37" spans="1:3" ht="15" hidden="1">
      <c r="A37"/>
      <c r="B37"/>
      <c r="C37"/>
    </row>
    <row r="38" spans="1:3" ht="31.5">
      <c r="A38" s="8">
        <v>22</v>
      </c>
      <c r="B38" s="21" t="s">
        <v>28</v>
      </c>
      <c r="C38" s="21" t="s">
        <v>25</v>
      </c>
    </row>
    <row r="39" spans="1:3" hidden="1">
      <c r="A39" s="2"/>
      <c r="B39" s="1"/>
      <c r="C39" s="1"/>
    </row>
    <row r="40" spans="1:3" hidden="1">
      <c r="A40" s="5"/>
      <c r="B40" s="5" t="s">
        <v>7</v>
      </c>
      <c r="C40" s="5"/>
    </row>
    <row r="41" spans="1:3" hidden="1">
      <c r="A41" s="6"/>
      <c r="B41" s="6"/>
      <c r="C41" s="6"/>
    </row>
    <row r="42" spans="1:3" hidden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activeCell="B3" sqref="B3"/>
    </sheetView>
  </sheetViews>
  <sheetFormatPr defaultRowHeight="15.75"/>
  <cols>
    <col min="1" max="1" width="5.85546875" style="3" customWidth="1"/>
    <col min="2" max="2" width="53.7109375" style="3" customWidth="1"/>
    <col min="3" max="3" width="27.85546875" style="3" customWidth="1"/>
  </cols>
  <sheetData>
    <row r="1" spans="1:3" ht="18.75">
      <c r="A1" s="123">
        <v>2017</v>
      </c>
      <c r="B1" s="123"/>
      <c r="C1" s="123"/>
    </row>
    <row r="2" spans="1:3" ht="20.25" thickBot="1">
      <c r="A2" s="133" t="s">
        <v>74</v>
      </c>
      <c r="B2" s="134"/>
      <c r="C2" s="135"/>
    </row>
    <row r="3" spans="1:3" ht="36.75" thickBot="1">
      <c r="A3" s="45" t="s">
        <v>50</v>
      </c>
      <c r="B3" s="46" t="s">
        <v>47</v>
      </c>
      <c r="C3" s="47" t="s">
        <v>24</v>
      </c>
    </row>
    <row r="4" spans="1:3" ht="6.75" customHeight="1" thickBot="1">
      <c r="A4" s="124"/>
      <c r="B4" s="125"/>
      <c r="C4" s="126"/>
    </row>
    <row r="5" spans="1:3">
      <c r="A5" s="22">
        <v>2</v>
      </c>
      <c r="B5" s="15" t="s">
        <v>73</v>
      </c>
      <c r="C5" s="48" t="s">
        <v>20</v>
      </c>
    </row>
    <row r="6" spans="1:3">
      <c r="A6" s="27">
        <v>3</v>
      </c>
      <c r="B6" s="18" t="s">
        <v>63</v>
      </c>
      <c r="C6" s="49" t="s">
        <v>29</v>
      </c>
    </row>
    <row r="7" spans="1:3" ht="31.5">
      <c r="A7" s="34" t="s">
        <v>39</v>
      </c>
      <c r="B7" s="18" t="s">
        <v>64</v>
      </c>
      <c r="C7" s="49" t="s">
        <v>48</v>
      </c>
    </row>
    <row r="8" spans="1:3">
      <c r="A8" s="50">
        <v>5</v>
      </c>
      <c r="B8" s="18" t="s">
        <v>65</v>
      </c>
      <c r="C8" s="49" t="s">
        <v>62</v>
      </c>
    </row>
    <row r="9" spans="1:3" ht="32.25" thickBot="1">
      <c r="A9" s="51">
        <v>6</v>
      </c>
      <c r="B9" s="17" t="s">
        <v>72</v>
      </c>
      <c r="C9" s="52" t="s">
        <v>70</v>
      </c>
    </row>
    <row r="10" spans="1:3" ht="6" customHeight="1" thickBot="1">
      <c r="A10" s="127"/>
      <c r="B10" s="128"/>
      <c r="C10" s="129"/>
    </row>
    <row r="11" spans="1:3">
      <c r="A11" s="22">
        <v>7</v>
      </c>
      <c r="B11" s="15" t="s">
        <v>32</v>
      </c>
      <c r="C11" s="48" t="s">
        <v>33</v>
      </c>
    </row>
    <row r="12" spans="1:3">
      <c r="A12" s="27">
        <v>8</v>
      </c>
      <c r="B12" s="18" t="s">
        <v>34</v>
      </c>
      <c r="C12" s="49" t="s">
        <v>35</v>
      </c>
    </row>
    <row r="13" spans="1:3">
      <c r="A13" s="27">
        <v>9</v>
      </c>
      <c r="B13" s="18" t="s">
        <v>58</v>
      </c>
      <c r="C13" s="49" t="s">
        <v>69</v>
      </c>
    </row>
    <row r="14" spans="1:3" ht="16.5" thickBot="1">
      <c r="A14" s="53">
        <v>10</v>
      </c>
      <c r="B14" s="17" t="s">
        <v>59</v>
      </c>
      <c r="C14" s="52" t="s">
        <v>68</v>
      </c>
    </row>
    <row r="15" spans="1:3" ht="6.75" customHeight="1" thickBot="1">
      <c r="A15" s="130"/>
      <c r="B15" s="131"/>
      <c r="C15" s="132"/>
    </row>
    <row r="16" spans="1:3">
      <c r="A16" s="22">
        <v>11</v>
      </c>
      <c r="B16" s="15" t="s">
        <v>54</v>
      </c>
      <c r="C16" s="48" t="s">
        <v>57</v>
      </c>
    </row>
    <row r="17" spans="1:3" ht="16.5" thickBot="1">
      <c r="A17" s="53">
        <v>12</v>
      </c>
      <c r="B17" s="17" t="s">
        <v>55</v>
      </c>
      <c r="C17" s="52" t="s">
        <v>56</v>
      </c>
    </row>
    <row r="18" spans="1:3" ht="20.25" thickBot="1">
      <c r="A18" s="120" t="s">
        <v>75</v>
      </c>
      <c r="B18" s="121"/>
      <c r="C18" s="122"/>
    </row>
    <row r="19" spans="1:3" ht="16.5" thickBot="1">
      <c r="A19" s="54">
        <v>13</v>
      </c>
      <c r="B19" s="46" t="s">
        <v>61</v>
      </c>
      <c r="C19" s="47" t="s">
        <v>66</v>
      </c>
    </row>
    <row r="20" spans="1:3" thickBot="1">
      <c r="A20" s="136" t="s">
        <v>76</v>
      </c>
      <c r="B20" s="137"/>
      <c r="C20" s="138"/>
    </row>
    <row r="21" spans="1:3" ht="16.5" thickBot="1">
      <c r="A21" s="54">
        <v>14</v>
      </c>
      <c r="B21" s="55" t="s">
        <v>26</v>
      </c>
      <c r="C21" s="47" t="s">
        <v>27</v>
      </c>
    </row>
    <row r="22" spans="1:3" ht="20.25" thickBot="1">
      <c r="A22" s="120" t="s">
        <v>77</v>
      </c>
      <c r="B22" s="121"/>
      <c r="C22" s="122"/>
    </row>
    <row r="23" spans="1:3">
      <c r="A23" s="22">
        <v>15</v>
      </c>
      <c r="B23" s="9" t="s">
        <v>21</v>
      </c>
      <c r="C23" s="48" t="s">
        <v>23</v>
      </c>
    </row>
    <row r="24" spans="1:3">
      <c r="A24" s="27">
        <v>16</v>
      </c>
      <c r="B24" s="1" t="s">
        <v>30</v>
      </c>
      <c r="C24" s="49" t="s">
        <v>31</v>
      </c>
    </row>
    <row r="25" spans="1:3">
      <c r="A25" s="27">
        <v>17</v>
      </c>
      <c r="B25" s="1" t="s">
        <v>52</v>
      </c>
      <c r="C25" s="49" t="s">
        <v>53</v>
      </c>
    </row>
    <row r="26" spans="1:3" ht="16.5" thickBot="1">
      <c r="A26" s="53">
        <v>18</v>
      </c>
      <c r="B26" s="4" t="s">
        <v>60</v>
      </c>
      <c r="C26" s="52" t="s">
        <v>67</v>
      </c>
    </row>
    <row r="27" spans="1:3" ht="20.25" thickBot="1">
      <c r="A27" s="139" t="s">
        <v>78</v>
      </c>
      <c r="B27" s="140"/>
      <c r="C27" s="141"/>
    </row>
    <row r="28" spans="1:3" ht="16.5" thickBot="1">
      <c r="A28" s="54">
        <v>19</v>
      </c>
      <c r="B28" s="55" t="s">
        <v>36</v>
      </c>
      <c r="C28" s="47" t="s">
        <v>37</v>
      </c>
    </row>
    <row r="29" spans="1:3" ht="20.25" thickBot="1">
      <c r="A29" s="120" t="s">
        <v>79</v>
      </c>
      <c r="B29" s="121"/>
      <c r="C29" s="122"/>
    </row>
    <row r="30" spans="1:3">
      <c r="A30" s="22">
        <v>20</v>
      </c>
      <c r="B30" s="56" t="s">
        <v>51</v>
      </c>
      <c r="C30" s="48" t="s">
        <v>38</v>
      </c>
    </row>
    <row r="31" spans="1:3" ht="32.25" thickBot="1">
      <c r="A31" s="53">
        <v>21</v>
      </c>
      <c r="B31" s="57" t="s">
        <v>71</v>
      </c>
      <c r="C31" s="52" t="s">
        <v>42</v>
      </c>
    </row>
    <row r="32" spans="1:3" ht="20.25" thickBot="1">
      <c r="A32" s="120" t="s">
        <v>80</v>
      </c>
      <c r="B32" s="121"/>
      <c r="C32" s="122"/>
    </row>
    <row r="33" spans="1:3" ht="16.5" thickBot="1">
      <c r="A33" s="54">
        <v>22</v>
      </c>
      <c r="B33" s="58" t="s">
        <v>28</v>
      </c>
      <c r="C33" s="47" t="s">
        <v>25</v>
      </c>
    </row>
  </sheetData>
  <mergeCells count="11">
    <mergeCell ref="A32:C32"/>
    <mergeCell ref="A1:C1"/>
    <mergeCell ref="A4:C4"/>
    <mergeCell ref="A10:C10"/>
    <mergeCell ref="A15:C15"/>
    <mergeCell ref="A2:C2"/>
    <mergeCell ref="A18:C18"/>
    <mergeCell ref="A20:C20"/>
    <mergeCell ref="A22:C22"/>
    <mergeCell ref="A27:C27"/>
    <mergeCell ref="A29:C29"/>
  </mergeCells>
  <pageMargins left="0.59055118110236227" right="0.70866141732283472" top="7.874015748031496E-2" bottom="3.937007874015748E-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F3:G9"/>
  <sheetViews>
    <sheetView workbookViewId="0">
      <selection activeCell="B3" sqref="B3"/>
    </sheetView>
  </sheetViews>
  <sheetFormatPr defaultRowHeight="15"/>
  <cols>
    <col min="6" max="6" width="9.140625" style="60"/>
    <col min="7" max="7" width="15.7109375" style="59" customWidth="1"/>
  </cols>
  <sheetData>
    <row r="3" spans="6:7">
      <c r="F3" s="61">
        <v>2011</v>
      </c>
      <c r="G3" s="62">
        <v>20475.3</v>
      </c>
    </row>
    <row r="4" spans="6:7">
      <c r="F4" s="61">
        <v>2012</v>
      </c>
      <c r="G4" s="62">
        <v>23451.8</v>
      </c>
    </row>
    <row r="5" spans="6:7">
      <c r="F5" s="61">
        <v>2013</v>
      </c>
      <c r="G5" s="62">
        <v>26788.1</v>
      </c>
    </row>
    <row r="6" spans="6:7">
      <c r="F6" s="61">
        <v>2014</v>
      </c>
      <c r="G6" s="62">
        <v>30197.599999999999</v>
      </c>
    </row>
    <row r="7" spans="6:7">
      <c r="F7" s="61">
        <v>2015</v>
      </c>
      <c r="G7" s="62">
        <v>33121.599999999999</v>
      </c>
    </row>
    <row r="8" spans="6:7">
      <c r="F8" s="61">
        <v>2016</v>
      </c>
      <c r="G8" s="62">
        <v>35468.699999999997</v>
      </c>
    </row>
    <row r="9" spans="6:7">
      <c r="F9" s="61">
        <v>2017</v>
      </c>
      <c r="G9" s="62">
        <v>38351.199999999997</v>
      </c>
    </row>
  </sheetData>
  <conditionalFormatting sqref="B6:B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2021</vt:lpstr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Климова Наталья Леонидовна</dc:creator>
  <cp:lastModifiedBy>minfin user</cp:lastModifiedBy>
  <cp:lastPrinted>2022-09-14T07:11:04Z</cp:lastPrinted>
  <dcterms:created xsi:type="dcterms:W3CDTF">2014-08-18T08:35:01Z</dcterms:created>
  <dcterms:modified xsi:type="dcterms:W3CDTF">2022-09-14T07:12:18Z</dcterms:modified>
</cp:coreProperties>
</file>