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Лист1!$8:$11</definedName>
    <definedName name="_xlnm.Print_Area" localSheetId="0">Лист1!$B$1:$R$39</definedName>
  </definedNames>
  <calcPr calcId="125725"/>
</workbook>
</file>

<file path=xl/calcChain.xml><?xml version="1.0" encoding="utf-8"?>
<calcChain xmlns="http://schemas.openxmlformats.org/spreadsheetml/2006/main">
  <c r="P36" i="2"/>
  <c r="P34"/>
  <c r="P33"/>
  <c r="P32"/>
  <c r="P31"/>
  <c r="P30"/>
  <c r="P29"/>
  <c r="P25"/>
  <c r="P24"/>
  <c r="P23"/>
  <c r="P22"/>
  <c r="P19"/>
  <c r="P18"/>
  <c r="N34"/>
  <c r="N33"/>
  <c r="N32"/>
  <c r="N31"/>
  <c r="N30"/>
  <c r="N29"/>
  <c r="N25"/>
  <c r="N24"/>
  <c r="N23"/>
  <c r="N22"/>
  <c r="N19"/>
  <c r="N18"/>
  <c r="L34"/>
  <c r="L33"/>
  <c r="L32"/>
  <c r="L31"/>
  <c r="L30"/>
  <c r="L29"/>
  <c r="L25"/>
  <c r="L24"/>
  <c r="L23"/>
  <c r="L22"/>
  <c r="L19"/>
  <c r="L18"/>
  <c r="I21"/>
  <c r="K35"/>
  <c r="K27"/>
  <c r="J27"/>
  <c r="I27"/>
  <c r="K21"/>
  <c r="J35"/>
  <c r="J21"/>
  <c r="J17"/>
  <c r="K17"/>
  <c r="I17"/>
  <c r="K26" l="1"/>
  <c r="K20" s="1"/>
  <c r="K12" s="1"/>
  <c r="J26"/>
  <c r="J20" s="1"/>
  <c r="J12" s="1"/>
  <c r="I26"/>
  <c r="I20" s="1"/>
  <c r="I12" s="1"/>
  <c r="P35"/>
  <c r="N21"/>
  <c r="L21"/>
  <c r="N35" l="1"/>
  <c r="L35"/>
  <c r="P21"/>
  <c r="P17"/>
  <c r="N17"/>
  <c r="L17"/>
  <c r="P27"/>
  <c r="P26" s="1"/>
  <c r="N27"/>
  <c r="L27"/>
  <c r="N26" l="1"/>
  <c r="N20" s="1"/>
  <c r="L26"/>
  <c r="L20" s="1"/>
  <c r="P20" l="1"/>
  <c r="P12" s="1"/>
  <c r="N12"/>
  <c r="L12" l="1"/>
</calcChain>
</file>

<file path=xl/sharedStrings.xml><?xml version="1.0" encoding="utf-8"?>
<sst xmlns="http://schemas.openxmlformats.org/spreadsheetml/2006/main" count="87" uniqueCount="46">
  <si>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</si>
  <si>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</si>
  <si>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</si>
  <si>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</si>
  <si>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</si>
  <si>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</si>
  <si>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</si>
  <si>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</si>
  <si>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</si>
  <si>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</si>
  <si>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</si>
  <si>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</si>
  <si>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</si>
  <si>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</si>
  <si>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</si>
  <si>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</si>
  <si>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</si>
  <si>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</si>
  <si>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</si>
  <si>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</si>
  <si>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</si>
  <si>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</si>
  <si>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</si>
  <si>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</si>
  <si>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</si>
  <si>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</si>
  <si>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</si>
  <si>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</si>
  <si>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</si>
  <si>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</si>
  <si>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</si>
  <si>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</si>
  <si>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</si>
  <si>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</si>
  <si>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</si>
  <si>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2028 год</t>
  </si>
  <si>
    <t>Предлагаемые изменения</t>
  </si>
  <si>
    <t xml:space="preserve">              </t>
  </si>
  <si>
    <t xml:space="preserve">             </t>
  </si>
  <si>
    <t xml:space="preserve">                                 </t>
  </si>
  <si>
    <t xml:space="preserve">ПРОГРАММА </t>
  </si>
  <si>
    <t>"</t>
  </si>
  <si>
    <t>Приложение № 6</t>
  </si>
  <si>
    <t xml:space="preserve"> к пояснительной записке</t>
  </si>
  <si>
    <t>С учетом предлагаемых изменений</t>
  </si>
  <si>
    <t xml:space="preserve"> Предлагаемое изменение программы государственных внутренних заимствований Архангельской области на 2022 год и на плановый период 2023 и 2024 годов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</si>
</sst>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#,##0.00_ ;\-#,##0.00\ 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4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19" xfId="0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16" xfId="0" quotePrefix="1" applyNumberFormat="1" applyFont="1" applyFill="1" applyBorder="1" applyAlignment="1">
      <alignment horizontal="center" vertical="center"/>
    </xf>
    <xf numFmtId="0" fontId="0" fillId="0" borderId="16" xfId="0" quotePrefix="1" applyNumberFormat="1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6" fillId="0" borderId="10" xfId="0" applyNumberFormat="1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0" fontId="6" fillId="2" borderId="16" xfId="0" quotePrefix="1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0" fillId="2" borderId="16" xfId="0" quotePrefix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wrapText="1" indent="3"/>
    </xf>
    <xf numFmtId="165" fontId="6" fillId="0" borderId="11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43" fontId="0" fillId="0" borderId="1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 indent="1"/>
    </xf>
    <xf numFmtId="165" fontId="6" fillId="0" borderId="10" xfId="0" quotePrefix="1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43" fontId="6" fillId="0" borderId="26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6" fillId="0" borderId="27" xfId="0" quotePrefix="1" applyNumberFormat="1" applyFont="1" applyFill="1" applyBorder="1" applyAlignment="1">
      <alignment horizontal="center" vertical="center"/>
    </xf>
    <xf numFmtId="165" fontId="0" fillId="0" borderId="28" xfId="0" quotePrefix="1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right" vertical="center"/>
    </xf>
    <xf numFmtId="165" fontId="0" fillId="0" borderId="28" xfId="0" applyNumberFormat="1" applyFont="1" applyFill="1" applyBorder="1" applyAlignment="1">
      <alignment horizontal="right" vertical="center"/>
    </xf>
    <xf numFmtId="164" fontId="0" fillId="0" borderId="29" xfId="0" applyNumberFormat="1" applyFont="1" applyFill="1" applyBorder="1" applyAlignment="1">
      <alignment horizontal="center" vertical="center"/>
    </xf>
    <xf numFmtId="165" fontId="6" fillId="0" borderId="26" xfId="0" quotePrefix="1" applyNumberFormat="1" applyFont="1" applyFill="1" applyBorder="1" applyAlignment="1">
      <alignment horizontal="center" vertical="center"/>
    </xf>
    <xf numFmtId="165" fontId="0" fillId="0" borderId="30" xfId="0" quotePrefix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3" fontId="6" fillId="0" borderId="34" xfId="0" applyNumberFormat="1" applyFont="1" applyFill="1" applyBorder="1" applyAlignment="1">
      <alignment horizontal="center" vertical="center"/>
    </xf>
    <xf numFmtId="43" fontId="6" fillId="0" borderId="24" xfId="0" applyNumberFormat="1" applyFont="1" applyFill="1" applyBorder="1" applyAlignment="1">
      <alignment horizontal="center" vertic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6" fillId="0" borderId="35" xfId="0" quotePrefix="1" applyNumberFormat="1" applyFont="1" applyFill="1" applyBorder="1" applyAlignment="1">
      <alignment horizontal="center" vertical="center"/>
    </xf>
    <xf numFmtId="165" fontId="6" fillId="0" borderId="16" xfId="0" quotePrefix="1" applyNumberFormat="1" applyFont="1" applyFill="1" applyBorder="1" applyAlignment="1">
      <alignment horizontal="center" vertical="center"/>
    </xf>
    <xf numFmtId="165" fontId="0" fillId="0" borderId="36" xfId="0" quotePrefix="1" applyNumberFormat="1" applyFont="1" applyFill="1" applyBorder="1" applyAlignment="1">
      <alignment horizontal="center" vertical="center"/>
    </xf>
    <xf numFmtId="165" fontId="0" fillId="0" borderId="17" xfId="0" quotePrefix="1" applyNumberFormat="1" applyFont="1" applyFill="1" applyBorder="1" applyAlignment="1">
      <alignment horizontal="center" vertical="center"/>
    </xf>
    <xf numFmtId="165" fontId="6" fillId="0" borderId="36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0" fillId="2" borderId="36" xfId="0" applyNumberFormat="1" applyFont="1" applyFill="1" applyBorder="1" applyAlignment="1">
      <alignment horizontal="center" vertical="center"/>
    </xf>
    <xf numFmtId="165" fontId="0" fillId="2" borderId="17" xfId="0" applyNumberFormat="1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right" vertical="center"/>
    </xf>
    <xf numFmtId="165" fontId="0" fillId="0" borderId="17" xfId="0" applyNumberFormat="1" applyFont="1" applyFill="1" applyBorder="1" applyAlignment="1">
      <alignment horizontal="right" vertical="center"/>
    </xf>
    <xf numFmtId="165" fontId="0" fillId="0" borderId="36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vertical="center"/>
    </xf>
    <xf numFmtId="165" fontId="6" fillId="0" borderId="34" xfId="0" quotePrefix="1" applyNumberFormat="1" applyFont="1" applyFill="1" applyBorder="1" applyAlignment="1">
      <alignment horizontal="center" vertical="center"/>
    </xf>
    <xf numFmtId="165" fontId="6" fillId="0" borderId="24" xfId="0" quotePrefix="1" applyNumberFormat="1" applyFont="1" applyFill="1" applyBorder="1" applyAlignment="1">
      <alignment horizontal="center" vertical="center"/>
    </xf>
    <xf numFmtId="165" fontId="0" fillId="0" borderId="38" xfId="0" quotePrefix="1" applyNumberFormat="1" applyFont="1" applyFill="1" applyBorder="1" applyAlignment="1">
      <alignment horizontal="center" vertical="center"/>
    </xf>
    <xf numFmtId="165" fontId="0" fillId="0" borderId="18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7" xfId="0" applyBorder="1" applyAlignment="1">
      <alignment vertical="center"/>
    </xf>
    <xf numFmtId="164" fontId="0" fillId="0" borderId="0" xfId="0" applyNumberForma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4" fontId="5" fillId="0" borderId="10" xfId="0" applyNumberFormat="1" applyFont="1" applyFill="1" applyBorder="1" applyAlignment="1">
      <alignment horizontal="right" vertical="center" wrapText="1" indent="1"/>
    </xf>
    <xf numFmtId="0" fontId="5" fillId="0" borderId="24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 indent="1"/>
    </xf>
    <xf numFmtId="0" fontId="4" fillId="0" borderId="16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4" fontId="0" fillId="0" borderId="11" xfId="0" applyNumberFormat="1" applyFont="1" applyFill="1" applyBorder="1" applyAlignment="1">
      <alignment horizontal="right" vertical="center" wrapText="1" indent="1"/>
    </xf>
    <xf numFmtId="0" fontId="0" fillId="0" borderId="17" xfId="0" applyFont="1" applyFill="1" applyBorder="1" applyAlignment="1">
      <alignment horizontal="left" vertical="center" wrapText="1" indent="2"/>
    </xf>
    <xf numFmtId="4" fontId="6" fillId="0" borderId="11" xfId="0" applyNumberFormat="1" applyFont="1" applyFill="1" applyBorder="1" applyAlignment="1">
      <alignment horizontal="right" vertical="center" wrapText="1" inden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4" fillId="0" borderId="17" xfId="0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right" vertical="center" wrapText="1" inden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 indent="3"/>
    </xf>
    <xf numFmtId="0" fontId="4" fillId="0" borderId="17" xfId="0" applyFont="1" applyFill="1" applyBorder="1" applyAlignment="1">
      <alignment horizontal="left" vertical="center" wrapText="1" indent="2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4" fillId="0" borderId="23" xfId="0" applyFont="1" applyFill="1" applyBorder="1" applyAlignment="1">
      <alignment horizontal="left" vertical="center" wrapText="1" indent="2"/>
    </xf>
    <xf numFmtId="4" fontId="6" fillId="0" borderId="10" xfId="0" applyNumberFormat="1" applyFont="1" applyFill="1" applyBorder="1" applyAlignment="1">
      <alignment horizontal="right" vertical="center" wrapText="1" indent="1"/>
    </xf>
    <xf numFmtId="0" fontId="6" fillId="0" borderId="24" xfId="0" applyFont="1" applyFill="1" applyBorder="1" applyAlignment="1">
      <alignment horizontal="left" vertical="center" wrapText="1" indent="1"/>
    </xf>
    <xf numFmtId="4" fontId="0" fillId="0" borderId="12" xfId="0" applyNumberFormat="1" applyFont="1" applyFill="1" applyBorder="1" applyAlignment="1">
      <alignment horizontal="right" vertical="center" wrapText="1" indent="1"/>
    </xf>
    <xf numFmtId="0" fontId="0" fillId="0" borderId="18" xfId="0" applyFont="1" applyFill="1" applyBorder="1" applyAlignment="1">
      <alignment horizontal="left" vertical="center" wrapText="1" indent="2"/>
    </xf>
    <xf numFmtId="166" fontId="5" fillId="0" borderId="10" xfId="0" applyNumberFormat="1" applyFont="1" applyFill="1" applyBorder="1" applyAlignment="1">
      <alignment horizontal="right" vertical="center" wrapText="1" indent="1"/>
    </xf>
    <xf numFmtId="166" fontId="4" fillId="0" borderId="14" xfId="0" applyNumberFormat="1" applyFont="1" applyFill="1" applyBorder="1" applyAlignment="1">
      <alignment horizontal="right" vertical="center" wrapText="1" indent="1"/>
    </xf>
    <xf numFmtId="166" fontId="6" fillId="0" borderId="14" xfId="0" applyNumberFormat="1" applyFont="1" applyFill="1" applyBorder="1" applyAlignment="1">
      <alignment horizontal="right" vertical="center" wrapText="1" indent="1"/>
    </xf>
    <xf numFmtId="166" fontId="0" fillId="0" borderId="11" xfId="0" applyNumberFormat="1" applyFont="1" applyFill="1" applyBorder="1" applyAlignment="1">
      <alignment horizontal="right" vertical="center" wrapText="1" indent="1"/>
    </xf>
    <xf numFmtId="166" fontId="6" fillId="0" borderId="11" xfId="0" applyNumberFormat="1" applyFont="1" applyFill="1" applyBorder="1" applyAlignment="1">
      <alignment horizontal="right" vertical="center" wrapText="1" indent="1"/>
    </xf>
    <xf numFmtId="166" fontId="4" fillId="0" borderId="11" xfId="0" applyNumberFormat="1" applyFont="1" applyFill="1" applyBorder="1" applyAlignment="1">
      <alignment horizontal="right" vertical="center" wrapText="1" indent="1"/>
    </xf>
    <xf numFmtId="166" fontId="0" fillId="0" borderId="11" xfId="0" applyNumberFormat="1" applyFill="1" applyBorder="1" applyAlignment="1">
      <alignment horizontal="right" vertical="center" wrapText="1" indent="1"/>
    </xf>
    <xf numFmtId="166" fontId="4" fillId="0" borderId="22" xfId="0" applyNumberFormat="1" applyFont="1" applyFill="1" applyBorder="1" applyAlignment="1">
      <alignment horizontal="right" vertical="center" wrapText="1" indent="1"/>
    </xf>
    <xf numFmtId="166" fontId="6" fillId="0" borderId="10" xfId="0" applyNumberFormat="1" applyFont="1" applyFill="1" applyBorder="1" applyAlignment="1">
      <alignment horizontal="right" vertical="center" wrapText="1" indent="1"/>
    </xf>
    <xf numFmtId="166" fontId="0" fillId="0" borderId="12" xfId="0" applyNumberFormat="1" applyFont="1" applyFill="1" applyBorder="1" applyAlignment="1">
      <alignment horizontal="right" vertical="center" wrapText="1" indent="1"/>
    </xf>
    <xf numFmtId="0" fontId="2" fillId="0" borderId="4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view="pageBreakPreview" topLeftCell="B1" zoomScale="85" zoomScaleNormal="100" zoomScaleSheetLayoutView="85" workbookViewId="0">
      <selection activeCell="B18" sqref="B18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7109375" style="1" customWidth="1"/>
    <col min="5" max="5" width="20.7109375" style="1" customWidth="1"/>
    <col min="6" max="6" width="12.7109375" style="1" customWidth="1"/>
    <col min="7" max="7" width="20.7109375" style="1" customWidth="1"/>
    <col min="8" max="8" width="12.7109375" style="1" customWidth="1"/>
    <col min="9" max="12" width="20.7109375" style="1" customWidth="1"/>
    <col min="13" max="13" width="12.85546875" style="1" customWidth="1"/>
    <col min="14" max="14" width="20.7109375" style="1" customWidth="1"/>
    <col min="15" max="15" width="12.140625" style="1" customWidth="1"/>
    <col min="16" max="16" width="20.7109375" style="1" customWidth="1"/>
    <col min="17" max="17" width="17.5703125" style="1" customWidth="1"/>
    <col min="18" max="18" width="2.7109375" style="1" customWidth="1"/>
    <col min="19" max="16384" width="9.140625" style="1"/>
  </cols>
  <sheetData>
    <row r="1" spans="1:17" ht="17.25" customHeight="1">
      <c r="O1" s="99" t="s">
        <v>37</v>
      </c>
      <c r="P1" s="114" t="s">
        <v>42</v>
      </c>
      <c r="Q1" s="114"/>
    </row>
    <row r="2" spans="1:17" ht="17.25" customHeight="1">
      <c r="O2" s="99" t="s">
        <v>38</v>
      </c>
      <c r="P2" s="114" t="s">
        <v>43</v>
      </c>
      <c r="Q2" s="114"/>
    </row>
    <row r="3" spans="1:17" ht="17.25" customHeight="1">
      <c r="O3" s="100" t="s">
        <v>39</v>
      </c>
      <c r="P3" s="114"/>
      <c r="Q3" s="114"/>
    </row>
    <row r="4" spans="1:17" ht="17.25" customHeight="1">
      <c r="O4" s="100"/>
      <c r="P4" s="100"/>
      <c r="Q4" s="100"/>
    </row>
    <row r="5" spans="1:17" ht="30" customHeight="1">
      <c r="A5" s="1" t="s">
        <v>40</v>
      </c>
      <c r="B5" s="116" t="s">
        <v>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4"/>
      <c r="O6" s="4"/>
      <c r="P6" s="4"/>
      <c r="Q6" s="4"/>
    </row>
    <row r="7" spans="1:17" ht="20.25" customHeight="1">
      <c r="B7" s="115" t="s">
        <v>2</v>
      </c>
      <c r="C7" s="118" t="s">
        <v>4</v>
      </c>
      <c r="D7" s="109"/>
      <c r="E7" s="109"/>
      <c r="F7" s="109"/>
      <c r="G7" s="109"/>
      <c r="H7" s="109"/>
      <c r="I7" s="110" t="s">
        <v>36</v>
      </c>
      <c r="J7" s="111"/>
      <c r="K7" s="112"/>
      <c r="L7" s="117" t="s">
        <v>44</v>
      </c>
      <c r="M7" s="119"/>
      <c r="N7" s="119"/>
      <c r="O7" s="119"/>
      <c r="P7" s="119"/>
      <c r="Q7" s="120"/>
    </row>
    <row r="8" spans="1:17" ht="23.25" customHeight="1">
      <c r="B8" s="155"/>
      <c r="C8" s="154" t="s">
        <v>5</v>
      </c>
      <c r="D8" s="118"/>
      <c r="E8" s="117" t="s">
        <v>10</v>
      </c>
      <c r="F8" s="118"/>
      <c r="G8" s="117" t="s">
        <v>11</v>
      </c>
      <c r="H8" s="118"/>
      <c r="I8" s="110" t="s">
        <v>18</v>
      </c>
      <c r="J8" s="111"/>
      <c r="K8" s="112"/>
      <c r="L8" s="106" t="s">
        <v>5</v>
      </c>
      <c r="M8" s="107"/>
      <c r="N8" s="108" t="s">
        <v>10</v>
      </c>
      <c r="O8" s="108"/>
      <c r="P8" s="106" t="s">
        <v>11</v>
      </c>
      <c r="Q8" s="107"/>
    </row>
    <row r="9" spans="1:17" ht="43.5" customHeight="1">
      <c r="B9" s="156"/>
      <c r="C9" s="53" t="s">
        <v>18</v>
      </c>
      <c r="D9" s="103" t="s">
        <v>6</v>
      </c>
      <c r="E9" s="66" t="s">
        <v>18</v>
      </c>
      <c r="F9" s="103" t="s">
        <v>6</v>
      </c>
      <c r="G9" s="66" t="s">
        <v>18</v>
      </c>
      <c r="H9" s="103" t="s">
        <v>6</v>
      </c>
      <c r="I9" s="66" t="s">
        <v>5</v>
      </c>
      <c r="J9" s="26" t="s">
        <v>10</v>
      </c>
      <c r="K9" s="67" t="s">
        <v>11</v>
      </c>
      <c r="L9" s="53" t="s">
        <v>18</v>
      </c>
      <c r="M9" s="44" t="s">
        <v>6</v>
      </c>
      <c r="N9" s="26" t="s">
        <v>18</v>
      </c>
      <c r="O9" s="44" t="s">
        <v>6</v>
      </c>
      <c r="P9" s="26" t="s">
        <v>18</v>
      </c>
      <c r="Q9" s="44" t="s">
        <v>6</v>
      </c>
    </row>
    <row r="10" spans="1:17" ht="27" hidden="1" customHeight="1">
      <c r="A10" s="5"/>
      <c r="B10" s="101"/>
      <c r="C10" s="68"/>
      <c r="D10" s="70"/>
      <c r="E10" s="68"/>
      <c r="F10" s="70"/>
      <c r="G10" s="68"/>
      <c r="H10" s="70"/>
      <c r="I10" s="68"/>
      <c r="J10" s="69"/>
      <c r="K10" s="70"/>
      <c r="L10" s="113" t="s">
        <v>4</v>
      </c>
      <c r="M10" s="105"/>
      <c r="N10" s="104" t="s">
        <v>4</v>
      </c>
      <c r="O10" s="105"/>
      <c r="P10" s="104" t="s">
        <v>4</v>
      </c>
      <c r="Q10" s="105"/>
    </row>
    <row r="11" spans="1:17" s="9" customFormat="1" ht="12.75" customHeight="1">
      <c r="A11" s="6"/>
      <c r="B11" s="7">
        <v>1</v>
      </c>
      <c r="C11" s="8">
        <v>2</v>
      </c>
      <c r="D11" s="27">
        <v>3</v>
      </c>
      <c r="E11" s="8">
        <v>4</v>
      </c>
      <c r="F11" s="27">
        <v>5</v>
      </c>
      <c r="G11" s="8">
        <v>6</v>
      </c>
      <c r="H11" s="27">
        <v>7</v>
      </c>
      <c r="I11" s="8">
        <v>8</v>
      </c>
      <c r="J11" s="71">
        <v>9</v>
      </c>
      <c r="K11" s="27">
        <v>10</v>
      </c>
      <c r="L11" s="54">
        <v>11</v>
      </c>
      <c r="M11" s="27">
        <v>12</v>
      </c>
      <c r="N11" s="8">
        <v>13</v>
      </c>
      <c r="O11" s="27">
        <v>14</v>
      </c>
      <c r="P11" s="8">
        <v>15</v>
      </c>
      <c r="Q11" s="27">
        <v>16</v>
      </c>
    </row>
    <row r="12" spans="1:17" ht="27.75" customHeight="1">
      <c r="B12" s="10" t="s">
        <v>8</v>
      </c>
      <c r="C12" s="121">
        <v>9564432591.7200012</v>
      </c>
      <c r="D12" s="122"/>
      <c r="E12" s="144">
        <v>2633099427.9399986</v>
      </c>
      <c r="F12" s="122"/>
      <c r="G12" s="121">
        <v>-329726376.5</v>
      </c>
      <c r="H12" s="122"/>
      <c r="I12" s="37">
        <f>I17+I20</f>
        <v>0</v>
      </c>
      <c r="J12" s="72">
        <f>J17+J20</f>
        <v>0</v>
      </c>
      <c r="K12" s="73">
        <f>K17+K20</f>
        <v>0</v>
      </c>
      <c r="L12" s="55">
        <f>L17+L20</f>
        <v>9564432591.7200012</v>
      </c>
      <c r="M12" s="28"/>
      <c r="N12" s="37">
        <f>N17+N20</f>
        <v>2633099427.9399986</v>
      </c>
      <c r="O12" s="28"/>
      <c r="P12" s="37">
        <f>P17+P20</f>
        <v>-329726376.5</v>
      </c>
      <c r="Q12" s="28"/>
    </row>
    <row r="13" spans="1:17" ht="17.25" customHeight="1">
      <c r="B13" s="11" t="s">
        <v>3</v>
      </c>
      <c r="C13" s="123"/>
      <c r="D13" s="124"/>
      <c r="E13" s="145"/>
      <c r="F13" s="124"/>
      <c r="G13" s="123"/>
      <c r="H13" s="124"/>
      <c r="I13" s="12"/>
      <c r="J13" s="74"/>
      <c r="K13" s="75"/>
      <c r="L13" s="56"/>
      <c r="M13" s="29"/>
      <c r="N13" s="12"/>
      <c r="O13" s="29"/>
      <c r="P13" s="12"/>
      <c r="Q13" s="29"/>
    </row>
    <row r="14" spans="1:17" ht="23.25" customHeight="1">
      <c r="B14" s="22" t="s">
        <v>13</v>
      </c>
      <c r="C14" s="125"/>
      <c r="D14" s="126"/>
      <c r="E14" s="146"/>
      <c r="F14" s="126"/>
      <c r="G14" s="125"/>
      <c r="H14" s="126"/>
      <c r="I14" s="24"/>
      <c r="J14" s="76"/>
      <c r="K14" s="77"/>
      <c r="L14" s="57"/>
      <c r="M14" s="28"/>
      <c r="N14" s="24"/>
      <c r="O14" s="28"/>
      <c r="P14" s="24"/>
      <c r="Q14" s="28"/>
    </row>
    <row r="15" spans="1:17" ht="20.25" customHeight="1">
      <c r="B15" s="13" t="s">
        <v>0</v>
      </c>
      <c r="C15" s="127"/>
      <c r="D15" s="128"/>
      <c r="E15" s="147"/>
      <c r="F15" s="128"/>
      <c r="G15" s="127"/>
      <c r="H15" s="128"/>
      <c r="I15" s="14"/>
      <c r="J15" s="78"/>
      <c r="K15" s="79"/>
      <c r="L15" s="58"/>
      <c r="M15" s="29"/>
      <c r="N15" s="14"/>
      <c r="O15" s="29"/>
      <c r="P15" s="14"/>
      <c r="Q15" s="29"/>
    </row>
    <row r="16" spans="1:17" ht="23.25" customHeight="1">
      <c r="B16" s="13" t="s">
        <v>1</v>
      </c>
      <c r="C16" s="127"/>
      <c r="D16" s="128"/>
      <c r="E16" s="147"/>
      <c r="F16" s="128"/>
      <c r="G16" s="127"/>
      <c r="H16" s="131"/>
      <c r="I16" s="14"/>
      <c r="J16" s="78"/>
      <c r="K16" s="79"/>
      <c r="L16" s="58"/>
      <c r="M16" s="29"/>
      <c r="N16" s="14"/>
      <c r="O16" s="29"/>
      <c r="P16" s="14"/>
      <c r="Q16" s="29"/>
    </row>
    <row r="17" spans="2:17" ht="23.25" customHeight="1">
      <c r="B17" s="22" t="s">
        <v>7</v>
      </c>
      <c r="C17" s="129">
        <v>-1236933408.2799988</v>
      </c>
      <c r="D17" s="130"/>
      <c r="E17" s="148">
        <v>1725332602.5499992</v>
      </c>
      <c r="F17" s="130"/>
      <c r="G17" s="129">
        <v>-489115630.45999908</v>
      </c>
      <c r="H17" s="130"/>
      <c r="I17" s="23">
        <f>I18+I19</f>
        <v>0</v>
      </c>
      <c r="J17" s="80">
        <f>J18+J19</f>
        <v>0</v>
      </c>
      <c r="K17" s="81">
        <f>K18+K19</f>
        <v>0</v>
      </c>
      <c r="L17" s="59">
        <f>L18+L19</f>
        <v>-1236933408.2799988</v>
      </c>
      <c r="M17" s="33"/>
      <c r="N17" s="23">
        <f>N18+N19</f>
        <v>1725332602.5499992</v>
      </c>
      <c r="O17" s="33"/>
      <c r="P17" s="23">
        <f>P18+P19</f>
        <v>-489115630.45999908</v>
      </c>
      <c r="Q17" s="33"/>
    </row>
    <row r="18" spans="2:17" ht="23.25" customHeight="1">
      <c r="B18" s="13" t="s">
        <v>0</v>
      </c>
      <c r="C18" s="127">
        <v>30547421591.720001</v>
      </c>
      <c r="D18" s="131" t="s">
        <v>12</v>
      </c>
      <c r="E18" s="147">
        <v>31368643602.549999</v>
      </c>
      <c r="F18" s="131" t="s">
        <v>15</v>
      </c>
      <c r="G18" s="127">
        <v>30313188369.540001</v>
      </c>
      <c r="H18" s="131" t="s">
        <v>24</v>
      </c>
      <c r="I18" s="16"/>
      <c r="J18" s="82"/>
      <c r="K18" s="83"/>
      <c r="L18" s="60">
        <f>C18+I18</f>
        <v>30547421591.720001</v>
      </c>
      <c r="M18" s="34" t="s">
        <v>12</v>
      </c>
      <c r="N18" s="16">
        <f>E18+J18</f>
        <v>31368643602.549999</v>
      </c>
      <c r="O18" s="34" t="s">
        <v>15</v>
      </c>
      <c r="P18" s="16">
        <f>G18+K18</f>
        <v>30313188369.540001</v>
      </c>
      <c r="Q18" s="30" t="s">
        <v>24</v>
      </c>
    </row>
    <row r="19" spans="2:17" ht="23.25" customHeight="1">
      <c r="B19" s="13" t="s">
        <v>1</v>
      </c>
      <c r="C19" s="127">
        <v>-31784355000</v>
      </c>
      <c r="D19" s="131"/>
      <c r="E19" s="147">
        <v>-29643311000</v>
      </c>
      <c r="F19" s="131"/>
      <c r="G19" s="127">
        <v>-30802304000</v>
      </c>
      <c r="H19" s="131"/>
      <c r="I19" s="16"/>
      <c r="J19" s="82"/>
      <c r="K19" s="83"/>
      <c r="L19" s="60">
        <f>C19+I19</f>
        <v>-31784355000</v>
      </c>
      <c r="M19" s="38"/>
      <c r="N19" s="16">
        <f>E19+J19</f>
        <v>-29643311000</v>
      </c>
      <c r="O19" s="38"/>
      <c r="P19" s="16">
        <f>G19+K19</f>
        <v>-30802304000</v>
      </c>
      <c r="Q19" s="31"/>
    </row>
    <row r="20" spans="2:17" ht="34.5" customHeight="1">
      <c r="B20" s="22" t="s">
        <v>16</v>
      </c>
      <c r="C20" s="129">
        <v>10801366000</v>
      </c>
      <c r="D20" s="130"/>
      <c r="E20" s="148">
        <v>907766825.38999939</v>
      </c>
      <c r="F20" s="130"/>
      <c r="G20" s="129">
        <v>159389253.95999908</v>
      </c>
      <c r="H20" s="130"/>
      <c r="I20" s="43">
        <f>I21+I26</f>
        <v>0</v>
      </c>
      <c r="J20" s="84">
        <f>J21+J26</f>
        <v>0</v>
      </c>
      <c r="K20" s="85">
        <f>K21+K26</f>
        <v>0</v>
      </c>
      <c r="L20" s="61">
        <f>L21+L26</f>
        <v>10801366000</v>
      </c>
      <c r="M20" s="39"/>
      <c r="N20" s="40">
        <f>N21+N26</f>
        <v>907766825.38999939</v>
      </c>
      <c r="O20" s="39"/>
      <c r="P20" s="40">
        <f>P21+P26</f>
        <v>159389253.95999908</v>
      </c>
      <c r="Q20" s="28"/>
    </row>
    <row r="21" spans="2:17" ht="23.25" customHeight="1">
      <c r="B21" s="13" t="s">
        <v>0</v>
      </c>
      <c r="C21" s="127">
        <v>27742360000</v>
      </c>
      <c r="D21" s="131"/>
      <c r="E21" s="147">
        <v>17949658000</v>
      </c>
      <c r="F21" s="131"/>
      <c r="G21" s="127">
        <v>17874702000</v>
      </c>
      <c r="H21" s="131"/>
      <c r="I21" s="16">
        <f>I22+I23+I24+I25</f>
        <v>668530000</v>
      </c>
      <c r="J21" s="82">
        <f>J22+J23+J24</f>
        <v>0</v>
      </c>
      <c r="K21" s="83">
        <f>K22+K23+K24</f>
        <v>0</v>
      </c>
      <c r="L21" s="60">
        <f>L22+L23+L24+L25</f>
        <v>28410890000</v>
      </c>
      <c r="M21" s="41"/>
      <c r="N21" s="36">
        <f>N22+N23+N24</f>
        <v>17949658000</v>
      </c>
      <c r="O21" s="41"/>
      <c r="P21" s="36">
        <f>P22+P23+P24</f>
        <v>17874702000</v>
      </c>
      <c r="Q21" s="29"/>
    </row>
    <row r="22" spans="2:17" ht="30.75" customHeight="1">
      <c r="B22" s="25" t="s">
        <v>19</v>
      </c>
      <c r="C22" s="132">
        <v>16940994000</v>
      </c>
      <c r="D22" s="133" t="s">
        <v>5</v>
      </c>
      <c r="E22" s="149">
        <v>16143311000</v>
      </c>
      <c r="F22" s="133" t="s">
        <v>10</v>
      </c>
      <c r="G22" s="132">
        <v>16802304000</v>
      </c>
      <c r="H22" s="133" t="s">
        <v>11</v>
      </c>
      <c r="I22" s="16">
        <v>668530000</v>
      </c>
      <c r="J22" s="82"/>
      <c r="K22" s="83"/>
      <c r="L22" s="60">
        <f t="shared" ref="L22:L25" si="0">C22+I22</f>
        <v>17609524000</v>
      </c>
      <c r="M22" s="34" t="s">
        <v>5</v>
      </c>
      <c r="N22" s="16">
        <f>E22+J22</f>
        <v>16143311000</v>
      </c>
      <c r="O22" s="34" t="s">
        <v>10</v>
      </c>
      <c r="P22" s="16">
        <f>G22+K22</f>
        <v>16802304000</v>
      </c>
      <c r="Q22" s="30" t="s">
        <v>11</v>
      </c>
    </row>
    <row r="23" spans="2:17" ht="37.5" customHeight="1">
      <c r="B23" s="25" t="s">
        <v>25</v>
      </c>
      <c r="C23" s="132">
        <v>202000000</v>
      </c>
      <c r="D23" s="133" t="s">
        <v>26</v>
      </c>
      <c r="E23" s="149">
        <v>1806347000</v>
      </c>
      <c r="F23" s="133" t="s">
        <v>27</v>
      </c>
      <c r="G23" s="132">
        <v>1072398000</v>
      </c>
      <c r="H23" s="133"/>
      <c r="I23" s="16"/>
      <c r="J23" s="86"/>
      <c r="K23" s="83"/>
      <c r="L23" s="60">
        <f t="shared" si="0"/>
        <v>202000000</v>
      </c>
      <c r="M23" s="30" t="s">
        <v>26</v>
      </c>
      <c r="N23" s="16">
        <f>E23+J23</f>
        <v>1806347000</v>
      </c>
      <c r="O23" s="35" t="s">
        <v>27</v>
      </c>
      <c r="P23" s="16">
        <f>G23+K23</f>
        <v>1072398000</v>
      </c>
      <c r="Q23" s="35"/>
    </row>
    <row r="24" spans="2:17" ht="78" hidden="1" customHeight="1">
      <c r="B24" s="25" t="s">
        <v>20</v>
      </c>
      <c r="C24" s="132">
        <v>0</v>
      </c>
      <c r="D24" s="133"/>
      <c r="E24" s="149">
        <v>0</v>
      </c>
      <c r="F24" s="133" t="s">
        <v>9</v>
      </c>
      <c r="G24" s="132">
        <v>0</v>
      </c>
      <c r="H24" s="133" t="s">
        <v>9</v>
      </c>
      <c r="I24" s="16">
        <v>0</v>
      </c>
      <c r="J24" s="86">
        <v>0</v>
      </c>
      <c r="K24" s="87">
        <v>0</v>
      </c>
      <c r="L24" s="60">
        <f t="shared" si="0"/>
        <v>0</v>
      </c>
      <c r="M24" s="34"/>
      <c r="N24" s="16">
        <f>E24+J24</f>
        <v>0</v>
      </c>
      <c r="O24" s="29" t="s">
        <v>9</v>
      </c>
      <c r="P24" s="16">
        <f>G24+K24</f>
        <v>0</v>
      </c>
      <c r="Q24" s="29" t="s">
        <v>9</v>
      </c>
    </row>
    <row r="25" spans="2:17" ht="97.5" customHeight="1">
      <c r="B25" s="25" t="s">
        <v>34</v>
      </c>
      <c r="C25" s="132">
        <v>10599366000</v>
      </c>
      <c r="D25" s="133" t="s">
        <v>35</v>
      </c>
      <c r="E25" s="149">
        <v>0</v>
      </c>
      <c r="F25" s="133"/>
      <c r="G25" s="132">
        <v>0</v>
      </c>
      <c r="H25" s="133"/>
      <c r="I25" s="16"/>
      <c r="J25" s="86"/>
      <c r="K25" s="87"/>
      <c r="L25" s="60">
        <f t="shared" si="0"/>
        <v>10599366000</v>
      </c>
      <c r="M25" s="34" t="s">
        <v>35</v>
      </c>
      <c r="N25" s="16">
        <f>E25+J25</f>
        <v>0</v>
      </c>
      <c r="O25" s="29"/>
      <c r="P25" s="16">
        <f>G25+K25</f>
        <v>0</v>
      </c>
      <c r="Q25" s="29"/>
    </row>
    <row r="26" spans="2:17" ht="22.5" customHeight="1">
      <c r="B26" s="13" t="s">
        <v>1</v>
      </c>
      <c r="C26" s="127">
        <v>-16940994000</v>
      </c>
      <c r="D26" s="131"/>
      <c r="E26" s="147">
        <v>-17041891174.610001</v>
      </c>
      <c r="F26" s="131"/>
      <c r="G26" s="127">
        <v>-17715312746.040001</v>
      </c>
      <c r="H26" s="131"/>
      <c r="I26" s="15">
        <f>I27+I35+I36</f>
        <v>-668530000</v>
      </c>
      <c r="J26" s="88">
        <f>J27+J35+J36</f>
        <v>0</v>
      </c>
      <c r="K26" s="89">
        <f>K27+K35+K36</f>
        <v>0</v>
      </c>
      <c r="L26" s="62">
        <f>L27+L35+L36</f>
        <v>-17609524000</v>
      </c>
      <c r="M26" s="31"/>
      <c r="N26" s="15">
        <f>N27+N35+N36</f>
        <v>-17041891174.610001</v>
      </c>
      <c r="O26" s="31"/>
      <c r="P26" s="15">
        <f>P27+P35+P36</f>
        <v>-17715312746.040001</v>
      </c>
      <c r="Q26" s="31"/>
    </row>
    <row r="27" spans="2:17" ht="33.75" customHeight="1">
      <c r="B27" s="25" t="s">
        <v>22</v>
      </c>
      <c r="C27" s="132">
        <v>0</v>
      </c>
      <c r="D27" s="133"/>
      <c r="E27" s="149">
        <v>-898580174.61000001</v>
      </c>
      <c r="F27" s="133"/>
      <c r="G27" s="132">
        <v>-898580174.61000001</v>
      </c>
      <c r="H27" s="133"/>
      <c r="I27" s="16">
        <f>I29+I30+I31+I32+I33+I34</f>
        <v>0</v>
      </c>
      <c r="J27" s="86">
        <f>J29+J30+J31+J32+J33+J34</f>
        <v>0</v>
      </c>
      <c r="K27" s="87">
        <f>K29+K30+K31+K32+K33+K34</f>
        <v>0</v>
      </c>
      <c r="L27" s="60">
        <f>L29+L30+L31+L32+L33+L34</f>
        <v>0</v>
      </c>
      <c r="M27" s="31"/>
      <c r="N27" s="16">
        <f>N29+N30+N31+N32+N33+N34</f>
        <v>-898580174.61000001</v>
      </c>
      <c r="O27" s="31"/>
      <c r="P27" s="16">
        <f>P29+P30+P31+P32+P33+P34</f>
        <v>-898580174.61000001</v>
      </c>
      <c r="Q27" s="31"/>
    </row>
    <row r="28" spans="2:17" ht="15" customHeight="1">
      <c r="B28" s="25" t="s">
        <v>23</v>
      </c>
      <c r="C28" s="132"/>
      <c r="D28" s="133"/>
      <c r="E28" s="149"/>
      <c r="F28" s="133"/>
      <c r="G28" s="132"/>
      <c r="H28" s="133"/>
      <c r="I28" s="16"/>
      <c r="J28" s="86"/>
      <c r="K28" s="87"/>
      <c r="L28" s="60"/>
      <c r="M28" s="31"/>
      <c r="N28" s="16"/>
      <c r="O28" s="31"/>
      <c r="P28" s="16"/>
      <c r="Q28" s="31"/>
    </row>
    <row r="29" spans="2:17" ht="75.75" customHeight="1">
      <c r="B29" s="17" t="s">
        <v>29</v>
      </c>
      <c r="C29" s="134">
        <v>0</v>
      </c>
      <c r="D29" s="135"/>
      <c r="E29" s="150">
        <v>-15000000</v>
      </c>
      <c r="F29" s="135"/>
      <c r="G29" s="134">
        <v>-15000000</v>
      </c>
      <c r="H29" s="135"/>
      <c r="I29" s="18"/>
      <c r="J29" s="90"/>
      <c r="K29" s="91"/>
      <c r="L29" s="60">
        <f t="shared" ref="L29:L34" si="1">C29+I29</f>
        <v>0</v>
      </c>
      <c r="M29" s="31"/>
      <c r="N29" s="16">
        <f t="shared" ref="N29:N34" si="2">E29+J29</f>
        <v>-15000000</v>
      </c>
      <c r="O29" s="31"/>
      <c r="P29" s="16">
        <f t="shared" ref="P29:P34" si="3">G29+K29</f>
        <v>-15000000</v>
      </c>
      <c r="Q29" s="31"/>
    </row>
    <row r="30" spans="2:17" ht="78" customHeight="1">
      <c r="B30" s="17" t="s">
        <v>30</v>
      </c>
      <c r="C30" s="134">
        <v>0</v>
      </c>
      <c r="D30" s="135"/>
      <c r="E30" s="150">
        <v>-253824200</v>
      </c>
      <c r="F30" s="135"/>
      <c r="G30" s="134">
        <v>-253824200</v>
      </c>
      <c r="H30" s="135"/>
      <c r="I30" s="18"/>
      <c r="J30" s="90"/>
      <c r="K30" s="91"/>
      <c r="L30" s="60">
        <f t="shared" si="1"/>
        <v>0</v>
      </c>
      <c r="M30" s="31"/>
      <c r="N30" s="16">
        <f t="shared" si="2"/>
        <v>-253824200</v>
      </c>
      <c r="O30" s="31"/>
      <c r="P30" s="16">
        <f t="shared" si="3"/>
        <v>-253824200</v>
      </c>
      <c r="Q30" s="31"/>
    </row>
    <row r="31" spans="2:17" ht="78.75" customHeight="1">
      <c r="B31" s="17" t="s">
        <v>31</v>
      </c>
      <c r="C31" s="134">
        <v>0</v>
      </c>
      <c r="D31" s="135"/>
      <c r="E31" s="150">
        <v>-289969600</v>
      </c>
      <c r="F31" s="135"/>
      <c r="G31" s="134">
        <v>-289969600</v>
      </c>
      <c r="H31" s="135"/>
      <c r="I31" s="18"/>
      <c r="J31" s="90"/>
      <c r="K31" s="91"/>
      <c r="L31" s="60">
        <f t="shared" si="1"/>
        <v>0</v>
      </c>
      <c r="M31" s="31"/>
      <c r="N31" s="16">
        <f t="shared" si="2"/>
        <v>-289969600</v>
      </c>
      <c r="O31" s="31"/>
      <c r="P31" s="16">
        <f t="shared" si="3"/>
        <v>-289969600</v>
      </c>
      <c r="Q31" s="31"/>
    </row>
    <row r="32" spans="2:17" ht="78" customHeight="1">
      <c r="B32" s="17" t="s">
        <v>32</v>
      </c>
      <c r="C32" s="134">
        <v>0</v>
      </c>
      <c r="D32" s="136"/>
      <c r="E32" s="150">
        <v>-18680350</v>
      </c>
      <c r="F32" s="136"/>
      <c r="G32" s="134">
        <v>-18680350</v>
      </c>
      <c r="H32" s="136"/>
      <c r="I32" s="18"/>
      <c r="J32" s="90"/>
      <c r="K32" s="91"/>
      <c r="L32" s="60">
        <f t="shared" si="1"/>
        <v>0</v>
      </c>
      <c r="M32" s="31"/>
      <c r="N32" s="16">
        <f t="shared" si="2"/>
        <v>-18680350</v>
      </c>
      <c r="O32" s="31"/>
      <c r="P32" s="16">
        <f t="shared" si="3"/>
        <v>-18680350</v>
      </c>
      <c r="Q32" s="31"/>
    </row>
    <row r="33" spans="2:18" ht="77.25" customHeight="1">
      <c r="B33" s="17" t="s">
        <v>17</v>
      </c>
      <c r="C33" s="134">
        <v>0</v>
      </c>
      <c r="D33" s="136"/>
      <c r="E33" s="150">
        <v>-71106024.609999999</v>
      </c>
      <c r="F33" s="136"/>
      <c r="G33" s="134">
        <v>-71106024.609999999</v>
      </c>
      <c r="H33" s="136"/>
      <c r="I33" s="19"/>
      <c r="J33" s="90"/>
      <c r="K33" s="91"/>
      <c r="L33" s="60">
        <f t="shared" si="1"/>
        <v>0</v>
      </c>
      <c r="M33" s="31"/>
      <c r="N33" s="16">
        <f t="shared" si="2"/>
        <v>-71106024.609999999</v>
      </c>
      <c r="O33" s="31"/>
      <c r="P33" s="16">
        <f t="shared" si="3"/>
        <v>-71106024.609999999</v>
      </c>
      <c r="Q33" s="31"/>
    </row>
    <row r="34" spans="2:18" ht="78.75" customHeight="1">
      <c r="B34" s="42" t="s">
        <v>33</v>
      </c>
      <c r="C34" s="134">
        <v>0</v>
      </c>
      <c r="D34" s="136"/>
      <c r="E34" s="150">
        <v>-250000000</v>
      </c>
      <c r="F34" s="136"/>
      <c r="G34" s="134">
        <v>-250000000</v>
      </c>
      <c r="H34" s="136"/>
      <c r="I34" s="45"/>
      <c r="J34" s="92"/>
      <c r="K34" s="91"/>
      <c r="L34" s="16">
        <f t="shared" si="1"/>
        <v>0</v>
      </c>
      <c r="M34" s="31"/>
      <c r="N34" s="16">
        <f t="shared" si="2"/>
        <v>-250000000</v>
      </c>
      <c r="O34" s="31"/>
      <c r="P34" s="16">
        <f t="shared" si="3"/>
        <v>-250000000</v>
      </c>
      <c r="Q34" s="31"/>
    </row>
    <row r="35" spans="2:18" ht="29.1" customHeight="1">
      <c r="B35" s="25" t="s">
        <v>21</v>
      </c>
      <c r="C35" s="132">
        <v>-16940994000</v>
      </c>
      <c r="D35" s="137"/>
      <c r="E35" s="149">
        <v>-16143311000</v>
      </c>
      <c r="F35" s="137"/>
      <c r="G35" s="132">
        <v>-16802304000</v>
      </c>
      <c r="H35" s="137"/>
      <c r="I35" s="19">
        <v>-668530000</v>
      </c>
      <c r="J35" s="92">
        <f>-J22</f>
        <v>0</v>
      </c>
      <c r="K35" s="31">
        <f>-K22</f>
        <v>0</v>
      </c>
      <c r="L35" s="60">
        <f>-L22</f>
        <v>-17609524000</v>
      </c>
      <c r="M35" s="31"/>
      <c r="N35" s="16">
        <f>-N22</f>
        <v>-16143311000</v>
      </c>
      <c r="O35" s="31"/>
      <c r="P35" s="16">
        <f>-P22</f>
        <v>-16802304000</v>
      </c>
      <c r="Q35" s="31"/>
    </row>
    <row r="36" spans="2:18" ht="29.25" customHeight="1">
      <c r="B36" s="46" t="s">
        <v>28</v>
      </c>
      <c r="C36" s="138"/>
      <c r="D36" s="139"/>
      <c r="E36" s="151"/>
      <c r="F36" s="139"/>
      <c r="G36" s="138">
        <v>-14428571.43</v>
      </c>
      <c r="H36" s="139"/>
      <c r="I36" s="47"/>
      <c r="J36" s="93"/>
      <c r="K36" s="94"/>
      <c r="L36" s="63"/>
      <c r="M36" s="48"/>
      <c r="N36" s="47"/>
      <c r="O36" s="48"/>
      <c r="P36" s="49">
        <f>G36+K36</f>
        <v>-14428571.43</v>
      </c>
      <c r="Q36" s="48"/>
    </row>
    <row r="37" spans="2:18" ht="27" customHeight="1">
      <c r="B37" s="50" t="s">
        <v>14</v>
      </c>
      <c r="C37" s="140"/>
      <c r="D37" s="141"/>
      <c r="E37" s="152"/>
      <c r="F37" s="141"/>
      <c r="G37" s="140"/>
      <c r="H37" s="141"/>
      <c r="I37" s="51"/>
      <c r="J37" s="95"/>
      <c r="K37" s="96"/>
      <c r="L37" s="64"/>
      <c r="M37" s="52"/>
      <c r="N37" s="51"/>
      <c r="O37" s="52"/>
      <c r="P37" s="51"/>
      <c r="Q37" s="52"/>
    </row>
    <row r="38" spans="2:18" ht="15" customHeight="1">
      <c r="B38" s="13" t="s">
        <v>0</v>
      </c>
      <c r="C38" s="127"/>
      <c r="D38" s="128"/>
      <c r="E38" s="147"/>
      <c r="F38" s="128"/>
      <c r="G38" s="127"/>
      <c r="H38" s="128"/>
      <c r="I38" s="14"/>
      <c r="J38" s="78"/>
      <c r="K38" s="79"/>
      <c r="L38" s="58"/>
      <c r="M38" s="31"/>
      <c r="N38" s="14"/>
      <c r="O38" s="31"/>
      <c r="P38" s="14"/>
      <c r="Q38" s="31"/>
    </row>
    <row r="39" spans="2:18" ht="19.5" customHeight="1">
      <c r="B39" s="20" t="s">
        <v>1</v>
      </c>
      <c r="C39" s="142"/>
      <c r="D39" s="143"/>
      <c r="E39" s="153"/>
      <c r="F39" s="143"/>
      <c r="G39" s="142"/>
      <c r="H39" s="143"/>
      <c r="I39" s="21"/>
      <c r="J39" s="97"/>
      <c r="K39" s="98"/>
      <c r="L39" s="65"/>
      <c r="M39" s="32"/>
      <c r="N39" s="21"/>
      <c r="O39" s="32"/>
      <c r="P39" s="21"/>
      <c r="Q39" s="32"/>
      <c r="R39" s="102" t="s">
        <v>41</v>
      </c>
    </row>
    <row r="40" spans="2:18" ht="13.5" customHeight="1"/>
  </sheetData>
  <mergeCells count="18">
    <mergeCell ref="I7:K7"/>
    <mergeCell ref="L7:Q7"/>
    <mergeCell ref="B7:B9"/>
    <mergeCell ref="C7:H7"/>
    <mergeCell ref="C8:D8"/>
    <mergeCell ref="E8:F8"/>
    <mergeCell ref="G8:H8"/>
    <mergeCell ref="P3:Q3"/>
    <mergeCell ref="P1:Q1"/>
    <mergeCell ref="P2:Q2"/>
    <mergeCell ref="B5:Q5"/>
    <mergeCell ref="P10:Q10"/>
    <mergeCell ref="L8:M8"/>
    <mergeCell ref="N8:O8"/>
    <mergeCell ref="P8:Q8"/>
    <mergeCell ref="I8:K8"/>
    <mergeCell ref="L10:M10"/>
    <mergeCell ref="N10:O10"/>
  </mergeCells>
  <phoneticPr fontId="3" type="noConversion"/>
  <pageMargins left="0.74803149606299213" right="0.59055118110236227" top="0.74803149606299213" bottom="0.59055118110236227" header="0.51181102362204722" footer="0.39370078740157483"/>
  <pageSetup paperSize="9" scale="3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2022-11-27T07:38:05Z</cp:lastPrinted>
  <dcterms:created xsi:type="dcterms:W3CDTF">2000-09-19T07:45:36Z</dcterms:created>
  <dcterms:modified xsi:type="dcterms:W3CDTF">2022-11-27T07:38:07Z</dcterms:modified>
</cp:coreProperties>
</file>