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Лист1!$5:$7</definedName>
    <definedName name="_xlnm.Print_Area" localSheetId="0">Лист1!$B$1:$E$34</definedName>
  </definedNames>
  <calcPr calcId="124519"/>
</workbook>
</file>

<file path=xl/calcChain.xml><?xml version="1.0" encoding="utf-8"?>
<calcChain xmlns="http://schemas.openxmlformats.org/spreadsheetml/2006/main">
  <c r="C22" i="2"/>
  <c r="C21" s="1"/>
  <c r="D17"/>
  <c r="C17"/>
  <c r="E31" l="1"/>
  <c r="E28"/>
  <c r="E20"/>
  <c r="E19"/>
  <c r="E18"/>
  <c r="E17"/>
  <c r="E15"/>
  <c r="E14"/>
  <c r="D22"/>
  <c r="D21" s="1"/>
  <c r="E21" s="1"/>
  <c r="D13"/>
  <c r="D16" l="1"/>
  <c r="D8" s="1"/>
  <c r="C13" l="1"/>
  <c r="E13" s="1"/>
  <c r="E30" l="1"/>
  <c r="C16"/>
  <c r="C8" l="1"/>
  <c r="E8" s="1"/>
  <c r="E16"/>
</calcChain>
</file>

<file path=xl/sharedStrings.xml><?xml version="1.0" encoding="utf-8"?>
<sst xmlns="http://schemas.openxmlformats.org/spreadsheetml/2006/main" count="34" uniqueCount="28">
  <si>
    <t>Привлечение</t>
  </si>
  <si>
    <t>Погашение</t>
  </si>
  <si>
    <t>Наименование показателя</t>
  </si>
  <si>
    <t>в том числе:</t>
  </si>
  <si>
    <t>Кредиты кредитных организаций</t>
  </si>
  <si>
    <t>Государственные заимствования в валюте Российской Федерации, всего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</si>
  <si>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</si>
  <si>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</si>
  <si>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</si>
  <si>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</si>
  <si>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</si>
  <si>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</si>
  <si>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</si>
  <si>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</si>
  <si>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</si>
  <si>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</si>
  <si>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</si>
  <si>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</si>
  <si>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</si>
  <si>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</si>
  <si>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</si>
  <si>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% исполнения к утвержденному плану</t>
  </si>
  <si>
    <t>рублей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</si>
  <si>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</si>
  <si>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Отчет об исполнении областного бюджета по программе государственных внутренних заимствований Архангельской области 
за 9 месяцев 2022 года</t>
  </si>
  <si>
    <t>Утверждено на год (в  ред 20.12.2022 № 656-40-ОЗ)</t>
  </si>
  <si>
    <t>Приложение № 50 к пояснительной записке к отчету об исполнении областного бюджета за 2022 год по форме таблицы 1 приложения № 18 к областному закону "Об областном бюджете на 2022 год и на плановый период 2023 и 2024 годов "</t>
  </si>
  <si>
    <t xml:space="preserve">Исполнено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</si>
</sst>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\ _₽_-;\-* #,##0.0\ _₽_-;_-* &quot;-&quot;??\ _₽_-;_-@_-"/>
  </numFmts>
  <fonts count="9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15">
      <alignment horizontal="center" vertical="center" wrapText="1"/>
    </xf>
  </cellStyleXfs>
  <cellXfs count="52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3" fontId="6" fillId="0" borderId="8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1"/>
    </xf>
    <xf numFmtId="165" fontId="6" fillId="0" borderId="12" xfId="0" quotePrefix="1" applyNumberFormat="1" applyFont="1" applyFill="1" applyBorder="1" applyAlignment="1">
      <alignment horizontal="center" vertical="center"/>
    </xf>
    <xf numFmtId="165" fontId="6" fillId="0" borderId="1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2"/>
    </xf>
    <xf numFmtId="165" fontId="2" fillId="0" borderId="9" xfId="0" quotePrefix="1" applyNumberFormat="1" applyFont="1" applyFill="1" applyBorder="1" applyAlignment="1">
      <alignment horizontal="center" vertical="center"/>
    </xf>
    <xf numFmtId="165" fontId="2" fillId="0" borderId="2" xfId="0" quotePrefix="1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 indent="3"/>
    </xf>
    <xf numFmtId="165" fontId="2" fillId="0" borderId="9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2"/>
    </xf>
    <xf numFmtId="164" fontId="2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 indent="1"/>
    </xf>
    <xf numFmtId="165" fontId="2" fillId="0" borderId="10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5" xfId="1" applyNumberFormat="1" applyFont="1" applyAlignment="1" applyProtection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xl60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topLeftCell="B2" zoomScale="85" zoomScaleSheetLayoutView="85" workbookViewId="0">
      <selection activeCell="E33" sqref="E33"/>
    </sheetView>
  </sheetViews>
  <sheetFormatPr defaultColWidth="9.140625" defaultRowHeight="12.75"/>
  <cols>
    <col min="1" max="1" width="6.140625" style="1" hidden="1" customWidth="1"/>
    <col min="2" max="2" width="68.85546875" style="1" customWidth="1"/>
    <col min="3" max="3" width="25.85546875" style="1" customWidth="1"/>
    <col min="4" max="5" width="20.7109375" style="1" customWidth="1"/>
    <col min="6" max="6" width="10.85546875" style="1" customWidth="1"/>
    <col min="7" max="16384" width="9.140625" style="1"/>
  </cols>
  <sheetData>
    <row r="1" spans="1:5" ht="51.75" customHeight="1">
      <c r="B1" s="6"/>
      <c r="C1" s="48" t="s">
        <v>26</v>
      </c>
      <c r="D1" s="49"/>
      <c r="E1" s="49"/>
    </row>
    <row r="2" spans="1:5" ht="18.75" customHeight="1">
      <c r="B2" s="6"/>
      <c r="C2" s="6"/>
      <c r="D2" s="6"/>
      <c r="E2" s="7"/>
    </row>
    <row r="3" spans="1:5" ht="36" customHeight="1">
      <c r="B3" s="45" t="s">
        <v>24</v>
      </c>
      <c r="C3" s="45"/>
      <c r="D3" s="45"/>
      <c r="E3" s="45"/>
    </row>
    <row r="4" spans="1:5" ht="14.25" customHeight="1">
      <c r="B4" s="8"/>
      <c r="C4" s="9"/>
      <c r="D4" s="10"/>
      <c r="E4" s="11" t="s">
        <v>22</v>
      </c>
    </row>
    <row r="5" spans="1:5" ht="44.25" customHeight="1">
      <c r="B5" s="46" t="s">
        <v>2</v>
      </c>
      <c r="C5" s="50" t="s">
        <v>25</v>
      </c>
      <c r="D5" s="13" t="s">
        <v>27</v>
      </c>
      <c r="E5" s="12" t="s">
        <v>21</v>
      </c>
    </row>
    <row r="6" spans="1:5" ht="27" hidden="1" customHeight="1">
      <c r="A6" s="2"/>
      <c r="B6" s="47"/>
      <c r="C6" s="51"/>
      <c r="D6" s="14"/>
      <c r="E6" s="15"/>
    </row>
    <row r="7" spans="1:5" s="4" customFormat="1" ht="24.75" customHeight="1">
      <c r="A7" s="3"/>
      <c r="B7" s="16">
        <v>1</v>
      </c>
      <c r="C7" s="17">
        <v>2</v>
      </c>
      <c r="D7" s="17">
        <v>3</v>
      </c>
      <c r="E7" s="16">
        <v>4</v>
      </c>
    </row>
    <row r="8" spans="1:5" ht="27.75" customHeight="1">
      <c r="B8" s="18" t="s">
        <v>5</v>
      </c>
      <c r="C8" s="19">
        <f>C13+C16</f>
        <v>9564432591.7200012</v>
      </c>
      <c r="D8" s="19">
        <f>D13+D16</f>
        <v>3951366000</v>
      </c>
      <c r="E8" s="20">
        <f>D8/C8*100</f>
        <v>41.313125081991025</v>
      </c>
    </row>
    <row r="9" spans="1:5" ht="17.25" customHeight="1">
      <c r="B9" s="21" t="s">
        <v>3</v>
      </c>
      <c r="C9" s="22"/>
      <c r="D9" s="22"/>
      <c r="E9" s="23"/>
    </row>
    <row r="10" spans="1:5" ht="23.25" customHeight="1">
      <c r="B10" s="24" t="s">
        <v>6</v>
      </c>
      <c r="C10" s="25">
        <v>0</v>
      </c>
      <c r="D10" s="25">
        <v>0</v>
      </c>
      <c r="E10" s="26">
        <v>0</v>
      </c>
    </row>
    <row r="11" spans="1:5" ht="20.25" customHeight="1">
      <c r="B11" s="27" t="s">
        <v>0</v>
      </c>
      <c r="C11" s="28">
        <v>0</v>
      </c>
      <c r="D11" s="28">
        <v>0</v>
      </c>
      <c r="E11" s="29">
        <v>0</v>
      </c>
    </row>
    <row r="12" spans="1:5" ht="23.25" customHeight="1">
      <c r="B12" s="27" t="s">
        <v>1</v>
      </c>
      <c r="C12" s="28">
        <v>0</v>
      </c>
      <c r="D12" s="28">
        <v>0</v>
      </c>
      <c r="E12" s="29">
        <v>0</v>
      </c>
    </row>
    <row r="13" spans="1:5" ht="23.25" customHeight="1">
      <c r="B13" s="24" t="s">
        <v>4</v>
      </c>
      <c r="C13" s="30">
        <f>C14+C15</f>
        <v>-1236933408.2799988</v>
      </c>
      <c r="D13" s="30">
        <f>D14+D15</f>
        <v>-6850000000</v>
      </c>
      <c r="E13" s="31">
        <f t="shared" ref="E13:E18" si="0">D13/C13*100</f>
        <v>553.78890683575094</v>
      </c>
    </row>
    <row r="14" spans="1:5" ht="23.25" customHeight="1">
      <c r="B14" s="27" t="s">
        <v>0</v>
      </c>
      <c r="C14" s="35">
        <v>30547421591.720001</v>
      </c>
      <c r="D14" s="32">
        <v>21800000000</v>
      </c>
      <c r="E14" s="33">
        <f t="shared" si="0"/>
        <v>71.364451937603064</v>
      </c>
    </row>
    <row r="15" spans="1:5" ht="23.25" customHeight="1">
      <c r="B15" s="27" t="s">
        <v>1</v>
      </c>
      <c r="C15" s="35">
        <v>-31784355000</v>
      </c>
      <c r="D15" s="32">
        <v>-28650000000</v>
      </c>
      <c r="E15" s="33">
        <f t="shared" si="0"/>
        <v>90.138686155500096</v>
      </c>
    </row>
    <row r="16" spans="1:5" ht="34.5" customHeight="1">
      <c r="B16" s="24" t="s">
        <v>8</v>
      </c>
      <c r="C16" s="34">
        <f>C17+C21</f>
        <v>10801366000</v>
      </c>
      <c r="D16" s="34">
        <f>D17+D21</f>
        <v>10801366000</v>
      </c>
      <c r="E16" s="31">
        <f t="shared" si="0"/>
        <v>100</v>
      </c>
    </row>
    <row r="17" spans="2:5" ht="23.25" customHeight="1">
      <c r="B17" s="27" t="s">
        <v>0</v>
      </c>
      <c r="C17" s="35">
        <f>C18+C19+C20</f>
        <v>28410890000</v>
      </c>
      <c r="D17" s="35">
        <f>D18+D19+D20</f>
        <v>27952329000</v>
      </c>
      <c r="E17" s="33">
        <f t="shared" si="0"/>
        <v>98.385967493450579</v>
      </c>
    </row>
    <row r="18" spans="2:5" ht="30.75" customHeight="1">
      <c r="B18" s="27" t="s">
        <v>10</v>
      </c>
      <c r="C18" s="35">
        <v>17609524000</v>
      </c>
      <c r="D18" s="32">
        <v>17150963000</v>
      </c>
      <c r="E18" s="33">
        <f t="shared" si="0"/>
        <v>97.395948919459713</v>
      </c>
    </row>
    <row r="19" spans="2:5" ht="37.5" customHeight="1">
      <c r="B19" s="27" t="s">
        <v>14</v>
      </c>
      <c r="C19" s="35">
        <v>202000000</v>
      </c>
      <c r="D19" s="35">
        <v>202000000</v>
      </c>
      <c r="E19" s="33">
        <f t="shared" ref="E19:E31" si="1">D19/C19*100</f>
        <v>100</v>
      </c>
    </row>
    <row r="20" spans="2:5" ht="90" customHeight="1">
      <c r="B20" s="27" t="s">
        <v>23</v>
      </c>
      <c r="C20" s="35">
        <v>10599366000</v>
      </c>
      <c r="D20" s="35">
        <v>10599366000</v>
      </c>
      <c r="E20" s="33">
        <f t="shared" si="1"/>
        <v>100</v>
      </c>
    </row>
    <row r="21" spans="2:5" ht="22.5" customHeight="1">
      <c r="B21" s="27" t="s">
        <v>1</v>
      </c>
      <c r="C21" s="35">
        <f>C22+C30+C31</f>
        <v>-17609524000</v>
      </c>
      <c r="D21" s="36">
        <f>D22+D30+D31</f>
        <v>-17150963000</v>
      </c>
      <c r="E21" s="33">
        <f t="shared" si="1"/>
        <v>97.395948919459713</v>
      </c>
    </row>
    <row r="22" spans="2:5" ht="33.75" customHeight="1">
      <c r="B22" s="27" t="s">
        <v>12</v>
      </c>
      <c r="C22" s="36">
        <f>C24+C25+C26+C27+C28+C29</f>
        <v>0</v>
      </c>
      <c r="D22" s="35">
        <f>D24+D25+D26+D27+D28+D29</f>
        <v>0</v>
      </c>
      <c r="E22" s="33">
        <v>0</v>
      </c>
    </row>
    <row r="23" spans="2:5" ht="15" customHeight="1">
      <c r="B23" s="27" t="s">
        <v>13</v>
      </c>
      <c r="C23" s="35"/>
      <c r="D23" s="35"/>
      <c r="E23" s="33"/>
    </row>
    <row r="24" spans="2:5" ht="95.1" customHeight="1">
      <c r="B24" s="37" t="s">
        <v>16</v>
      </c>
      <c r="C24" s="38">
        <v>0</v>
      </c>
      <c r="D24" s="38">
        <v>0</v>
      </c>
      <c r="E24" s="33">
        <v>0</v>
      </c>
    </row>
    <row r="25" spans="2:5" ht="92.45" customHeight="1">
      <c r="B25" s="37" t="s">
        <v>17</v>
      </c>
      <c r="C25" s="38">
        <v>0</v>
      </c>
      <c r="D25" s="38">
        <v>0</v>
      </c>
      <c r="E25" s="33">
        <v>0</v>
      </c>
    </row>
    <row r="26" spans="2:5" ht="87.95" customHeight="1">
      <c r="B26" s="37" t="s">
        <v>18</v>
      </c>
      <c r="C26" s="38">
        <v>0</v>
      </c>
      <c r="D26" s="38">
        <v>0</v>
      </c>
      <c r="E26" s="33">
        <v>0</v>
      </c>
    </row>
    <row r="27" spans="2:5" ht="95.45" customHeight="1">
      <c r="B27" s="37" t="s">
        <v>19</v>
      </c>
      <c r="C27" s="38">
        <v>0</v>
      </c>
      <c r="D27" s="38">
        <v>0</v>
      </c>
      <c r="E27" s="33">
        <v>0</v>
      </c>
    </row>
    <row r="28" spans="2:5" ht="77.25" hidden="1" customHeight="1">
      <c r="B28" s="37" t="s">
        <v>9</v>
      </c>
      <c r="C28" s="40"/>
      <c r="D28" s="38">
        <v>0</v>
      </c>
      <c r="E28" s="33" t="e">
        <f t="shared" si="1"/>
        <v>#DIV/0!</v>
      </c>
    </row>
    <row r="29" spans="2:5" ht="111" customHeight="1">
      <c r="B29" s="39" t="s">
        <v>20</v>
      </c>
      <c r="C29" s="40">
        <v>0</v>
      </c>
      <c r="D29" s="40">
        <v>0</v>
      </c>
      <c r="E29" s="33">
        <v>0</v>
      </c>
    </row>
    <row r="30" spans="2:5" ht="39.75" customHeight="1">
      <c r="B30" s="27" t="s">
        <v>11</v>
      </c>
      <c r="C30" s="40">
        <v>-17609524000</v>
      </c>
      <c r="D30" s="40">
        <v>-17150963000</v>
      </c>
      <c r="E30" s="33">
        <f t="shared" si="1"/>
        <v>97.395948919459713</v>
      </c>
    </row>
    <row r="31" spans="2:5" ht="29.25" hidden="1" customHeight="1">
      <c r="B31" s="41" t="s">
        <v>15</v>
      </c>
      <c r="C31" s="42"/>
      <c r="D31" s="42"/>
      <c r="E31" s="33" t="e">
        <f t="shared" si="1"/>
        <v>#DIV/0!</v>
      </c>
    </row>
    <row r="32" spans="2:5" ht="27" customHeight="1">
      <c r="B32" s="43" t="s">
        <v>7</v>
      </c>
      <c r="C32" s="25"/>
      <c r="D32" s="25"/>
      <c r="E32" s="33"/>
    </row>
    <row r="33" spans="2:6" ht="15" customHeight="1">
      <c r="B33" s="27" t="s">
        <v>0</v>
      </c>
      <c r="C33" s="28">
        <v>0</v>
      </c>
      <c r="D33" s="28">
        <v>0</v>
      </c>
      <c r="E33" s="33"/>
    </row>
    <row r="34" spans="2:6" ht="19.5" customHeight="1">
      <c r="B34" s="41" t="s">
        <v>1</v>
      </c>
      <c r="C34" s="44">
        <v>0</v>
      </c>
      <c r="D34" s="44">
        <v>0</v>
      </c>
      <c r="E34" s="33"/>
      <c r="F34" s="5"/>
    </row>
    <row r="35" spans="2:6" ht="13.5" customHeight="1"/>
  </sheetData>
  <mergeCells count="4">
    <mergeCell ref="B3:E3"/>
    <mergeCell ref="B5:B6"/>
    <mergeCell ref="C1:E1"/>
    <mergeCell ref="C5:C6"/>
  </mergeCells>
  <phoneticPr fontId="1" type="noConversion"/>
  <pageMargins left="0.74803149606299213" right="0.59055118110236227" top="0.74803149606299213" bottom="0.59055118110236227" header="0.51181102362204722" footer="0.39370078740157483"/>
  <pageSetup paperSize="9" scale="66" firstPageNumber="1215" fitToHeight="2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Pavlenko</cp:lastModifiedBy>
  <cp:lastPrinted>2023-05-17T08:29:41Z</cp:lastPrinted>
  <dcterms:created xsi:type="dcterms:W3CDTF">2000-09-19T07:45:36Z</dcterms:created>
  <dcterms:modified xsi:type="dcterms:W3CDTF">2023-05-17T08:29:47Z</dcterms:modified>
</cp:coreProperties>
</file>