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Лист1!$B$4:$E$13</definedName>
  </definedNames>
  <calcPr calcId="125725"/>
</workbook>
</file>

<file path=xl/calcChain.xml><?xml version="1.0" encoding="utf-8"?>
<calcChain xmlns="http://schemas.openxmlformats.org/spreadsheetml/2006/main">
  <c r="D13" i="1"/>
  <c r="D12"/>
  <c r="C12"/>
  <c r="E12" s="1"/>
  <c r="E11"/>
  <c r="E10"/>
  <c r="E9"/>
  <c r="E8"/>
  <c r="E7"/>
  <c r="E6"/>
  <c r="C13" l="1"/>
  <c r="E13"/>
</calcChain>
</file>

<file path=xl/sharedStrings.xml><?xml version="1.0" encoding="utf-8"?>
<sst xmlns="http://schemas.openxmlformats.org/spreadsheetml/2006/main" count="14" uniqueCount="14">
  <si>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воздушным транспортом на 2023 год                                                                                                                                                                     </t>
  </si>
  <si>
    <t>Направление</t>
  </si>
  <si>
    <t>2023 год - прогноз</t>
  </si>
  <si>
    <t>Расходы</t>
  </si>
  <si>
    <t>Доходы</t>
  </si>
  <si>
    <t>Субсидии</t>
  </si>
  <si>
    <t>Архангельск - Лешуконский район</t>
  </si>
  <si>
    <t>Архангельск - Мезенский район</t>
  </si>
  <si>
    <t>Архангельск - Приморский район</t>
  </si>
  <si>
    <t>Архангельск - Соловки</t>
  </si>
  <si>
    <t>Архангельск - Вельск</t>
  </si>
  <si>
    <t>Вертолетное сообщение</t>
  </si>
  <si>
    <t>Архангельск - Котлас</t>
  </si>
  <si>
    <t xml:space="preserve">ИТОГО авиаперевозки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</si>
</sst>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4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L13"/>
  <sheetViews>
    <sheetView tabSelected="1" workbookViewId="0">
      <selection activeCell="C4" sqref="C4:E4"/>
    </sheetView>
  </sheetViews>
  <sheetFormatPr defaultRowHeight="15"/>
  <cols>
    <col min="1" max="1" width="9.140625" style="4"/>
    <col min="2" max="5" width="24.85546875" style="4" customWidth="1"/>
    <col min="6" max="10" width="15.140625" style="4" customWidth="1"/>
    <col min="11" max="16384" width="9.140625" style="4"/>
  </cols>
  <sheetData>
    <row r="2" spans="2:64" ht="73.5" customHeight="1">
      <c r="B2" s="1" t="s">
        <v>0</v>
      </c>
      <c r="C2" s="1"/>
      <c r="D2" s="1"/>
      <c r="E2" s="1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2:64" ht="27.75" customHeight="1"/>
    <row r="4" spans="2:64" ht="27" customHeight="1">
      <c r="B4" s="5" t="s">
        <v>1</v>
      </c>
      <c r="C4" s="5" t="s">
        <v>2</v>
      </c>
      <c r="D4" s="5"/>
      <c r="E4" s="5"/>
    </row>
    <row r="5" spans="2:64" ht="36" customHeight="1">
      <c r="B5" s="5"/>
      <c r="C5" s="6" t="s">
        <v>3</v>
      </c>
      <c r="D5" s="6" t="s">
        <v>4</v>
      </c>
      <c r="E5" s="6" t="s">
        <v>5</v>
      </c>
    </row>
    <row r="6" spans="2:64" ht="39" customHeight="1">
      <c r="B6" s="7" t="s">
        <v>6</v>
      </c>
      <c r="C6" s="8">
        <v>97323989</v>
      </c>
      <c r="D6" s="8">
        <v>23993361</v>
      </c>
      <c r="E6" s="8">
        <f t="shared" ref="E6:E9" si="0">C6-D6</f>
        <v>73330628</v>
      </c>
    </row>
    <row r="7" spans="2:64" ht="39.75" customHeight="1">
      <c r="B7" s="7" t="s">
        <v>7</v>
      </c>
      <c r="C7" s="8">
        <v>142652431</v>
      </c>
      <c r="D7" s="8">
        <v>33622780</v>
      </c>
      <c r="E7" s="8">
        <f t="shared" si="0"/>
        <v>109029651</v>
      </c>
    </row>
    <row r="8" spans="2:64" ht="38.25" customHeight="1">
      <c r="B8" s="7" t="s">
        <v>8</v>
      </c>
      <c r="C8" s="8">
        <v>61771203</v>
      </c>
      <c r="D8" s="8">
        <v>15704954</v>
      </c>
      <c r="E8" s="8">
        <f t="shared" si="0"/>
        <v>46066249</v>
      </c>
    </row>
    <row r="9" spans="2:64" ht="43.5" customHeight="1">
      <c r="B9" s="7" t="s">
        <v>9</v>
      </c>
      <c r="C9" s="8">
        <v>95302202</v>
      </c>
      <c r="D9" s="8">
        <v>47817151</v>
      </c>
      <c r="E9" s="8">
        <f t="shared" si="0"/>
        <v>47485051</v>
      </c>
    </row>
    <row r="10" spans="2:64" ht="44.25" customHeight="1">
      <c r="B10" s="7" t="s">
        <v>10</v>
      </c>
      <c r="C10" s="8">
        <v>6407538</v>
      </c>
      <c r="D10" s="8">
        <v>500432</v>
      </c>
      <c r="E10" s="8">
        <f t="shared" ref="E10:E12" si="1">C10-D10</f>
        <v>5907106</v>
      </c>
    </row>
    <row r="11" spans="2:64" ht="39" customHeight="1">
      <c r="B11" s="7" t="s">
        <v>11</v>
      </c>
      <c r="C11" s="8">
        <v>41855427</v>
      </c>
      <c r="D11" s="8">
        <v>6590798</v>
      </c>
      <c r="E11" s="8">
        <f t="shared" si="1"/>
        <v>35264629</v>
      </c>
    </row>
    <row r="12" spans="2:64" ht="42.75" customHeight="1">
      <c r="B12" s="7" t="s">
        <v>12</v>
      </c>
      <c r="C12" s="8">
        <f>32468269+46490430</f>
        <v>78958699</v>
      </c>
      <c r="D12" s="8">
        <f>6268080+8301821</f>
        <v>14569901</v>
      </c>
      <c r="E12" s="8">
        <f t="shared" si="1"/>
        <v>64388798</v>
      </c>
    </row>
    <row r="13" spans="2:64" ht="36" customHeight="1">
      <c r="B13" s="9" t="s">
        <v>13</v>
      </c>
      <c r="C13" s="8">
        <f>SUM(C6:C12)</f>
        <v>524271489</v>
      </c>
      <c r="D13" s="8">
        <f>SUM(D6:D12)</f>
        <v>142799377</v>
      </c>
      <c r="E13" s="8">
        <f>SUM(E6:E12)</f>
        <v>381472112</v>
      </c>
    </row>
  </sheetData>
  <autoFilter ref="B4:E13">
    <filterColumn colId="1" showButton="0"/>
    <filterColumn colId="2" showButton="0"/>
    <filterColumn colId="3" showButton="0"/>
  </autoFilter>
  <mergeCells count="3">
    <mergeCell ref="B2:E2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0" firstPageNumber="21474836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telicina</dc:creator>
  <cp:lastModifiedBy>minfin user</cp:lastModifiedBy>
  <cp:revision>3</cp:revision>
  <cp:lastPrinted>2023-08-17T06:19:56Z</cp:lastPrinted>
  <dcterms:created xsi:type="dcterms:W3CDTF">2023-08-10T06:17:45Z</dcterms:created>
  <dcterms:modified xsi:type="dcterms:W3CDTF">2023-08-17T06:20:04Z</dcterms:modified>
</cp:coreProperties>
</file>