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9200" windowHeight="11595" tabRatio="535"/>
  </bookViews>
  <sheets>
    <sheet name="Лист1" sheetId="2" r:id="rId1"/>
    <sheet name="Лист2" sheetId="3" state="hidden" r:id="rId2"/>
  </sheets>
  <definedNames>
    <definedName name="_xlnm.Print_Titles" localSheetId="0">Лист1!$7:$9</definedName>
    <definedName name="_xlnm.Print_Area" localSheetId="0">Лист1!$A$1:$L$37</definedName>
  </definedNames>
  <calcPr calcId="125725"/>
</workbook>
</file>

<file path=xl/calcChain.xml><?xml version="1.0" encoding="utf-8"?>
<calcChain xmlns="http://schemas.openxmlformats.org/spreadsheetml/2006/main">
  <c r="F10" i="2"/>
  <c r="L10"/>
  <c r="K10"/>
  <c r="I10"/>
  <c r="H10"/>
  <c r="E10"/>
  <c r="D33"/>
  <c r="J33"/>
  <c r="G33"/>
  <c r="J28"/>
  <c r="G28"/>
  <c r="D28"/>
  <c r="J26"/>
  <c r="G26"/>
  <c r="D26"/>
  <c r="J13"/>
  <c r="G13"/>
  <c r="J12"/>
  <c r="G12"/>
  <c r="D13"/>
  <c r="D12"/>
  <c r="J31"/>
  <c r="G31"/>
  <c r="D31"/>
  <c r="J32"/>
  <c r="G32"/>
  <c r="J18"/>
  <c r="G18"/>
  <c r="J23"/>
  <c r="G23"/>
  <c r="D23"/>
  <c r="J24"/>
  <c r="G24"/>
  <c r="D24"/>
  <c r="D18" l="1"/>
  <c r="D20"/>
  <c r="G20"/>
  <c r="J20"/>
  <c r="D21"/>
  <c r="G21"/>
  <c r="J21"/>
  <c r="J27"/>
  <c r="G27"/>
  <c r="D27" l="1"/>
  <c r="J25"/>
  <c r="G25"/>
  <c r="D25"/>
  <c r="J11"/>
  <c r="G11"/>
  <c r="D11"/>
  <c r="J36"/>
  <c r="G36"/>
  <c r="D36"/>
  <c r="D14"/>
  <c r="J14"/>
  <c r="G14"/>
  <c r="J29"/>
  <c r="G29"/>
  <c r="D29"/>
  <c r="E24" i="3"/>
  <c r="F26" s="1"/>
  <c r="D35" i="2"/>
  <c r="J10" l="1"/>
  <c r="G10"/>
  <c r="J22"/>
  <c r="G22"/>
  <c r="D22"/>
  <c r="J15"/>
  <c r="J16"/>
  <c r="J17"/>
  <c r="J19"/>
  <c r="J30"/>
  <c r="J34"/>
  <c r="J37"/>
  <c r="G15"/>
  <c r="G16"/>
  <c r="G17"/>
  <c r="G19"/>
  <c r="G30"/>
  <c r="G34"/>
  <c r="G37"/>
  <c r="D15"/>
  <c r="D16"/>
  <c r="D17"/>
  <c r="D19"/>
  <c r="D30"/>
  <c r="D32"/>
  <c r="D34"/>
  <c r="D37"/>
  <c r="D10" l="1"/>
</calcChain>
</file>

<file path=xl/sharedStrings.xml><?xml version="1.0" encoding="utf-8"?>
<sst xmlns="http://schemas.openxmlformats.org/spreadsheetml/2006/main" count="69" uniqueCount="56">
  <si>
    <t>Наименование главного распорядителя бюджетных средств</t>
  </si>
  <si>
    <t>министерство транспорта Архангельской области</t>
  </si>
  <si>
    <t xml:space="preserve">министерство строительства и архитектуры Архангельской области </t>
  </si>
  <si>
    <t>министерство строительства и архитектуры Архангельской области</t>
  </si>
  <si>
    <t>Информация о расходах, связанных с развитием города Архангельска как областного центра</t>
  </si>
  <si>
    <t xml:space="preserve">Наименование программы                                                                  </t>
  </si>
  <si>
    <t>тыс. рублей</t>
  </si>
  <si>
    <t>ВСЕГО:</t>
  </si>
  <si>
    <t xml:space="preserve">Наименование мероприятия                                                             </t>
  </si>
  <si>
    <t>Здание специального учреждения УФМС в г. Архангельске</t>
  </si>
  <si>
    <t>к пояснительной записке</t>
  </si>
  <si>
    <t>Государственная программа Архангельской области                                                                                                                                                                        "Развитие здравоохранения Архангельской области"</t>
  </si>
  <si>
    <t>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"Развитие образования и науки Архангельской области"</t>
  </si>
  <si>
    <t>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"Обеспечение общественного порядка, профилактика преступности, коррупции, терроризма, экстремизма и незаконного потребления наркотических средств и психотропных веществ  в Архангельской области"</t>
  </si>
  <si>
    <t>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  "Охрана окружающей среды, воспроизводство и использование природных ресурсов Архангельской области"</t>
  </si>
  <si>
    <t>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          "Развитие транспортной системы Архангельской области"</t>
  </si>
  <si>
    <t xml:space="preserve">министерство топливно-энергетического комплекса и жилищно-коммунального хозяйства Архангельской области </t>
  </si>
  <si>
    <t>Всего</t>
  </si>
  <si>
    <t>ФБ</t>
  </si>
  <si>
    <t>ОБ</t>
  </si>
  <si>
    <t>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"Развитие физической культуры и спорта в Архангельской области"</t>
  </si>
  <si>
    <t>Строительству многоквартирных домов для расселения домов, признанных аварийными до 1 января 2017 года в связи с физическим износом и подлежащих сносу или реконструкции</t>
  </si>
  <si>
    <t>Реконструкция инженерных сетей и благоустройство территории ГБУЗ АО "АОКБ", г.Архангельск, пр. Ломоносова, 292</t>
  </si>
  <si>
    <t>Строительство офиса врача общей практики в г. Архангельск, ул. Карская, 15</t>
  </si>
  <si>
    <t>Государственная программа Архангельской области "Обеспечение качественным, доступным жильем и объектами инженерной инфраструктуры населения  Архангельской области"</t>
  </si>
  <si>
    <t>Приобретение жилых помещений для предоставления в качестве служебного жилья медицинским работникам</t>
  </si>
  <si>
    <t>2024 год</t>
  </si>
  <si>
    <t>Государственная программа Архангельской области "Защита населения и территорий Архангельской области от чрезвычайных ситуаций, обеспечение пожарной безопасности и безопасности на водных объектах"</t>
  </si>
  <si>
    <t>Комплекс пожарного депо и базы ОГУ "Архангельской службы спасения в жилом районе Майская горка г. Архангельска. Корректировка проектной документации и строительство.</t>
  </si>
  <si>
    <t>Государственная программа Архангельской области "Формирование современной городской среды в Архангельской области"</t>
  </si>
  <si>
    <t>Благоустройство набережной Северной Двинв</t>
  </si>
  <si>
    <t>Строительство автодорог в рамках комплексной застройки квартала № 152 в г. Архангельске (за счет средств федерального кредита)</t>
  </si>
  <si>
    <t>Приобретение здания,  расположенного по адресу: Архангельская область, г.Архангельск, окр. Ломоносовский, наб.Северной Двины, д.3, для реализации проекта  «IT Парк Digital Arctic»</t>
  </si>
  <si>
    <t>Иной межбюджетный трансферт городскому округу «Город Архангельск» на организацию транспортного обслуживания населения на пассажирских муниципальных маршрутах автомобильного транспорта</t>
  </si>
  <si>
    <t xml:space="preserve">Субсидии городскому округу «Город Архангельск» на софинансирование расходов по капитальному ремонту привокзальной площади </t>
  </si>
  <si>
    <t>2025 год</t>
  </si>
  <si>
    <t>Реконструкция здания теплицы-учебного класса МБОУ СШ №10 под спортивный зал по адресу: г. Архангельск, ул. Воскресенская, д. 95, корп. 3</t>
  </si>
  <si>
    <t>министерство здравоохранения Архангельской области</t>
  </si>
  <si>
    <t>Проектирование и строительство автомобильной дороги по ул. Карпогорской от ул. Октябрят до просп. Московского в городе Архангельске</t>
  </si>
  <si>
    <t>ФБ и Фонд ЖКХ</t>
  </si>
  <si>
    <t>2026 год</t>
  </si>
  <si>
    <t>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  "Формирование современной городской среды в Архангельской области"</t>
  </si>
  <si>
    <t>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  "Экономическое развитие и инвестиционная деятельность в Архангельской области"</t>
  </si>
  <si>
    <t>министерство экономического развития, промышленности и науки Архангельской области</t>
  </si>
  <si>
    <t>Создание и эксплуатация студенческого кампуса мирового уровня "Арктическая звезда"</t>
  </si>
  <si>
    <t>Строительство проездов к строящейся школе на 1 600 мст в территориальном округе Майская Горка городского округа "Город Архангельск"</t>
  </si>
  <si>
    <t>министерство спорта Архангельской области</t>
  </si>
  <si>
    <t>Подготовка обоснования инвестиций для проектирования и строительства объекта "Архангельский центр развития баскетбола РФБ" и проведение технологического и ценового аудита</t>
  </si>
  <si>
    <t>Приобретение жилых помещений для переселения граждан из аварийного жилищного фонда</t>
  </si>
  <si>
    <t>Корректировка проектной документации и строительство школы на 1 600 мест в территориальном округе Майская горка                     г. Архангельска</t>
  </si>
  <si>
    <t>Проектирование и строительство офиса врача общей практики в г. Архангельск,                         ул. Мудьюгская</t>
  </si>
  <si>
    <t xml:space="preserve">Приобретение подвижного состава, работающего на газомоторном топливе                в г. Архангельске за счет средств кредита, предоставляемого из федерального бюджета на финансовое обеспечение реализации инфраструктурных проектов (осуществляется ГБУ АО "РТС") </t>
  </si>
  <si>
    <t>Проектирование и строительство объекта "Укрепление правого берега реки Северная Двина в Соломбальском территориальном округе г. Архангельска на участке                        от ул. Маяковского до ул. Кедрова"</t>
  </si>
  <si>
    <t>Реконструкция пл. Профсоюзов                            в г. Архангельске</t>
  </si>
  <si>
    <t>Проектирование и строительство крытого катка с искусственным льдом                             в г. Архангельске</t>
  </si>
  <si>
    <t>Приложение № 11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</si>
</sst>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26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8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8"/>
      <color indexed="8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b/>
      <sz val="18"/>
      <color indexed="8"/>
      <name val="Times New Roman"/>
      <family val="1"/>
      <charset val="204"/>
    </font>
    <font>
      <sz val="18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8"/>
      <color rgb="FF000000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2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80">
    <xf numFmtId="0" fontId="0" fillId="0" borderId="0" xfId="0"/>
    <xf numFmtId="0" fontId="0" fillId="0" borderId="0" xfId="0" applyFont="1" applyFill="1" applyBorder="1"/>
    <xf numFmtId="0" fontId="0" fillId="0" borderId="0" xfId="0" applyFont="1" applyFill="1"/>
    <xf numFmtId="0" fontId="2" fillId="0" borderId="0" xfId="0" applyFont="1" applyFill="1" applyBorder="1" applyAlignment="1"/>
    <xf numFmtId="0" fontId="2" fillId="0" borderId="0" xfId="0" applyFont="1" applyFill="1" applyAlignment="1"/>
    <xf numFmtId="0" fontId="0" fillId="2" borderId="0" xfId="0" applyFont="1" applyFill="1"/>
    <xf numFmtId="0" fontId="3" fillId="2" borderId="0" xfId="0" applyFont="1" applyFill="1" applyAlignment="1"/>
    <xf numFmtId="0" fontId="4" fillId="2" borderId="0" xfId="0" applyFont="1" applyFill="1"/>
    <xf numFmtId="0" fontId="4" fillId="2" borderId="0" xfId="0" applyFont="1" applyFill="1" applyBorder="1"/>
    <xf numFmtId="0" fontId="6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vertical="center" wrapText="1"/>
    </xf>
    <xf numFmtId="4" fontId="10" fillId="2" borderId="1" xfId="0" applyNumberFormat="1" applyFont="1" applyFill="1" applyBorder="1" applyAlignment="1">
      <alignment vertical="center" wrapText="1"/>
    </xf>
    <xf numFmtId="4" fontId="8" fillId="2" borderId="1" xfId="2" applyNumberFormat="1" applyFont="1" applyFill="1" applyBorder="1" applyAlignment="1">
      <alignment vertical="center"/>
    </xf>
    <xf numFmtId="0" fontId="0" fillId="0" borderId="0" xfId="0" applyFill="1"/>
    <xf numFmtId="0" fontId="12" fillId="2" borderId="1" xfId="0" applyNumberFormat="1" applyFont="1" applyFill="1" applyBorder="1" applyAlignment="1">
      <alignment horizontal="center" vertical="center" wrapText="1"/>
    </xf>
    <xf numFmtId="4" fontId="11" fillId="2" borderId="1" xfId="0" applyNumberFormat="1" applyFont="1" applyFill="1" applyBorder="1" applyAlignment="1">
      <alignment vertical="center" wrapText="1"/>
    </xf>
    <xf numFmtId="4" fontId="12" fillId="2" borderId="1" xfId="0" applyNumberFormat="1" applyFont="1" applyFill="1" applyBorder="1" applyAlignment="1">
      <alignment vertical="center" wrapText="1"/>
    </xf>
    <xf numFmtId="4" fontId="15" fillId="2" borderId="1" xfId="0" applyNumberFormat="1" applyFont="1" applyFill="1" applyBorder="1" applyAlignment="1">
      <alignment vertical="center" wrapText="1"/>
    </xf>
    <xf numFmtId="4" fontId="12" fillId="2" borderId="1" xfId="2" applyNumberFormat="1" applyFont="1" applyFill="1" applyBorder="1" applyAlignment="1">
      <alignment vertical="center"/>
    </xf>
    <xf numFmtId="0" fontId="15" fillId="2" borderId="6" xfId="0" applyNumberFormat="1" applyFont="1" applyFill="1" applyBorder="1" applyAlignment="1">
      <alignment horizontal="center" vertical="center" wrapText="1"/>
    </xf>
    <xf numFmtId="0" fontId="15" fillId="2" borderId="1" xfId="0" applyNumberFormat="1" applyFont="1" applyFill="1" applyBorder="1" applyAlignment="1">
      <alignment horizontal="left" vertical="center" wrapText="1"/>
    </xf>
    <xf numFmtId="4" fontId="16" fillId="2" borderId="1" xfId="0" applyNumberFormat="1" applyFont="1" applyFill="1" applyBorder="1" applyAlignment="1">
      <alignment vertical="center" wrapText="1"/>
    </xf>
    <xf numFmtId="4" fontId="15" fillId="2" borderId="1" xfId="2" applyNumberFormat="1" applyFont="1" applyFill="1" applyBorder="1" applyAlignment="1">
      <alignment vertical="center"/>
    </xf>
    <xf numFmtId="0" fontId="15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7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8" fillId="2" borderId="1" xfId="0" applyNumberFormat="1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21" fillId="2" borderId="4" xfId="0" applyNumberFormat="1" applyFont="1" applyFill="1" applyBorder="1" applyAlignment="1">
      <alignment horizontal="center" vertical="center" wrapText="1"/>
    </xf>
    <xf numFmtId="0" fontId="18" fillId="2" borderId="1" xfId="0" applyNumberFormat="1" applyFont="1" applyFill="1" applyBorder="1" applyAlignment="1">
      <alignment horizontal="left" vertical="center" wrapText="1"/>
    </xf>
    <xf numFmtId="0" fontId="18" fillId="2" borderId="6" xfId="0" applyNumberFormat="1" applyFont="1" applyFill="1" applyBorder="1" applyAlignment="1">
      <alignment vertical="center" wrapText="1"/>
    </xf>
    <xf numFmtId="0" fontId="22" fillId="2" borderId="4" xfId="0" applyNumberFormat="1" applyFont="1" applyFill="1" applyBorder="1" applyAlignment="1">
      <alignment vertical="center" wrapText="1"/>
    </xf>
    <xf numFmtId="0" fontId="18" fillId="2" borderId="4" xfId="0" applyNumberFormat="1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left" vertical="center" wrapText="1"/>
    </xf>
    <xf numFmtId="0" fontId="22" fillId="2" borderId="7" xfId="0" applyNumberFormat="1" applyFont="1" applyFill="1" applyBorder="1" applyAlignment="1">
      <alignment vertical="center" wrapText="1"/>
    </xf>
    <xf numFmtId="0" fontId="18" fillId="2" borderId="7" xfId="0" applyNumberFormat="1" applyFont="1" applyFill="1" applyBorder="1" applyAlignment="1">
      <alignment vertical="center" wrapText="1"/>
    </xf>
    <xf numFmtId="0" fontId="22" fillId="2" borderId="6" xfId="0" applyNumberFormat="1" applyFont="1" applyFill="1" applyBorder="1" applyAlignment="1">
      <alignment vertical="center" wrapText="1"/>
    </xf>
    <xf numFmtId="0" fontId="23" fillId="2" borderId="1" xfId="0" applyFont="1" applyFill="1" applyBorder="1" applyAlignment="1">
      <alignment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18" fillId="2" borderId="4" xfId="0" applyNumberFormat="1" applyFont="1" applyFill="1" applyBorder="1" applyAlignment="1">
      <alignment horizontal="left" vertical="center" wrapText="1"/>
    </xf>
    <xf numFmtId="0" fontId="21" fillId="2" borderId="6" xfId="0" applyNumberFormat="1" applyFont="1" applyFill="1" applyBorder="1" applyAlignment="1">
      <alignment horizontal="center" vertical="center" wrapText="1"/>
    </xf>
    <xf numFmtId="4" fontId="20" fillId="2" borderId="1" xfId="0" applyNumberFormat="1" applyFont="1" applyFill="1" applyBorder="1" applyAlignment="1">
      <alignment vertical="center" wrapText="1"/>
    </xf>
    <xf numFmtId="4" fontId="18" fillId="2" borderId="1" xfId="0" applyNumberFormat="1" applyFont="1" applyFill="1" applyBorder="1" applyAlignment="1">
      <alignment vertical="center" wrapText="1"/>
    </xf>
    <xf numFmtId="4" fontId="22" fillId="2" borderId="1" xfId="0" applyNumberFormat="1" applyFont="1" applyFill="1" applyBorder="1" applyAlignment="1">
      <alignment vertical="center"/>
    </xf>
    <xf numFmtId="4" fontId="21" fillId="2" borderId="1" xfId="0" applyNumberFormat="1" applyFont="1" applyFill="1" applyBorder="1" applyAlignment="1">
      <alignment vertical="center" wrapText="1"/>
    </xf>
    <xf numFmtId="4" fontId="18" fillId="2" borderId="1" xfId="2" applyNumberFormat="1" applyFont="1" applyFill="1" applyBorder="1" applyAlignment="1">
      <alignment vertical="center"/>
    </xf>
    <xf numFmtId="4" fontId="23" fillId="2" borderId="1" xfId="0" applyNumberFormat="1" applyFont="1" applyFill="1" applyBorder="1" applyAlignment="1">
      <alignment vertical="center" wrapText="1"/>
    </xf>
    <xf numFmtId="4" fontId="18" fillId="2" borderId="1" xfId="1" applyNumberFormat="1" applyFont="1" applyFill="1" applyBorder="1" applyAlignment="1">
      <alignment vertical="center"/>
    </xf>
    <xf numFmtId="4" fontId="24" fillId="2" borderId="1" xfId="0" applyNumberFormat="1" applyFont="1" applyFill="1" applyBorder="1" applyAlignment="1">
      <alignment vertical="center" wrapText="1"/>
    </xf>
    <xf numFmtId="4" fontId="21" fillId="2" borderId="1" xfId="2" applyNumberFormat="1" applyFont="1" applyFill="1" applyBorder="1" applyAlignment="1">
      <alignment vertical="center"/>
    </xf>
    <xf numFmtId="0" fontId="14" fillId="0" borderId="0" xfId="0" applyFont="1" applyFill="1"/>
    <xf numFmtId="0" fontId="13" fillId="2" borderId="0" xfId="0" applyFont="1" applyFill="1"/>
    <xf numFmtId="0" fontId="3" fillId="2" borderId="0" xfId="0" applyFont="1" applyFill="1" applyAlignment="1">
      <alignment horizontal="left" vertical="center" wrapText="1"/>
    </xf>
    <xf numFmtId="0" fontId="9" fillId="2" borderId="5" xfId="0" applyFont="1" applyFill="1" applyBorder="1" applyAlignment="1">
      <alignment horizontal="right"/>
    </xf>
    <xf numFmtId="0" fontId="22" fillId="2" borderId="4" xfId="0" applyFont="1" applyFill="1" applyBorder="1" applyAlignment="1">
      <alignment horizontal="center" vertical="center" wrapText="1"/>
    </xf>
    <xf numFmtId="0" fontId="22" fillId="2" borderId="7" xfId="0" applyFont="1" applyFill="1" applyBorder="1" applyAlignment="1">
      <alignment horizontal="center" vertical="center" wrapText="1"/>
    </xf>
    <xf numFmtId="0" fontId="19" fillId="2" borderId="6" xfId="0" applyFont="1" applyFill="1" applyBorder="1" applyAlignment="1">
      <alignment horizontal="center" vertical="center" wrapText="1"/>
    </xf>
    <xf numFmtId="0" fontId="23" fillId="2" borderId="4" xfId="0" applyFont="1" applyFill="1" applyBorder="1" applyAlignment="1">
      <alignment horizontal="center" vertical="center" wrapText="1"/>
    </xf>
    <xf numFmtId="0" fontId="23" fillId="2" borderId="7" xfId="0" applyFont="1" applyFill="1" applyBorder="1" applyAlignment="1">
      <alignment horizontal="center" vertical="center" wrapText="1"/>
    </xf>
    <xf numFmtId="0" fontId="19" fillId="2" borderId="7" xfId="0" applyFont="1" applyFill="1" applyBorder="1"/>
    <xf numFmtId="0" fontId="19" fillId="2" borderId="6" xfId="0" applyFont="1" applyFill="1" applyBorder="1"/>
    <xf numFmtId="0" fontId="18" fillId="2" borderId="4" xfId="0" applyNumberFormat="1" applyFont="1" applyFill="1" applyBorder="1" applyAlignment="1">
      <alignment horizontal="center" vertical="center" wrapText="1"/>
    </xf>
    <xf numFmtId="0" fontId="18" fillId="2" borderId="7" xfId="0" applyNumberFormat="1" applyFont="1" applyFill="1" applyBorder="1" applyAlignment="1">
      <alignment horizontal="center" vertical="center" wrapText="1"/>
    </xf>
    <xf numFmtId="0" fontId="21" fillId="2" borderId="4" xfId="0" applyNumberFormat="1" applyFont="1" applyFill="1" applyBorder="1" applyAlignment="1">
      <alignment horizontal="center" vertical="center" wrapText="1"/>
    </xf>
    <xf numFmtId="0" fontId="21" fillId="2" borderId="7" xfId="0" applyNumberFormat="1" applyFont="1" applyFill="1" applyBorder="1" applyAlignment="1">
      <alignment horizontal="center" vertical="center" wrapText="1"/>
    </xf>
    <xf numFmtId="0" fontId="18" fillId="2" borderId="6" xfId="0" applyNumberFormat="1" applyFont="1" applyFill="1" applyBorder="1" applyAlignment="1">
      <alignment horizontal="center" vertical="center" wrapText="1"/>
    </xf>
    <xf numFmtId="0" fontId="25" fillId="2" borderId="0" xfId="0" applyFont="1" applyFill="1" applyBorder="1" applyAlignment="1">
      <alignment horizontal="center" vertical="center" wrapText="1"/>
    </xf>
    <xf numFmtId="0" fontId="18" fillId="2" borderId="1" xfId="0" applyNumberFormat="1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20" fillId="2" borderId="2" xfId="0" applyNumberFormat="1" applyFont="1" applyFill="1" applyBorder="1" applyAlignment="1">
      <alignment horizontal="left" vertical="center" wrapText="1"/>
    </xf>
    <xf numFmtId="0" fontId="20" fillId="2" borderId="3" xfId="0" applyNumberFormat="1" applyFont="1" applyFill="1" applyBorder="1" applyAlignment="1">
      <alignment horizontal="left" vertical="center" wrapText="1"/>
    </xf>
    <xf numFmtId="0" fontId="20" fillId="2" borderId="8" xfId="0" applyNumberFormat="1" applyFont="1" applyFill="1" applyBorder="1" applyAlignment="1">
      <alignment horizontal="left" vertical="center" wrapText="1"/>
    </xf>
    <xf numFmtId="0" fontId="18" fillId="2" borderId="2" xfId="0" applyNumberFormat="1" applyFont="1" applyFill="1" applyBorder="1" applyAlignment="1">
      <alignment horizontal="center" vertical="center" wrapText="1"/>
    </xf>
    <xf numFmtId="0" fontId="18" fillId="2" borderId="3" xfId="0" applyNumberFormat="1" applyFont="1" applyFill="1" applyBorder="1" applyAlignment="1">
      <alignment horizontal="center" vertical="center" wrapText="1"/>
    </xf>
    <xf numFmtId="0" fontId="18" fillId="2" borderId="8" xfId="0" applyNumberFormat="1" applyFont="1" applyFill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</cellXfs>
  <cellStyles count="5">
    <cellStyle name="Обычный" xfId="0" builtinId="0"/>
    <cellStyle name="Финансовый" xfId="1" builtinId="3"/>
    <cellStyle name="Финансовый 2" xfId="2"/>
    <cellStyle name="Финансовый 2 2" xfId="3"/>
    <cellStyle name="Финансов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2:P51"/>
  <sheetViews>
    <sheetView showGridLines="0" tabSelected="1" view="pageBreakPreview" zoomScale="58" zoomScaleSheetLayoutView="58" workbookViewId="0">
      <pane ySplit="8" topLeftCell="A9" activePane="bottomLeft" state="frozen"/>
      <selection pane="bottomLeft" activeCell="K3" sqref="K3"/>
    </sheetView>
  </sheetViews>
  <sheetFormatPr defaultColWidth="9.140625" defaultRowHeight="15" outlineLevelRow="1"/>
  <cols>
    <col min="1" max="1" width="38.7109375" style="2" customWidth="1"/>
    <col min="2" max="2" width="28.42578125" style="2" customWidth="1"/>
    <col min="3" max="3" width="69.140625" style="5" customWidth="1"/>
    <col min="4" max="4" width="20.7109375" style="5" customWidth="1"/>
    <col min="5" max="5" width="19.85546875" style="5" customWidth="1"/>
    <col min="6" max="6" width="21.5703125" style="5" customWidth="1"/>
    <col min="7" max="7" width="22.85546875" style="5" customWidth="1"/>
    <col min="8" max="8" width="21.85546875" style="5" customWidth="1"/>
    <col min="9" max="9" width="22" style="5" customWidth="1"/>
    <col min="10" max="11" width="19.85546875" style="5" customWidth="1"/>
    <col min="12" max="12" width="21" style="5" customWidth="1"/>
    <col min="13" max="16" width="9.140625" style="1"/>
    <col min="17" max="16384" width="9.140625" style="2"/>
  </cols>
  <sheetData>
    <row r="2" spans="1:16" ht="21">
      <c r="H2" s="2"/>
      <c r="I2" s="14"/>
      <c r="J2" s="14"/>
      <c r="K2" s="53" t="s">
        <v>55</v>
      </c>
      <c r="L2" s="54"/>
    </row>
    <row r="3" spans="1:16" ht="17.25" customHeight="1">
      <c r="H3" s="2"/>
      <c r="I3" s="14"/>
      <c r="J3" s="14"/>
      <c r="K3" s="53" t="s">
        <v>10</v>
      </c>
      <c r="L3" s="54"/>
    </row>
    <row r="4" spans="1:16" ht="41.25" customHeight="1">
      <c r="A4" s="69" t="s">
        <v>4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</row>
    <row r="5" spans="1:16" ht="26.25" hidden="1" customHeight="1">
      <c r="A5" s="9"/>
      <c r="B5" s="9"/>
      <c r="C5" s="9"/>
      <c r="D5" s="10"/>
      <c r="E5" s="10"/>
      <c r="F5" s="9"/>
      <c r="G5" s="10"/>
      <c r="H5" s="10"/>
      <c r="I5" s="9"/>
      <c r="J5" s="10"/>
      <c r="K5" s="10"/>
      <c r="L5" s="9"/>
    </row>
    <row r="6" spans="1:16" ht="17.25" customHeight="1">
      <c r="C6" s="56" t="s">
        <v>6</v>
      </c>
      <c r="D6" s="56"/>
      <c r="E6" s="56"/>
      <c r="F6" s="56"/>
      <c r="G6" s="56"/>
      <c r="H6" s="56"/>
      <c r="I6" s="56"/>
      <c r="J6" s="56"/>
      <c r="K6" s="56"/>
      <c r="L6" s="56"/>
    </row>
    <row r="7" spans="1:16" ht="54.75" customHeight="1">
      <c r="A7" s="70" t="s">
        <v>5</v>
      </c>
      <c r="B7" s="70" t="s">
        <v>0</v>
      </c>
      <c r="C7" s="70" t="s">
        <v>8</v>
      </c>
      <c r="D7" s="75" t="s">
        <v>26</v>
      </c>
      <c r="E7" s="76"/>
      <c r="F7" s="77"/>
      <c r="G7" s="75" t="s">
        <v>35</v>
      </c>
      <c r="H7" s="78"/>
      <c r="I7" s="79"/>
      <c r="J7" s="75" t="s">
        <v>40</v>
      </c>
      <c r="K7" s="78"/>
      <c r="L7" s="79"/>
    </row>
    <row r="8" spans="1:16" ht="85.5" customHeight="1">
      <c r="A8" s="70"/>
      <c r="B8" s="71"/>
      <c r="C8" s="70"/>
      <c r="D8" s="29" t="s">
        <v>17</v>
      </c>
      <c r="E8" s="29" t="s">
        <v>39</v>
      </c>
      <c r="F8" s="30" t="s">
        <v>19</v>
      </c>
      <c r="G8" s="29" t="s">
        <v>17</v>
      </c>
      <c r="H8" s="29" t="s">
        <v>18</v>
      </c>
      <c r="I8" s="30" t="s">
        <v>19</v>
      </c>
      <c r="J8" s="29" t="s">
        <v>17</v>
      </c>
      <c r="K8" s="29" t="s">
        <v>18</v>
      </c>
      <c r="L8" s="30" t="s">
        <v>19</v>
      </c>
    </row>
    <row r="9" spans="1:16" ht="21.75" customHeight="1">
      <c r="A9" s="26">
        <v>1</v>
      </c>
      <c r="B9" s="26">
        <v>2</v>
      </c>
      <c r="C9" s="27">
        <v>3</v>
      </c>
      <c r="D9" s="27">
        <v>4</v>
      </c>
      <c r="E9" s="27">
        <v>5</v>
      </c>
      <c r="F9" s="28">
        <v>6</v>
      </c>
      <c r="G9" s="28">
        <v>7</v>
      </c>
      <c r="H9" s="28">
        <v>8</v>
      </c>
      <c r="I9" s="28">
        <v>9</v>
      </c>
      <c r="J9" s="28">
        <v>10</v>
      </c>
      <c r="K9" s="28">
        <v>11</v>
      </c>
      <c r="L9" s="28">
        <v>12</v>
      </c>
    </row>
    <row r="10" spans="1:16" ht="39.75" customHeight="1">
      <c r="A10" s="72" t="s">
        <v>7</v>
      </c>
      <c r="B10" s="73"/>
      <c r="C10" s="74"/>
      <c r="D10" s="44">
        <f>E10+F10</f>
        <v>4148030.7500000009</v>
      </c>
      <c r="E10" s="44">
        <f>E11+E12+E13+E14+E18+E20+E23+E25+E26+E27+E29+E30+E31+E32+E34+E28+E33</f>
        <v>1127931.01</v>
      </c>
      <c r="F10" s="44">
        <f>F11+F12+F13+F14+F18+F20+F23+F25+F26+F27+F29+F30+F31+F32+F34+F28+F33</f>
        <v>3020099.7400000007</v>
      </c>
      <c r="G10" s="44">
        <f>H10+I10</f>
        <v>14858094.330000002</v>
      </c>
      <c r="H10" s="44">
        <f t="shared" ref="H10:I10" si="0">H11+H12+H13+H14+H18+H20+H23+H25+H26+H27+H29+H30+H31+H32+H34+H28+H33</f>
        <v>13239609.540000001</v>
      </c>
      <c r="I10" s="44">
        <f t="shared" si="0"/>
        <v>1618484.79</v>
      </c>
      <c r="J10" s="44">
        <f>K10+L10</f>
        <v>4567700.7300000004</v>
      </c>
      <c r="K10" s="44">
        <f t="shared" ref="K10:L10" si="1">K11+K12+K13+K14+K18+K20+K23+K25+K26+K27+K29+K30+K31+K32+K34+K28+K33</f>
        <v>2893270.54</v>
      </c>
      <c r="L10" s="44">
        <f t="shared" si="1"/>
        <v>1674430.19</v>
      </c>
      <c r="M10" s="2"/>
      <c r="N10" s="2"/>
      <c r="O10" s="2"/>
      <c r="P10" s="2"/>
    </row>
    <row r="11" spans="1:16" ht="99" customHeight="1">
      <c r="A11" s="66" t="s">
        <v>24</v>
      </c>
      <c r="B11" s="31" t="s">
        <v>37</v>
      </c>
      <c r="C11" s="32" t="s">
        <v>25</v>
      </c>
      <c r="D11" s="44">
        <f t="shared" ref="D11:D13" si="2">E11+F11</f>
        <v>22650</v>
      </c>
      <c r="E11" s="45">
        <v>0</v>
      </c>
      <c r="F11" s="46">
        <v>22650</v>
      </c>
      <c r="G11" s="44">
        <f t="shared" ref="G11:G13" si="3">H11+I11</f>
        <v>22400</v>
      </c>
      <c r="H11" s="45">
        <v>0</v>
      </c>
      <c r="I11" s="45">
        <v>22400</v>
      </c>
      <c r="J11" s="44">
        <f t="shared" ref="J11:J13" si="4">K11+L11</f>
        <v>21000</v>
      </c>
      <c r="K11" s="45">
        <v>0</v>
      </c>
      <c r="L11" s="46">
        <v>21000</v>
      </c>
    </row>
    <row r="12" spans="1:16" ht="139.5" customHeight="1">
      <c r="A12" s="67"/>
      <c r="B12" s="31" t="s">
        <v>2</v>
      </c>
      <c r="C12" s="32" t="s">
        <v>21</v>
      </c>
      <c r="D12" s="44">
        <f t="shared" si="2"/>
        <v>810614.89999999991</v>
      </c>
      <c r="E12" s="45">
        <v>325930.09999999998</v>
      </c>
      <c r="F12" s="46">
        <v>484684.79999999999</v>
      </c>
      <c r="G12" s="44">
        <f t="shared" si="3"/>
        <v>229632.6</v>
      </c>
      <c r="H12" s="45">
        <v>0</v>
      </c>
      <c r="I12" s="45">
        <v>229632.6</v>
      </c>
      <c r="J12" s="44">
        <f t="shared" si="4"/>
        <v>330317.40000000002</v>
      </c>
      <c r="K12" s="45">
        <v>0</v>
      </c>
      <c r="L12" s="46">
        <v>330317.40000000002</v>
      </c>
    </row>
    <row r="13" spans="1:16" ht="217.5" customHeight="1">
      <c r="A13" s="67"/>
      <c r="B13" s="31" t="s">
        <v>16</v>
      </c>
      <c r="C13" s="32" t="s">
        <v>48</v>
      </c>
      <c r="D13" s="44">
        <f t="shared" si="2"/>
        <v>50103.8</v>
      </c>
      <c r="E13" s="45">
        <v>49150.9</v>
      </c>
      <c r="F13" s="46">
        <v>952.9</v>
      </c>
      <c r="G13" s="44">
        <f t="shared" si="3"/>
        <v>0</v>
      </c>
      <c r="H13" s="45">
        <v>0</v>
      </c>
      <c r="I13" s="47">
        <v>0</v>
      </c>
      <c r="J13" s="44">
        <f t="shared" si="4"/>
        <v>0</v>
      </c>
      <c r="K13" s="47">
        <v>0</v>
      </c>
      <c r="L13" s="47">
        <v>0</v>
      </c>
    </row>
    <row r="14" spans="1:16" ht="120.75" customHeight="1" outlineLevel="1">
      <c r="A14" s="57" t="s">
        <v>12</v>
      </c>
      <c r="B14" s="64" t="s">
        <v>2</v>
      </c>
      <c r="C14" s="32" t="s">
        <v>36</v>
      </c>
      <c r="D14" s="44">
        <f t="shared" ref="D14:D37" si="5">E14+F14</f>
        <v>20884.89</v>
      </c>
      <c r="E14" s="45">
        <v>0</v>
      </c>
      <c r="F14" s="47">
        <v>20884.89</v>
      </c>
      <c r="G14" s="44">
        <f t="shared" ref="G14" si="6">H14+I14</f>
        <v>0</v>
      </c>
      <c r="H14" s="45">
        <v>0</v>
      </c>
      <c r="I14" s="47">
        <v>0</v>
      </c>
      <c r="J14" s="44">
        <f t="shared" ref="J14" si="7">K14+L14</f>
        <v>0</v>
      </c>
      <c r="K14" s="47">
        <v>0</v>
      </c>
      <c r="L14" s="47">
        <v>0</v>
      </c>
    </row>
    <row r="15" spans="1:16" ht="68.25" hidden="1" customHeight="1" outlineLevel="1">
      <c r="A15" s="62"/>
      <c r="B15" s="65"/>
      <c r="C15" s="32"/>
      <c r="D15" s="44">
        <f t="shared" si="5"/>
        <v>0</v>
      </c>
      <c r="E15" s="45"/>
      <c r="F15" s="45"/>
      <c r="G15" s="44">
        <f t="shared" ref="G15:G37" si="8">H15+I15</f>
        <v>0</v>
      </c>
      <c r="H15" s="45"/>
      <c r="I15" s="47">
        <v>0</v>
      </c>
      <c r="J15" s="44">
        <f t="shared" ref="J15:J37" si="9">K15+L15</f>
        <v>0</v>
      </c>
      <c r="K15" s="47"/>
      <c r="L15" s="47">
        <v>0</v>
      </c>
    </row>
    <row r="16" spans="1:16" ht="51" hidden="1" customHeight="1" outlineLevel="1">
      <c r="A16" s="62"/>
      <c r="B16" s="65"/>
      <c r="C16" s="32"/>
      <c r="D16" s="44">
        <f t="shared" si="5"/>
        <v>0</v>
      </c>
      <c r="E16" s="45"/>
      <c r="F16" s="45"/>
      <c r="G16" s="44">
        <f t="shared" si="8"/>
        <v>0</v>
      </c>
      <c r="H16" s="45"/>
      <c r="I16" s="47">
        <v>0</v>
      </c>
      <c r="J16" s="44">
        <f t="shared" si="9"/>
        <v>0</v>
      </c>
      <c r="K16" s="47"/>
      <c r="L16" s="47">
        <v>0</v>
      </c>
    </row>
    <row r="17" spans="1:16" ht="66" hidden="1" customHeight="1" outlineLevel="1">
      <c r="A17" s="62"/>
      <c r="B17" s="65"/>
      <c r="C17" s="32"/>
      <c r="D17" s="44">
        <f t="shared" si="5"/>
        <v>0</v>
      </c>
      <c r="E17" s="45"/>
      <c r="F17" s="45"/>
      <c r="G17" s="44">
        <f t="shared" si="8"/>
        <v>0</v>
      </c>
      <c r="H17" s="45"/>
      <c r="I17" s="47">
        <v>0</v>
      </c>
      <c r="J17" s="44">
        <f t="shared" si="9"/>
        <v>0</v>
      </c>
      <c r="K17" s="47"/>
      <c r="L17" s="47">
        <v>0</v>
      </c>
    </row>
    <row r="18" spans="1:16" ht="115.5" customHeight="1" outlineLevel="1">
      <c r="A18" s="62"/>
      <c r="B18" s="65"/>
      <c r="C18" s="32" t="s">
        <v>49</v>
      </c>
      <c r="D18" s="44">
        <f t="shared" si="5"/>
        <v>34304.300000000003</v>
      </c>
      <c r="E18" s="45">
        <v>0</v>
      </c>
      <c r="F18" s="45">
        <v>34304.300000000003</v>
      </c>
      <c r="G18" s="44">
        <f t="shared" si="8"/>
        <v>0</v>
      </c>
      <c r="H18" s="45">
        <v>0</v>
      </c>
      <c r="I18" s="47">
        <v>0</v>
      </c>
      <c r="J18" s="44">
        <f t="shared" si="9"/>
        <v>0</v>
      </c>
      <c r="K18" s="47">
        <v>0</v>
      </c>
      <c r="L18" s="47">
        <v>0</v>
      </c>
    </row>
    <row r="19" spans="1:16" ht="100.5" hidden="1" customHeight="1" outlineLevel="1">
      <c r="A19" s="63"/>
      <c r="B19" s="33"/>
      <c r="C19" s="32" t="s">
        <v>32</v>
      </c>
      <c r="D19" s="44">
        <f t="shared" si="5"/>
        <v>0</v>
      </c>
      <c r="E19" s="45">
        <v>0</v>
      </c>
      <c r="F19" s="45">
        <v>0</v>
      </c>
      <c r="G19" s="44">
        <f t="shared" si="8"/>
        <v>0</v>
      </c>
      <c r="H19" s="45">
        <v>0</v>
      </c>
      <c r="I19" s="47">
        <v>0</v>
      </c>
      <c r="J19" s="44">
        <f t="shared" si="9"/>
        <v>0</v>
      </c>
      <c r="K19" s="45">
        <v>0</v>
      </c>
      <c r="L19" s="47">
        <v>0</v>
      </c>
    </row>
    <row r="20" spans="1:16" s="1" customFormat="1" ht="158.25" customHeight="1" outlineLevel="1">
      <c r="A20" s="34" t="s">
        <v>11</v>
      </c>
      <c r="B20" s="35" t="s">
        <v>3</v>
      </c>
      <c r="C20" s="36" t="s">
        <v>50</v>
      </c>
      <c r="D20" s="44">
        <f t="shared" si="5"/>
        <v>27000</v>
      </c>
      <c r="E20" s="46">
        <v>0</v>
      </c>
      <c r="F20" s="48">
        <v>27000</v>
      </c>
      <c r="G20" s="44">
        <f t="shared" si="8"/>
        <v>0</v>
      </c>
      <c r="H20" s="45">
        <v>0</v>
      </c>
      <c r="I20" s="47">
        <v>0</v>
      </c>
      <c r="J20" s="44">
        <f t="shared" si="9"/>
        <v>0</v>
      </c>
      <c r="K20" s="48">
        <v>0</v>
      </c>
      <c r="L20" s="48">
        <v>0</v>
      </c>
    </row>
    <row r="21" spans="1:16" s="1" customFormat="1" ht="76.5" hidden="1" customHeight="1" outlineLevel="1">
      <c r="A21" s="37"/>
      <c r="B21" s="38"/>
      <c r="C21" s="36" t="s">
        <v>22</v>
      </c>
      <c r="D21" s="44">
        <f t="shared" si="5"/>
        <v>0</v>
      </c>
      <c r="E21" s="45">
        <v>0</v>
      </c>
      <c r="F21" s="46"/>
      <c r="G21" s="44">
        <f t="shared" si="8"/>
        <v>0</v>
      </c>
      <c r="H21" s="46">
        <v>0</v>
      </c>
      <c r="I21" s="46">
        <v>0</v>
      </c>
      <c r="J21" s="44">
        <f t="shared" si="9"/>
        <v>0</v>
      </c>
      <c r="K21" s="46">
        <v>0</v>
      </c>
      <c r="L21" s="46">
        <v>0</v>
      </c>
    </row>
    <row r="22" spans="1:16" s="1" customFormat="1" ht="64.5" hidden="1" customHeight="1" outlineLevel="1">
      <c r="A22" s="39"/>
      <c r="B22" s="33"/>
      <c r="C22" s="36" t="s">
        <v>23</v>
      </c>
      <c r="D22" s="44">
        <f t="shared" si="5"/>
        <v>0</v>
      </c>
      <c r="E22" s="45">
        <v>0</v>
      </c>
      <c r="F22" s="46"/>
      <c r="G22" s="44">
        <f t="shared" si="8"/>
        <v>0</v>
      </c>
      <c r="H22" s="46">
        <v>0</v>
      </c>
      <c r="I22" s="48">
        <v>0</v>
      </c>
      <c r="J22" s="44">
        <f t="shared" si="9"/>
        <v>0</v>
      </c>
      <c r="K22" s="48"/>
      <c r="L22" s="48"/>
    </row>
    <row r="23" spans="1:16" ht="93.75" customHeight="1" outlineLevel="1">
      <c r="A23" s="57" t="s">
        <v>15</v>
      </c>
      <c r="B23" s="60" t="s">
        <v>1</v>
      </c>
      <c r="C23" s="40" t="s">
        <v>38</v>
      </c>
      <c r="D23" s="44">
        <f t="shared" ref="D23" si="10">E23+F23</f>
        <v>236000</v>
      </c>
      <c r="E23" s="49">
        <v>0</v>
      </c>
      <c r="F23" s="45">
        <v>236000</v>
      </c>
      <c r="G23" s="44">
        <f t="shared" ref="G23" si="11">H23+I23</f>
        <v>600634</v>
      </c>
      <c r="H23" s="50">
        <v>0</v>
      </c>
      <c r="I23" s="45">
        <v>600634</v>
      </c>
      <c r="J23" s="44">
        <f t="shared" ref="J23" si="12">K23+L23</f>
        <v>0</v>
      </c>
      <c r="K23" s="50">
        <v>0</v>
      </c>
      <c r="L23" s="45">
        <v>0</v>
      </c>
    </row>
    <row r="24" spans="1:16" ht="66.75" hidden="1" customHeight="1" outlineLevel="1">
      <c r="A24" s="58"/>
      <c r="B24" s="61"/>
      <c r="C24" s="40" t="s">
        <v>38</v>
      </c>
      <c r="D24" s="44">
        <f t="shared" si="5"/>
        <v>0</v>
      </c>
      <c r="E24" s="49">
        <v>0</v>
      </c>
      <c r="F24" s="50">
        <v>0</v>
      </c>
      <c r="G24" s="44">
        <f t="shared" si="8"/>
        <v>0</v>
      </c>
      <c r="H24" s="50">
        <v>0</v>
      </c>
      <c r="I24" s="45"/>
      <c r="J24" s="44">
        <f t="shared" si="9"/>
        <v>0</v>
      </c>
      <c r="K24" s="50">
        <v>0</v>
      </c>
      <c r="L24" s="45"/>
    </row>
    <row r="25" spans="1:16" ht="105" customHeight="1" outlineLevel="1">
      <c r="A25" s="58"/>
      <c r="B25" s="61"/>
      <c r="C25" s="40" t="s">
        <v>31</v>
      </c>
      <c r="D25" s="44">
        <f t="shared" si="5"/>
        <v>600000</v>
      </c>
      <c r="E25" s="49">
        <v>0</v>
      </c>
      <c r="F25" s="45">
        <v>600000</v>
      </c>
      <c r="G25" s="44">
        <f t="shared" si="8"/>
        <v>0</v>
      </c>
      <c r="H25" s="50">
        <v>0</v>
      </c>
      <c r="I25" s="45">
        <v>0</v>
      </c>
      <c r="J25" s="44">
        <f t="shared" ref="J25:J28" si="13">K25+L25</f>
        <v>0</v>
      </c>
      <c r="K25" s="45">
        <v>0</v>
      </c>
      <c r="L25" s="45">
        <v>0</v>
      </c>
    </row>
    <row r="26" spans="1:16" ht="97.5" customHeight="1" outlineLevel="1">
      <c r="A26" s="58"/>
      <c r="B26" s="61"/>
      <c r="C26" s="40" t="s">
        <v>45</v>
      </c>
      <c r="D26" s="44">
        <f t="shared" si="5"/>
        <v>29469.54</v>
      </c>
      <c r="E26" s="49">
        <v>0</v>
      </c>
      <c r="F26" s="45">
        <v>29469.54</v>
      </c>
      <c r="G26" s="44">
        <f t="shared" ref="G26" si="14">H26+I26</f>
        <v>0</v>
      </c>
      <c r="H26" s="50">
        <v>0</v>
      </c>
      <c r="I26" s="45">
        <v>0</v>
      </c>
      <c r="J26" s="44">
        <f t="shared" ref="J26" si="15">K26+L26</f>
        <v>0</v>
      </c>
      <c r="K26" s="45">
        <v>0</v>
      </c>
      <c r="L26" s="45">
        <v>0</v>
      </c>
    </row>
    <row r="27" spans="1:16" ht="129" customHeight="1" outlineLevel="1">
      <c r="A27" s="58"/>
      <c r="B27" s="61"/>
      <c r="C27" s="40" t="s">
        <v>33</v>
      </c>
      <c r="D27" s="44">
        <f t="shared" si="5"/>
        <v>743293.8</v>
      </c>
      <c r="E27" s="49">
        <v>0</v>
      </c>
      <c r="F27" s="50">
        <v>743293.8</v>
      </c>
      <c r="G27" s="44">
        <f t="shared" ref="G27:G28" si="16">H27+I27</f>
        <v>668964.39</v>
      </c>
      <c r="H27" s="50">
        <v>0</v>
      </c>
      <c r="I27" s="45">
        <v>668964.39</v>
      </c>
      <c r="J27" s="44">
        <f t="shared" si="13"/>
        <v>668964.39</v>
      </c>
      <c r="K27" s="50">
        <v>0</v>
      </c>
      <c r="L27" s="45">
        <v>668964.39</v>
      </c>
    </row>
    <row r="28" spans="1:16" ht="173.25" customHeight="1" outlineLevel="1">
      <c r="A28" s="58"/>
      <c r="B28" s="61"/>
      <c r="C28" s="40" t="s">
        <v>51</v>
      </c>
      <c r="D28" s="44">
        <f t="shared" si="5"/>
        <v>236398</v>
      </c>
      <c r="E28" s="49">
        <v>0</v>
      </c>
      <c r="F28" s="50">
        <v>236398</v>
      </c>
      <c r="G28" s="44">
        <f t="shared" si="16"/>
        <v>0</v>
      </c>
      <c r="H28" s="45">
        <v>0</v>
      </c>
      <c r="I28" s="47">
        <v>0</v>
      </c>
      <c r="J28" s="44">
        <f t="shared" si="13"/>
        <v>0</v>
      </c>
      <c r="K28" s="48">
        <v>0</v>
      </c>
      <c r="L28" s="48">
        <v>0</v>
      </c>
    </row>
    <row r="29" spans="1:16" ht="107.25" customHeight="1" outlineLevel="1">
      <c r="A29" s="59"/>
      <c r="B29" s="59"/>
      <c r="C29" s="40" t="s">
        <v>34</v>
      </c>
      <c r="D29" s="44">
        <f t="shared" si="5"/>
        <v>48713.68</v>
      </c>
      <c r="E29" s="49">
        <v>0</v>
      </c>
      <c r="F29" s="50">
        <v>48713.68</v>
      </c>
      <c r="G29" s="44">
        <f t="shared" si="8"/>
        <v>0</v>
      </c>
      <c r="H29" s="50">
        <v>0</v>
      </c>
      <c r="I29" s="50">
        <v>0</v>
      </c>
      <c r="J29" s="44">
        <f t="shared" si="9"/>
        <v>0</v>
      </c>
      <c r="K29" s="45">
        <v>0</v>
      </c>
      <c r="L29" s="45"/>
    </row>
    <row r="30" spans="1:16" s="4" customFormat="1" ht="199.5" customHeight="1" outlineLevel="1">
      <c r="A30" s="41" t="s">
        <v>14</v>
      </c>
      <c r="B30" s="35" t="s">
        <v>2</v>
      </c>
      <c r="C30" s="32" t="s">
        <v>52</v>
      </c>
      <c r="D30" s="44">
        <f t="shared" si="5"/>
        <v>70000</v>
      </c>
      <c r="E30" s="49">
        <v>0</v>
      </c>
      <c r="F30" s="45">
        <v>70000</v>
      </c>
      <c r="G30" s="44">
        <f t="shared" si="8"/>
        <v>70000</v>
      </c>
      <c r="H30" s="49">
        <v>0</v>
      </c>
      <c r="I30" s="45">
        <v>70000</v>
      </c>
      <c r="J30" s="44">
        <f t="shared" si="9"/>
        <v>70000</v>
      </c>
      <c r="K30" s="45">
        <v>0</v>
      </c>
      <c r="L30" s="45">
        <v>70000</v>
      </c>
      <c r="M30" s="3"/>
      <c r="N30" s="3"/>
      <c r="O30" s="3"/>
      <c r="P30" s="3"/>
    </row>
    <row r="31" spans="1:16" s="4" customFormat="1" ht="224.25" customHeight="1" outlineLevel="1">
      <c r="A31" s="41" t="s">
        <v>41</v>
      </c>
      <c r="B31" s="35" t="s">
        <v>16</v>
      </c>
      <c r="C31" s="32" t="s">
        <v>53</v>
      </c>
      <c r="D31" s="44">
        <f t="shared" si="5"/>
        <v>601530.9</v>
      </c>
      <c r="E31" s="49">
        <v>541377.81000000006</v>
      </c>
      <c r="F31" s="45">
        <v>60153.09</v>
      </c>
      <c r="G31" s="44">
        <f t="shared" si="8"/>
        <v>244124.96</v>
      </c>
      <c r="H31" s="49">
        <v>217271.16</v>
      </c>
      <c r="I31" s="45">
        <v>26853.8</v>
      </c>
      <c r="J31" s="44">
        <f t="shared" si="9"/>
        <v>0</v>
      </c>
      <c r="K31" s="50">
        <v>0</v>
      </c>
      <c r="L31" s="45">
        <v>0</v>
      </c>
      <c r="M31" s="3"/>
      <c r="N31" s="3"/>
      <c r="O31" s="3"/>
      <c r="P31" s="3"/>
    </row>
    <row r="32" spans="1:16" s="4" customFormat="1" ht="127.5" customHeight="1" outlineLevel="1">
      <c r="A32" s="64" t="s">
        <v>20</v>
      </c>
      <c r="B32" s="29" t="s">
        <v>3</v>
      </c>
      <c r="C32" s="32" t="s">
        <v>54</v>
      </c>
      <c r="D32" s="44">
        <f t="shared" si="5"/>
        <v>216566.94</v>
      </c>
      <c r="E32" s="45">
        <v>211472.2</v>
      </c>
      <c r="F32" s="45">
        <v>5094.74</v>
      </c>
      <c r="G32" s="44">
        <f t="shared" si="8"/>
        <v>0</v>
      </c>
      <c r="H32" s="50">
        <v>0</v>
      </c>
      <c r="I32" s="45">
        <v>0</v>
      </c>
      <c r="J32" s="44">
        <f t="shared" si="9"/>
        <v>0</v>
      </c>
      <c r="K32" s="50">
        <v>0</v>
      </c>
      <c r="L32" s="45">
        <v>0</v>
      </c>
      <c r="M32" s="3"/>
      <c r="N32" s="3"/>
      <c r="O32" s="3"/>
      <c r="P32" s="3"/>
    </row>
    <row r="33" spans="1:16" s="4" customFormat="1" ht="134.25" customHeight="1" outlineLevel="1">
      <c r="A33" s="68"/>
      <c r="B33" s="29" t="s">
        <v>46</v>
      </c>
      <c r="C33" s="42" t="s">
        <v>47</v>
      </c>
      <c r="D33" s="44">
        <f t="shared" si="5"/>
        <v>500</v>
      </c>
      <c r="E33" s="45">
        <v>0</v>
      </c>
      <c r="F33" s="45">
        <v>500</v>
      </c>
      <c r="G33" s="44">
        <f t="shared" ref="G33" si="17">H33+I33</f>
        <v>0</v>
      </c>
      <c r="H33" s="50">
        <v>0</v>
      </c>
      <c r="I33" s="45">
        <v>0</v>
      </c>
      <c r="J33" s="44">
        <f t="shared" ref="J33" si="18">K33+L33</f>
        <v>0</v>
      </c>
      <c r="K33" s="50">
        <v>0</v>
      </c>
      <c r="L33" s="45">
        <v>0</v>
      </c>
      <c r="M33" s="3"/>
      <c r="N33" s="3"/>
      <c r="O33" s="3"/>
      <c r="P33" s="3"/>
    </row>
    <row r="34" spans="1:16" s="4" customFormat="1" ht="192.75" customHeight="1" outlineLevel="1">
      <c r="A34" s="41" t="s">
        <v>42</v>
      </c>
      <c r="B34" s="43" t="s">
        <v>43</v>
      </c>
      <c r="C34" s="41" t="s">
        <v>44</v>
      </c>
      <c r="D34" s="51">
        <f t="shared" si="5"/>
        <v>400000</v>
      </c>
      <c r="E34" s="45">
        <v>0</v>
      </c>
      <c r="F34" s="52">
        <v>400000</v>
      </c>
      <c r="G34" s="51">
        <f t="shared" si="8"/>
        <v>13022338.380000001</v>
      </c>
      <c r="H34" s="52">
        <v>13022338.380000001</v>
      </c>
      <c r="I34" s="47">
        <v>0</v>
      </c>
      <c r="J34" s="51">
        <f t="shared" si="9"/>
        <v>3477418.94</v>
      </c>
      <c r="K34" s="47">
        <v>2893270.54</v>
      </c>
      <c r="L34" s="47">
        <v>584148.4</v>
      </c>
      <c r="M34" s="3"/>
      <c r="N34" s="3"/>
      <c r="O34" s="3"/>
      <c r="P34" s="3"/>
    </row>
    <row r="35" spans="1:16" s="4" customFormat="1" ht="195" hidden="1" customHeight="1" outlineLevel="1">
      <c r="A35" s="20" t="s">
        <v>29</v>
      </c>
      <c r="B35" s="24" t="s">
        <v>16</v>
      </c>
      <c r="C35" s="21" t="s">
        <v>30</v>
      </c>
      <c r="D35" s="22">
        <f>E35+F35</f>
        <v>0</v>
      </c>
      <c r="E35" s="18">
        <v>0</v>
      </c>
      <c r="F35" s="23"/>
      <c r="G35" s="22">
        <v>0</v>
      </c>
      <c r="H35" s="23">
        <v>0</v>
      </c>
      <c r="I35" s="18">
        <v>0</v>
      </c>
      <c r="J35" s="22">
        <v>0</v>
      </c>
      <c r="K35" s="18">
        <v>0</v>
      </c>
      <c r="L35" s="23">
        <v>0</v>
      </c>
      <c r="M35" s="3"/>
      <c r="N35" s="3"/>
      <c r="O35" s="3"/>
      <c r="P35" s="3"/>
    </row>
    <row r="36" spans="1:16" s="4" customFormat="1" ht="180.75" hidden="1" customHeight="1" outlineLevel="1">
      <c r="A36" s="20" t="s">
        <v>27</v>
      </c>
      <c r="B36" s="15" t="s">
        <v>2</v>
      </c>
      <c r="C36" s="21" t="s">
        <v>28</v>
      </c>
      <c r="D36" s="22">
        <f>E36+F36</f>
        <v>0</v>
      </c>
      <c r="E36" s="18">
        <v>0</v>
      </c>
      <c r="F36" s="23">
        <v>0</v>
      </c>
      <c r="G36" s="16">
        <f t="shared" ref="G36" si="19">H36+I36</f>
        <v>0</v>
      </c>
      <c r="H36" s="17">
        <v>0</v>
      </c>
      <c r="I36" s="17">
        <v>0</v>
      </c>
      <c r="J36" s="16">
        <f t="shared" ref="J36" si="20">K36+L36</f>
        <v>0</v>
      </c>
      <c r="K36" s="17">
        <v>0</v>
      </c>
      <c r="L36" s="19">
        <v>0</v>
      </c>
      <c r="M36" s="3"/>
      <c r="N36" s="3"/>
      <c r="O36" s="3"/>
      <c r="P36" s="3"/>
    </row>
    <row r="37" spans="1:16" s="4" customFormat="1" ht="228" hidden="1" customHeight="1">
      <c r="A37" s="25" t="s">
        <v>13</v>
      </c>
      <c r="B37" s="15" t="s">
        <v>2</v>
      </c>
      <c r="C37" s="21" t="s">
        <v>9</v>
      </c>
      <c r="D37" s="16">
        <f t="shared" si="5"/>
        <v>0</v>
      </c>
      <c r="E37" s="18">
        <v>0</v>
      </c>
      <c r="F37" s="17"/>
      <c r="G37" s="16">
        <f t="shared" si="8"/>
        <v>0</v>
      </c>
      <c r="H37" s="17">
        <v>0</v>
      </c>
      <c r="I37" s="17">
        <v>0</v>
      </c>
      <c r="J37" s="16">
        <f t="shared" si="9"/>
        <v>0</v>
      </c>
      <c r="K37" s="17">
        <v>0</v>
      </c>
      <c r="L37" s="19">
        <v>0</v>
      </c>
      <c r="M37" s="3"/>
      <c r="N37" s="3"/>
      <c r="O37" s="3"/>
      <c r="P37" s="3"/>
    </row>
    <row r="38" spans="1:16" s="4" customFormat="1" ht="17.25" customHeight="1">
      <c r="C38" s="6"/>
      <c r="D38" s="6"/>
      <c r="E38" s="6"/>
      <c r="F38" s="6"/>
      <c r="G38" s="6"/>
      <c r="H38" s="6"/>
      <c r="I38" s="6"/>
      <c r="J38" s="6"/>
      <c r="K38" s="6"/>
      <c r="L38" s="6"/>
      <c r="M38" s="3"/>
      <c r="N38" s="3"/>
      <c r="O38" s="3"/>
      <c r="P38" s="3"/>
    </row>
    <row r="39" spans="1:16" s="4" customFormat="1" ht="15.75">
      <c r="C39" s="6"/>
      <c r="D39" s="6"/>
      <c r="E39" s="6"/>
      <c r="F39" s="6"/>
      <c r="G39" s="6"/>
      <c r="H39" s="6"/>
      <c r="I39" s="6"/>
      <c r="J39" s="6"/>
      <c r="K39" s="6"/>
      <c r="L39" s="6"/>
      <c r="M39" s="3"/>
      <c r="N39" s="3"/>
      <c r="O39" s="3"/>
      <c r="P39" s="3"/>
    </row>
    <row r="40" spans="1:16" s="4" customFormat="1" ht="15.75">
      <c r="C40" s="6"/>
      <c r="D40" s="6"/>
      <c r="E40" s="6"/>
      <c r="F40" s="6"/>
      <c r="G40" s="6"/>
      <c r="H40" s="6"/>
      <c r="I40" s="6"/>
      <c r="J40" s="6"/>
      <c r="K40" s="6"/>
      <c r="L40" s="6"/>
      <c r="M40" s="3"/>
      <c r="N40" s="3"/>
      <c r="O40" s="3"/>
      <c r="P40" s="3"/>
    </row>
    <row r="41" spans="1:16" s="4" customFormat="1" ht="15.75">
      <c r="C41" s="6"/>
      <c r="D41" s="6"/>
      <c r="E41" s="6"/>
      <c r="F41" s="6"/>
      <c r="G41" s="6"/>
      <c r="H41" s="6"/>
      <c r="I41" s="6"/>
      <c r="J41" s="6"/>
      <c r="K41" s="6"/>
      <c r="L41" s="6"/>
      <c r="M41" s="3"/>
      <c r="N41" s="3"/>
      <c r="O41" s="3"/>
      <c r="P41" s="3"/>
    </row>
    <row r="42" spans="1:16" s="4" customFormat="1" ht="36.75" customHeight="1">
      <c r="C42" s="55"/>
      <c r="D42" s="55"/>
      <c r="E42" s="55"/>
      <c r="F42" s="55"/>
      <c r="G42" s="55"/>
      <c r="H42" s="55"/>
      <c r="I42" s="55"/>
      <c r="J42" s="55"/>
      <c r="K42" s="55"/>
      <c r="L42" s="55"/>
      <c r="M42" s="3"/>
      <c r="N42" s="3"/>
      <c r="O42" s="3"/>
      <c r="P42" s="3"/>
    </row>
    <row r="43" spans="1:16" s="4" customFormat="1" ht="30" customHeight="1"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3"/>
      <c r="N43" s="3"/>
      <c r="O43" s="3"/>
      <c r="P43" s="3"/>
    </row>
    <row r="44" spans="1:16" s="4" customFormat="1" ht="15.75">
      <c r="C44" s="6"/>
      <c r="D44" s="6"/>
      <c r="E44" s="6"/>
      <c r="F44" s="6"/>
      <c r="G44" s="6"/>
      <c r="H44" s="6"/>
      <c r="I44" s="6"/>
      <c r="J44" s="6"/>
      <c r="K44" s="6"/>
      <c r="L44" s="6"/>
      <c r="M44" s="3"/>
      <c r="N44" s="3"/>
      <c r="O44" s="3"/>
      <c r="P44" s="3"/>
    </row>
    <row r="45" spans="1:16" s="4" customFormat="1" ht="16.5" customHeight="1">
      <c r="C45" s="6"/>
      <c r="D45" s="6"/>
      <c r="E45" s="6"/>
      <c r="F45" s="6"/>
      <c r="G45" s="6"/>
      <c r="H45" s="6"/>
      <c r="I45" s="6"/>
      <c r="J45" s="6"/>
      <c r="K45" s="6"/>
      <c r="L45" s="6"/>
      <c r="M45" s="3"/>
      <c r="N45" s="3"/>
      <c r="O45" s="3"/>
      <c r="P45" s="3"/>
    </row>
    <row r="46" spans="1:16" s="4" customFormat="1" ht="15.75">
      <c r="C46" s="6"/>
      <c r="D46" s="6"/>
      <c r="E46" s="6"/>
      <c r="F46" s="6"/>
      <c r="G46" s="6"/>
      <c r="H46" s="6"/>
      <c r="I46" s="6"/>
      <c r="J46" s="6"/>
      <c r="K46" s="6"/>
      <c r="L46" s="6"/>
      <c r="M46" s="3"/>
      <c r="N46" s="3"/>
      <c r="O46" s="3"/>
      <c r="P46" s="3"/>
    </row>
    <row r="47" spans="1:16" s="4" customFormat="1" ht="15.75">
      <c r="C47" s="6"/>
      <c r="D47" s="6"/>
      <c r="E47" s="6"/>
      <c r="F47" s="6"/>
      <c r="G47" s="6"/>
      <c r="H47" s="6"/>
      <c r="I47" s="6"/>
      <c r="J47" s="6"/>
      <c r="K47" s="6"/>
      <c r="L47" s="6"/>
      <c r="M47" s="3"/>
      <c r="N47" s="3"/>
      <c r="O47" s="3"/>
      <c r="P47" s="3"/>
    </row>
    <row r="48" spans="1:16" s="4" customFormat="1" ht="15.75">
      <c r="C48" s="6"/>
      <c r="D48" s="6"/>
      <c r="E48" s="6"/>
      <c r="F48" s="6"/>
      <c r="G48" s="6"/>
      <c r="H48" s="6"/>
      <c r="I48" s="6"/>
      <c r="J48" s="6"/>
      <c r="K48" s="6"/>
      <c r="L48" s="6"/>
      <c r="M48" s="3"/>
      <c r="N48" s="3"/>
      <c r="O48" s="3"/>
      <c r="P48" s="3"/>
    </row>
    <row r="49" spans="3:16" ht="15.75">
      <c r="C49" s="7"/>
      <c r="D49" s="7"/>
      <c r="E49" s="7"/>
      <c r="F49" s="7"/>
      <c r="G49" s="7"/>
      <c r="H49" s="7"/>
      <c r="I49" s="8"/>
      <c r="J49" s="8"/>
      <c r="K49" s="8"/>
      <c r="L49" s="7"/>
    </row>
    <row r="50" spans="3:16" ht="15.75">
      <c r="C50" s="7"/>
      <c r="D50" s="7"/>
      <c r="E50" s="7"/>
      <c r="F50" s="7"/>
      <c r="G50" s="7"/>
      <c r="H50" s="7"/>
      <c r="I50" s="7"/>
      <c r="J50" s="7"/>
      <c r="K50" s="7"/>
      <c r="L50" s="7"/>
      <c r="M50" s="2"/>
      <c r="N50" s="2"/>
      <c r="O50" s="2"/>
      <c r="P50" s="2"/>
    </row>
    <row r="51" spans="3:16" ht="15.75">
      <c r="C51" s="7"/>
      <c r="D51" s="7"/>
      <c r="E51" s="7"/>
      <c r="F51" s="7"/>
      <c r="G51" s="7"/>
      <c r="H51" s="7"/>
      <c r="I51" s="7"/>
      <c r="J51" s="7"/>
      <c r="K51" s="7"/>
      <c r="L51" s="7"/>
      <c r="M51" s="2"/>
      <c r="N51" s="2"/>
      <c r="O51" s="2"/>
      <c r="P51" s="2"/>
    </row>
  </sheetData>
  <mergeCells count="17">
    <mergeCell ref="A4:L4"/>
    <mergeCell ref="B7:B8"/>
    <mergeCell ref="C7:C8"/>
    <mergeCell ref="A7:A8"/>
    <mergeCell ref="A10:C10"/>
    <mergeCell ref="D7:F7"/>
    <mergeCell ref="G7:I7"/>
    <mergeCell ref="J7:L7"/>
    <mergeCell ref="C43:L43"/>
    <mergeCell ref="C42:L42"/>
    <mergeCell ref="C6:L6"/>
    <mergeCell ref="A23:A29"/>
    <mergeCell ref="B23:B29"/>
    <mergeCell ref="A14:A19"/>
    <mergeCell ref="B14:B18"/>
    <mergeCell ref="A11:A13"/>
    <mergeCell ref="A32:A33"/>
  </mergeCells>
  <phoneticPr fontId="5" type="noConversion"/>
  <pageMargins left="0.43307086614173229" right="0.43307086614173229" top="1.0629921259842521" bottom="0.6692913385826772" header="0.47244094488188981" footer="0.43307086614173229"/>
  <pageSetup paperSize="9" scale="42" fitToWidth="0" fitToHeight="0" orientation="landscape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E24:G26"/>
  <sheetViews>
    <sheetView workbookViewId="0">
      <selection activeCell="F26" sqref="F26"/>
    </sheetView>
  </sheetViews>
  <sheetFormatPr defaultRowHeight="15"/>
  <cols>
    <col min="5" max="5" width="15.5703125" customWidth="1"/>
    <col min="6" max="6" width="13.7109375" customWidth="1"/>
    <col min="7" max="7" width="15.7109375" customWidth="1"/>
  </cols>
  <sheetData>
    <row r="24" spans="5:7" ht="18.75">
      <c r="E24" s="12">
        <f t="shared" ref="E24" si="0">F24+G24</f>
        <v>69642.599999999991</v>
      </c>
      <c r="F24" s="11">
        <v>67973.399999999994</v>
      </c>
      <c r="G24" s="13">
        <v>1669.2</v>
      </c>
    </row>
    <row r="26" spans="5:7">
      <c r="F26">
        <f>G24/E24*100</f>
        <v>2.3968088497557534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Лист1</vt:lpstr>
      <vt:lpstr>Лист2</vt:lpstr>
      <vt:lpstr>Лист1!Заголовки_для_печати</vt:lpstr>
      <vt:lpstr>Лист1!Область_печати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Долгопольский Александр Олегович</dc:creator>
  <cp:lastModifiedBy>minfin user</cp:lastModifiedBy>
  <cp:lastPrinted>2023-10-08T06:27:57Z</cp:lastPrinted>
  <dcterms:created xsi:type="dcterms:W3CDTF">2014-05-08T06:25:05Z</dcterms:created>
  <dcterms:modified xsi:type="dcterms:W3CDTF">2023-10-08T07:27:18Z</dcterms:modified>
</cp:coreProperties>
</file>