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Лист1!$12:$15</definedName>
    <definedName name="_xlnm.Print_Area" localSheetId="0">Лист1!$B$1:$I$49</definedName>
  </definedNames>
  <calcPr calcId="125725"/>
</workbook>
</file>

<file path=xl/calcChain.xml><?xml version="1.0" encoding="utf-8"?>
<calcChain xmlns="http://schemas.openxmlformats.org/spreadsheetml/2006/main">
  <c r="C26" i="2"/>
  <c r="C30"/>
  <c r="G21"/>
  <c r="E21"/>
  <c r="C21"/>
  <c r="C45" l="1"/>
  <c r="G31"/>
  <c r="E31"/>
  <c r="C31"/>
  <c r="G30" l="1"/>
  <c r="G29" s="1"/>
  <c r="E30"/>
  <c r="E29" s="1"/>
  <c r="C29"/>
  <c r="G25" l="1"/>
  <c r="E25"/>
  <c r="C25"/>
  <c r="E24" l="1"/>
  <c r="E16" s="1"/>
  <c r="G24" l="1"/>
  <c r="G16" s="1"/>
  <c r="C24" l="1"/>
  <c r="C16" s="1"/>
</calcChain>
</file>

<file path=xl/sharedStrings.xml><?xml version="1.0" encoding="utf-8"?>
<sst xmlns="http://schemas.openxmlformats.org/spreadsheetml/2006/main" count="60" uniqueCount="45">
  <si>
    <t>Привлечение</t>
  </si>
  <si>
    <t>Погашение</t>
  </si>
  <si>
    <t>Наименование показателя</t>
  </si>
  <si>
    <t>в том числе:</t>
  </si>
  <si>
    <t>Утверждено</t>
  </si>
  <si>
    <t>Предельный срок погашения</t>
  </si>
  <si>
    <t>Кредиты кредитных организаций</t>
  </si>
  <si>
    <t>Государственные заимствования в валюте Российской Федерации, всего</t>
  </si>
  <si>
    <t>-</t>
  </si>
  <si>
    <t>2024 год</t>
  </si>
  <si>
    <t>2025 год</t>
  </si>
  <si>
    <t>Государственные ценные бумаги Архангельской области</t>
  </si>
  <si>
    <t>2026 год</t>
  </si>
  <si>
    <t>Бюджетные кредиты из других бюджетов бюджетной системы Российской Федерации</t>
  </si>
  <si>
    <t>Сумма, рублей</t>
  </si>
  <si>
    <t>из них:</t>
  </si>
  <si>
    <t>2027 год</t>
  </si>
  <si>
    <t>2028 год</t>
  </si>
  <si>
    <t>2039 год</t>
  </si>
  <si>
    <t>2040 год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</si>
  <si>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16 апреля 2010 г. № 01-01-06/06-108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</si>
  <si>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17 мая 2011 г. № 01-01-06/06-84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</si>
  <si>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28 сентября 2011 г. № 01-01-06/06-370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</si>
  <si>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</si>
  <si>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</si>
  <si>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</si>
  <si>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</si>
  <si>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15 ноября 2022 года № 2 к Соглашению от 14 декабря 2020 года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</si>
  <si>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26 марта 2015 года № 4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</si>
  <si>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2029 год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</si>
  <si>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 на пополнение остатка средств на едином счете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</si>
  <si>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на пополнение остатка средств на едином счете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</si>
  <si>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(иные бюджетные кредиты, предоставленные из федерального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</si>
  <si>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</si>
  <si>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(специальные казначейские кредиты)</t>
  </si>
  <si>
    <t>Кредиты международных финансовых организаций и иностранных банков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</si>
  <si>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кредиты, предоставленные бюджетам субъектов Российской Федерации на финансовое обеспечение реализации инфраструктурных проектов)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</si>
  <si>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на финансовое обеспечение реализации инфраструктурных проектов)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</si>
  <si>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</si>
  <si>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</si>
  <si>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ПРОГРАММА 
государственных внутренних заимствований Архангельской области
 на 2024 год и на плановый период 2025 и 2026 годов</t>
  </si>
  <si>
    <t xml:space="preserve">  Приложение № 4</t>
  </si>
  <si>
    <t xml:space="preserve"> к постановлению облпастного</t>
  </si>
  <si>
    <t xml:space="preserve"> Собрания депутатов</t>
  </si>
  <si>
    <t xml:space="preserve"> Таблица № 1 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</si>
</sst>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\ _₽_-;\-* #,##0.0\ _₽_-;_-* &quot;-&quot;?\ _₽_-;_-@_-"/>
    <numFmt numFmtId="165" formatCode="_-* #,##0.00\ _₽_-;\-* #,##0.00\ _₽_-;_-* &quot;-&quot;?\ _₽_-;_-@_-"/>
    <numFmt numFmtId="166" formatCode="_-* #,##0.00_р_._-;\-* #,##0.00_р_._-;_-* &quot;-&quot;?_р_._-;_-@_-"/>
  </numFmts>
  <fonts count="8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Fill="1"/>
    <xf numFmtId="0" fontId="2" fillId="0" borderId="2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165" fontId="2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6" fillId="0" borderId="0" xfId="0" applyFont="1" applyFill="1"/>
    <xf numFmtId="0" fontId="7" fillId="0" borderId="4" xfId="0" applyFont="1" applyFill="1" applyBorder="1" applyAlignment="1">
      <alignment horizontal="left" vertical="center" wrapText="1"/>
    </xf>
    <xf numFmtId="43" fontId="7" fillId="2" borderId="10" xfId="0" applyNumberFormat="1" applyFont="1" applyFill="1" applyBorder="1" applyAlignment="1">
      <alignment horizontal="center" vertical="center"/>
    </xf>
    <xf numFmtId="0" fontId="7" fillId="2" borderId="17" xfId="0" quotePrefix="1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65" fontId="6" fillId="2" borderId="14" xfId="0" applyNumberFormat="1" applyFont="1" applyFill="1" applyBorder="1" applyAlignment="1">
      <alignment horizontal="center" vertical="center"/>
    </xf>
    <xf numFmtId="0" fontId="6" fillId="2" borderId="17" xfId="0" quotePrefix="1" applyNumberFormat="1" applyFont="1" applyFill="1" applyBorder="1" applyAlignment="1">
      <alignment horizontal="center" vertical="center"/>
    </xf>
    <xf numFmtId="165" fontId="7" fillId="2" borderId="14" xfId="0" quotePrefix="1" applyNumberFormat="1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2" xfId="0" applyFont="1" applyFill="1" applyBorder="1" applyAlignment="1">
      <alignment horizontal="left" vertical="center" wrapText="1" indent="2"/>
    </xf>
    <xf numFmtId="165" fontId="6" fillId="2" borderId="11" xfId="0" quotePrefix="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 indent="1"/>
    </xf>
    <xf numFmtId="165" fontId="7" fillId="2" borderId="11" xfId="0" applyNumberFormat="1" applyFont="1" applyFill="1" applyBorder="1" applyAlignment="1">
      <alignment horizontal="center" vertical="center"/>
    </xf>
    <xf numFmtId="164" fontId="7" fillId="2" borderId="18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 indent="2"/>
    </xf>
    <xf numFmtId="164" fontId="6" fillId="2" borderId="18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right" vertical="center"/>
    </xf>
    <xf numFmtId="165" fontId="6" fillId="2" borderId="1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 indent="3"/>
    </xf>
    <xf numFmtId="166" fontId="6" fillId="2" borderId="21" xfId="0" applyNumberFormat="1" applyFont="1" applyFill="1" applyBorder="1" applyAlignment="1">
      <alignment vertical="center"/>
    </xf>
    <xf numFmtId="164" fontId="6" fillId="2" borderId="17" xfId="0" applyNumberFormat="1" applyFont="1" applyFill="1" applyBorder="1" applyAlignment="1">
      <alignment horizontal="center" vertical="center"/>
    </xf>
    <xf numFmtId="165" fontId="6" fillId="2" borderId="11" xfId="0" applyNumberFormat="1" applyFont="1" applyFill="1" applyBorder="1" applyAlignment="1">
      <alignment horizontal="right" vertical="center"/>
    </xf>
    <xf numFmtId="164" fontId="6" fillId="2" borderId="1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 indent="4"/>
    </xf>
    <xf numFmtId="165" fontId="6" fillId="2" borderId="11" xfId="0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horizontal="left" vertical="center" wrapText="1" indent="4"/>
    </xf>
    <xf numFmtId="166" fontId="6" fillId="2" borderId="11" xfId="0" applyNumberFormat="1" applyFont="1" applyFill="1" applyBorder="1" applyAlignment="1">
      <alignment vertical="center"/>
    </xf>
    <xf numFmtId="0" fontId="7" fillId="2" borderId="13" xfId="0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wrapText="1" indent="2"/>
    </xf>
    <xf numFmtId="165" fontId="6" fillId="2" borderId="12" xfId="0" quotePrefix="1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 indent="3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tabSelected="1" view="pageBreakPreview" topLeftCell="B1" zoomScale="85" zoomScaleSheetLayoutView="85" workbookViewId="0">
      <selection activeCell="C9" sqref="C9"/>
    </sheetView>
  </sheetViews>
  <sheetFormatPr defaultColWidth="9.140625" defaultRowHeight="12.75"/>
  <cols>
    <col min="1" max="1" width="6.140625" style="1" hidden="1" customWidth="1"/>
    <col min="2" max="2" width="70.5703125" style="1" customWidth="1"/>
    <col min="3" max="3" width="20.7109375" style="1" customWidth="1"/>
    <col min="4" max="4" width="12.140625" style="1" customWidth="1"/>
    <col min="5" max="5" width="20.7109375" style="1" customWidth="1"/>
    <col min="6" max="6" width="12.140625" style="1" customWidth="1"/>
    <col min="7" max="7" width="20.7109375" style="1" customWidth="1"/>
    <col min="8" max="8" width="11.140625" style="1" customWidth="1"/>
    <col min="9" max="9" width="1.7109375" style="1" customWidth="1"/>
    <col min="10" max="16384" width="9.140625" style="1"/>
  </cols>
  <sheetData>
    <row r="1" spans="1:8" s="11" customFormat="1" ht="17.25" customHeight="1">
      <c r="G1" s="50" t="s">
        <v>41</v>
      </c>
      <c r="H1" s="51"/>
    </row>
    <row r="2" spans="1:8" s="11" customFormat="1" ht="17.25" customHeight="1">
      <c r="G2" s="50" t="s">
        <v>42</v>
      </c>
      <c r="H2" s="51"/>
    </row>
    <row r="3" spans="1:8" s="11" customFormat="1" ht="18" customHeight="1">
      <c r="G3" s="50" t="s">
        <v>43</v>
      </c>
      <c r="H3" s="51"/>
    </row>
    <row r="4" spans="1:8" s="11" customFormat="1" ht="18" customHeight="1">
      <c r="G4" s="48"/>
      <c r="H4" s="49"/>
    </row>
    <row r="5" spans="1:8" s="11" customFormat="1" ht="16.5" customHeight="1">
      <c r="G5" s="50"/>
      <c r="H5" s="51"/>
    </row>
    <row r="6" spans="1:8" s="11" customFormat="1" ht="13.5" customHeight="1"/>
    <row r="7" spans="1:8" s="11" customFormat="1" ht="22.5" customHeight="1">
      <c r="G7" s="51" t="s">
        <v>44</v>
      </c>
      <c r="H7" s="51"/>
    </row>
    <row r="8" spans="1:8" s="11" customFormat="1" ht="13.5" customHeight="1"/>
    <row r="9" spans="1:8" s="11" customFormat="1" ht="13.5" customHeight="1"/>
    <row r="10" spans="1:8" s="11" customFormat="1" ht="54.75" customHeight="1">
      <c r="B10" s="52" t="s">
        <v>40</v>
      </c>
      <c r="C10" s="52"/>
      <c r="D10" s="52"/>
      <c r="E10" s="52"/>
      <c r="F10" s="52"/>
      <c r="G10" s="52"/>
      <c r="H10" s="52"/>
    </row>
    <row r="11" spans="1:8" s="11" customFormat="1" ht="14.25" customHeight="1">
      <c r="B11" s="12"/>
      <c r="C11" s="13"/>
      <c r="D11" s="13"/>
      <c r="E11" s="14"/>
      <c r="F11" s="14"/>
      <c r="G11" s="14"/>
      <c r="H11" s="14"/>
    </row>
    <row r="12" spans="1:8" ht="21.75" customHeight="1">
      <c r="B12" s="53" t="s">
        <v>2</v>
      </c>
      <c r="C12" s="56" t="s">
        <v>9</v>
      </c>
      <c r="D12" s="57"/>
      <c r="E12" s="56" t="s">
        <v>10</v>
      </c>
      <c r="F12" s="57"/>
      <c r="G12" s="56" t="s">
        <v>12</v>
      </c>
      <c r="H12" s="57"/>
    </row>
    <row r="13" spans="1:8" ht="43.5" customHeight="1">
      <c r="B13" s="54"/>
      <c r="C13" s="2" t="s">
        <v>14</v>
      </c>
      <c r="D13" s="3" t="s">
        <v>5</v>
      </c>
      <c r="E13" s="2" t="s">
        <v>14</v>
      </c>
      <c r="F13" s="3" t="s">
        <v>5</v>
      </c>
      <c r="G13" s="2" t="s">
        <v>14</v>
      </c>
      <c r="H13" s="3" t="s">
        <v>5</v>
      </c>
    </row>
    <row r="14" spans="1:8" ht="27" hidden="1" customHeight="1">
      <c r="A14" s="4"/>
      <c r="B14" s="55"/>
      <c r="C14" s="58" t="s">
        <v>4</v>
      </c>
      <c r="D14" s="59"/>
      <c r="E14" s="58" t="s">
        <v>4</v>
      </c>
      <c r="F14" s="59"/>
      <c r="G14" s="58" t="s">
        <v>4</v>
      </c>
      <c r="H14" s="59"/>
    </row>
    <row r="15" spans="1:8" s="9" customFormat="1" ht="12.75" customHeight="1">
      <c r="A15" s="5"/>
      <c r="B15" s="6">
        <v>1</v>
      </c>
      <c r="C15" s="7">
        <v>2</v>
      </c>
      <c r="D15" s="8">
        <v>3</v>
      </c>
      <c r="E15" s="7">
        <v>4</v>
      </c>
      <c r="F15" s="8">
        <v>5</v>
      </c>
      <c r="G15" s="7">
        <v>6</v>
      </c>
      <c r="H15" s="8">
        <v>7</v>
      </c>
    </row>
    <row r="16" spans="1:8" s="15" customFormat="1" ht="33" customHeight="1">
      <c r="B16" s="16" t="s">
        <v>7</v>
      </c>
      <c r="C16" s="17">
        <f>C21+C24</f>
        <v>14735571116.170006</v>
      </c>
      <c r="D16" s="18"/>
      <c r="E16" s="17">
        <f>E21+E24</f>
        <v>12345970049.250008</v>
      </c>
      <c r="F16" s="18"/>
      <c r="G16" s="17">
        <f>G21+G24</f>
        <v>6248247004.2099991</v>
      </c>
      <c r="H16" s="18"/>
    </row>
    <row r="17" spans="2:8" s="15" customFormat="1" ht="17.25" customHeight="1">
      <c r="B17" s="19" t="s">
        <v>3</v>
      </c>
      <c r="C17" s="20"/>
      <c r="D17" s="21"/>
      <c r="E17" s="20"/>
      <c r="F17" s="21"/>
      <c r="G17" s="20"/>
      <c r="H17" s="21"/>
    </row>
    <row r="18" spans="2:8" s="23" customFormat="1" ht="23.25" customHeight="1">
      <c r="B18" s="26" t="s">
        <v>11</v>
      </c>
      <c r="C18" s="22"/>
      <c r="D18" s="18"/>
      <c r="E18" s="22"/>
      <c r="F18" s="18"/>
      <c r="G18" s="22"/>
      <c r="H18" s="18"/>
    </row>
    <row r="19" spans="2:8" s="23" customFormat="1" ht="20.25" customHeight="1">
      <c r="B19" s="29" t="s">
        <v>0</v>
      </c>
      <c r="C19" s="25"/>
      <c r="D19" s="21"/>
      <c r="E19" s="25"/>
      <c r="F19" s="21"/>
      <c r="G19" s="25"/>
      <c r="H19" s="21"/>
    </row>
    <row r="20" spans="2:8" s="23" customFormat="1" ht="23.25" customHeight="1">
      <c r="B20" s="29" t="s">
        <v>1</v>
      </c>
      <c r="C20" s="25"/>
      <c r="D20" s="21"/>
      <c r="E20" s="25"/>
      <c r="F20" s="21"/>
      <c r="G20" s="25"/>
      <c r="H20" s="21"/>
    </row>
    <row r="21" spans="2:8" s="15" customFormat="1" ht="23.25" customHeight="1">
      <c r="B21" s="26" t="s">
        <v>6</v>
      </c>
      <c r="C21" s="27">
        <f>C22+C23</f>
        <v>17337305061.210007</v>
      </c>
      <c r="D21" s="28"/>
      <c r="E21" s="27">
        <f>E22+E23</f>
        <v>19449008746.460007</v>
      </c>
      <c r="F21" s="28"/>
      <c r="G21" s="27">
        <f>G22+G23</f>
        <v>14028519558.57</v>
      </c>
      <c r="H21" s="28"/>
    </row>
    <row r="22" spans="2:8" s="15" customFormat="1" ht="23.25" customHeight="1">
      <c r="B22" s="29" t="s">
        <v>0</v>
      </c>
      <c r="C22" s="32">
        <v>73034219061.210007</v>
      </c>
      <c r="D22" s="30" t="s">
        <v>16</v>
      </c>
      <c r="E22" s="32">
        <v>70845266746.460007</v>
      </c>
      <c r="F22" s="30" t="s">
        <v>17</v>
      </c>
      <c r="G22" s="32">
        <v>65545003558.57</v>
      </c>
      <c r="H22" s="30" t="s">
        <v>29</v>
      </c>
    </row>
    <row r="23" spans="2:8" s="15" customFormat="1" ht="23.25" customHeight="1">
      <c r="B23" s="29" t="s">
        <v>1</v>
      </c>
      <c r="C23" s="32">
        <v>-55696914000</v>
      </c>
      <c r="D23" s="30"/>
      <c r="E23" s="32">
        <v>-51396258000</v>
      </c>
      <c r="F23" s="30"/>
      <c r="G23" s="32">
        <v>-51516484000</v>
      </c>
      <c r="H23" s="30"/>
    </row>
    <row r="24" spans="2:8" s="15" customFormat="1" ht="34.5" customHeight="1">
      <c r="B24" s="26" t="s">
        <v>13</v>
      </c>
      <c r="C24" s="31">
        <f>C25+C29</f>
        <v>-2601733945.0400009</v>
      </c>
      <c r="D24" s="18"/>
      <c r="E24" s="27">
        <f>E25+E29</f>
        <v>-7103038697.2099991</v>
      </c>
      <c r="F24" s="18"/>
      <c r="G24" s="27">
        <f>G25+G29</f>
        <v>-7780272554.3600006</v>
      </c>
      <c r="H24" s="18"/>
    </row>
    <row r="25" spans="2:8" s="15" customFormat="1" ht="23.25" customHeight="1">
      <c r="B25" s="29" t="s">
        <v>0</v>
      </c>
      <c r="C25" s="32">
        <f>C26+C28+C27</f>
        <v>11828318000</v>
      </c>
      <c r="D25" s="21"/>
      <c r="E25" s="32">
        <f>E26+E28+E27</f>
        <v>11996892000</v>
      </c>
      <c r="F25" s="21"/>
      <c r="G25" s="32">
        <f>G26+G28+G27</f>
        <v>10516484000</v>
      </c>
      <c r="H25" s="21"/>
    </row>
    <row r="26" spans="2:8" s="15" customFormat="1" ht="60.95" customHeight="1">
      <c r="B26" s="47" t="s">
        <v>30</v>
      </c>
      <c r="C26" s="32">
        <f>10696914000+59006000</f>
        <v>10755920000</v>
      </c>
      <c r="D26" s="30" t="s">
        <v>9</v>
      </c>
      <c r="E26" s="32">
        <v>11396258000</v>
      </c>
      <c r="F26" s="30" t="s">
        <v>10</v>
      </c>
      <c r="G26" s="32">
        <v>10516484000</v>
      </c>
      <c r="H26" s="30" t="s">
        <v>12</v>
      </c>
    </row>
    <row r="27" spans="2:8" s="15" customFormat="1" ht="75.599999999999994" customHeight="1">
      <c r="B27" s="33" t="s">
        <v>36</v>
      </c>
      <c r="C27" s="34">
        <v>1072398000</v>
      </c>
      <c r="D27" s="35" t="s">
        <v>18</v>
      </c>
      <c r="E27" s="32">
        <v>600634000</v>
      </c>
      <c r="F27" s="35" t="s">
        <v>19</v>
      </c>
      <c r="G27" s="32"/>
      <c r="H27" s="35"/>
    </row>
    <row r="28" spans="2:8" s="15" customFormat="1" ht="78" hidden="1" customHeight="1">
      <c r="B28" s="24"/>
      <c r="C28" s="32"/>
      <c r="D28" s="30"/>
      <c r="E28" s="32"/>
      <c r="F28" s="21"/>
      <c r="G28" s="32"/>
      <c r="H28" s="21"/>
    </row>
    <row r="29" spans="2:8" s="15" customFormat="1" ht="22.5" customHeight="1">
      <c r="B29" s="24" t="s">
        <v>1</v>
      </c>
      <c r="C29" s="36">
        <f>C30+C31+C42+C43+C44+C45+C46</f>
        <v>-14430051945.040001</v>
      </c>
      <c r="D29" s="30"/>
      <c r="E29" s="36">
        <f>E30+E31+E42+E43+E44+E45+E46</f>
        <v>-19099930697.209999</v>
      </c>
      <c r="F29" s="30"/>
      <c r="G29" s="36">
        <f>G30+G31+G42+G43+G44+G45+G46</f>
        <v>-18296756554.360001</v>
      </c>
      <c r="H29" s="30"/>
    </row>
    <row r="30" spans="2:8" s="15" customFormat="1" ht="54.95" customHeight="1">
      <c r="B30" s="33" t="s">
        <v>31</v>
      </c>
      <c r="C30" s="37">
        <f>-C26</f>
        <v>-10755920000</v>
      </c>
      <c r="D30" s="30"/>
      <c r="E30" s="37">
        <f>-E26</f>
        <v>-11396258000</v>
      </c>
      <c r="F30" s="30"/>
      <c r="G30" s="37">
        <f>-G26</f>
        <v>-10516484000</v>
      </c>
      <c r="H30" s="30"/>
    </row>
    <row r="31" spans="2:8" s="15" customFormat="1" ht="61.5" customHeight="1">
      <c r="B31" s="33" t="s">
        <v>32</v>
      </c>
      <c r="C31" s="32">
        <f>C33+C34+C35+C36+C37+C38+C39+C40+C41</f>
        <v>-898580174.61000001</v>
      </c>
      <c r="D31" s="30"/>
      <c r="E31" s="32">
        <f>E33+E34+E35+E36+E37+E38+E39+E40+E41</f>
        <v>-2744640421.5000005</v>
      </c>
      <c r="F31" s="30"/>
      <c r="G31" s="32">
        <f>G33+G34+G35+G36+G37+G38+G39+G40+G41</f>
        <v>-2744640421.5000005</v>
      </c>
      <c r="H31" s="30"/>
    </row>
    <row r="32" spans="2:8" s="15" customFormat="1" ht="15" customHeight="1">
      <c r="B32" s="38" t="s">
        <v>15</v>
      </c>
      <c r="C32" s="32"/>
      <c r="D32" s="30"/>
      <c r="E32" s="32"/>
      <c r="F32" s="30"/>
      <c r="G32" s="32"/>
      <c r="H32" s="30"/>
    </row>
    <row r="33" spans="2:8" s="15" customFormat="1" ht="88.5" customHeight="1">
      <c r="B33" s="38" t="s">
        <v>23</v>
      </c>
      <c r="C33" s="39">
        <v>-15000000</v>
      </c>
      <c r="D33" s="30"/>
      <c r="E33" s="39">
        <v>-42000000</v>
      </c>
      <c r="F33" s="30"/>
      <c r="G33" s="39">
        <v>-42000000</v>
      </c>
      <c r="H33" s="30"/>
    </row>
    <row r="34" spans="2:8" s="15" customFormat="1" ht="84" customHeight="1">
      <c r="B34" s="38" t="s">
        <v>24</v>
      </c>
      <c r="C34" s="39">
        <v>-253824200</v>
      </c>
      <c r="D34" s="30"/>
      <c r="E34" s="39">
        <v>-710707760</v>
      </c>
      <c r="F34" s="30"/>
      <c r="G34" s="39">
        <v>-710707760</v>
      </c>
      <c r="H34" s="30" t="s">
        <v>8</v>
      </c>
    </row>
    <row r="35" spans="2:8" s="15" customFormat="1" ht="89.25" customHeight="1">
      <c r="B35" s="38" t="s">
        <v>25</v>
      </c>
      <c r="C35" s="39">
        <v>-289969600</v>
      </c>
      <c r="D35" s="30"/>
      <c r="E35" s="39">
        <v>-811914880</v>
      </c>
      <c r="F35" s="30"/>
      <c r="G35" s="39">
        <v>-811914880</v>
      </c>
      <c r="H35" s="30"/>
    </row>
    <row r="36" spans="2:8" s="15" customFormat="1" ht="87.75" customHeight="1">
      <c r="B36" s="38" t="s">
        <v>26</v>
      </c>
      <c r="C36" s="39">
        <v>-18680350</v>
      </c>
      <c r="D36" s="30"/>
      <c r="E36" s="39">
        <v>-52304980</v>
      </c>
      <c r="F36" s="30"/>
      <c r="G36" s="39">
        <v>-52304980</v>
      </c>
      <c r="H36" s="30"/>
    </row>
    <row r="37" spans="2:8" s="15" customFormat="1" ht="84.75" customHeight="1">
      <c r="B37" s="40" t="s">
        <v>27</v>
      </c>
      <c r="C37" s="37">
        <v>-250000000</v>
      </c>
      <c r="D37" s="30"/>
      <c r="E37" s="39">
        <v>-800000000</v>
      </c>
      <c r="F37" s="30"/>
      <c r="G37" s="39">
        <v>-800000000</v>
      </c>
      <c r="H37" s="30"/>
    </row>
    <row r="38" spans="2:8" s="15" customFormat="1" ht="89.25" customHeight="1">
      <c r="B38" s="38" t="s">
        <v>28</v>
      </c>
      <c r="C38" s="37">
        <v>-71106024.609999999</v>
      </c>
      <c r="D38" s="30"/>
      <c r="E38" s="39">
        <v>-71106024.609999999</v>
      </c>
      <c r="F38" s="30"/>
      <c r="G38" s="39">
        <v>-71106024.609999999</v>
      </c>
      <c r="H38" s="30"/>
    </row>
    <row r="39" spans="2:8" s="15" customFormat="1" ht="112.5" customHeight="1">
      <c r="B39" s="38" t="s">
        <v>20</v>
      </c>
      <c r="C39" s="37"/>
      <c r="D39" s="30"/>
      <c r="E39" s="39">
        <v>-201204824.84</v>
      </c>
      <c r="F39" s="30"/>
      <c r="G39" s="39">
        <v>-201204824.84</v>
      </c>
      <c r="H39" s="30"/>
    </row>
    <row r="40" spans="2:8" s="15" customFormat="1" ht="113.25" customHeight="1">
      <c r="B40" s="38" t="s">
        <v>21</v>
      </c>
      <c r="C40" s="37"/>
      <c r="D40" s="30"/>
      <c r="E40" s="39">
        <v>-45328869.859999999</v>
      </c>
      <c r="F40" s="30"/>
      <c r="G40" s="39">
        <v>-45328869.859999999</v>
      </c>
      <c r="H40" s="30"/>
    </row>
    <row r="41" spans="2:8" s="15" customFormat="1" ht="113.25" customHeight="1">
      <c r="B41" s="38" t="s">
        <v>22</v>
      </c>
      <c r="C41" s="37"/>
      <c r="D41" s="30"/>
      <c r="E41" s="39">
        <v>-10073082.189999999</v>
      </c>
      <c r="F41" s="30"/>
      <c r="G41" s="39">
        <v>-10073082.189999999</v>
      </c>
      <c r="H41" s="30"/>
    </row>
    <row r="42" spans="2:8" s="15" customFormat="1" ht="80.099999999999994" customHeight="1">
      <c r="B42" s="33" t="s">
        <v>37</v>
      </c>
      <c r="C42" s="34">
        <v>-14428571.43</v>
      </c>
      <c r="D42" s="30"/>
      <c r="E42" s="41">
        <v>-143453357.13999999</v>
      </c>
      <c r="F42" s="30"/>
      <c r="G42" s="41">
        <v>-220053214.28999999</v>
      </c>
      <c r="H42" s="30"/>
    </row>
    <row r="43" spans="2:8" s="15" customFormat="1" ht="129.94999999999999" customHeight="1">
      <c r="B43" s="33" t="s">
        <v>38</v>
      </c>
      <c r="C43" s="37"/>
      <c r="D43" s="30"/>
      <c r="E43" s="41">
        <v>-1986512000</v>
      </c>
      <c r="F43" s="30"/>
      <c r="G43" s="41">
        <v>-1986512000</v>
      </c>
      <c r="H43" s="30"/>
    </row>
    <row r="44" spans="2:8" s="15" customFormat="1" ht="147" customHeight="1">
      <c r="B44" s="33" t="s">
        <v>39</v>
      </c>
      <c r="C44" s="37"/>
      <c r="D44" s="30"/>
      <c r="E44" s="41">
        <v>-2649841500</v>
      </c>
      <c r="F44" s="30"/>
      <c r="G44" s="41">
        <v>-2649841500</v>
      </c>
      <c r="H44" s="30"/>
    </row>
    <row r="45" spans="2:8" s="15" customFormat="1" ht="128.1" customHeight="1">
      <c r="B45" s="33" t="s">
        <v>33</v>
      </c>
      <c r="C45" s="37">
        <f>-2761123199</f>
        <v>-2761123199</v>
      </c>
      <c r="D45" s="30"/>
      <c r="E45" s="41"/>
      <c r="F45" s="30"/>
      <c r="G45" s="41"/>
      <c r="H45" s="30"/>
    </row>
    <row r="46" spans="2:8" s="15" customFormat="1" ht="48.6" customHeight="1">
      <c r="B46" s="33" t="s">
        <v>34</v>
      </c>
      <c r="C46" s="37"/>
      <c r="D46" s="30"/>
      <c r="E46" s="41">
        <v>-179225418.56999999</v>
      </c>
      <c r="F46" s="30"/>
      <c r="G46" s="41">
        <v>-179225418.56999999</v>
      </c>
      <c r="H46" s="30"/>
    </row>
    <row r="47" spans="2:8" s="15" customFormat="1" ht="32.1" customHeight="1">
      <c r="B47" s="42" t="s">
        <v>35</v>
      </c>
      <c r="C47" s="37"/>
      <c r="D47" s="30"/>
      <c r="E47" s="41"/>
      <c r="F47" s="30"/>
      <c r="G47" s="41"/>
      <c r="H47" s="30"/>
    </row>
    <row r="48" spans="2:8" s="15" customFormat="1" ht="18.75" customHeight="1">
      <c r="B48" s="24" t="s">
        <v>0</v>
      </c>
      <c r="C48" s="25"/>
      <c r="D48" s="30"/>
      <c r="E48" s="25"/>
      <c r="F48" s="30"/>
      <c r="G48" s="25"/>
      <c r="H48" s="30"/>
    </row>
    <row r="49" spans="2:9" s="15" customFormat="1" ht="19.5" customHeight="1">
      <c r="B49" s="43" t="s">
        <v>1</v>
      </c>
      <c r="C49" s="44"/>
      <c r="D49" s="45"/>
      <c r="E49" s="44"/>
      <c r="F49" s="45"/>
      <c r="G49" s="44"/>
      <c r="H49" s="45"/>
      <c r="I49" s="46"/>
    </row>
    <row r="50" spans="2:9" ht="13.5" customHeight="1"/>
    <row r="52" spans="2:9">
      <c r="C52" s="10"/>
      <c r="E52" s="10"/>
      <c r="G52" s="10"/>
    </row>
  </sheetData>
  <mergeCells count="13">
    <mergeCell ref="B10:H10"/>
    <mergeCell ref="B12:B14"/>
    <mergeCell ref="C12:D12"/>
    <mergeCell ref="E12:F12"/>
    <mergeCell ref="G12:H12"/>
    <mergeCell ref="C14:D14"/>
    <mergeCell ref="E14:F14"/>
    <mergeCell ref="G14:H14"/>
    <mergeCell ref="G1:H1"/>
    <mergeCell ref="G2:H2"/>
    <mergeCell ref="G3:H3"/>
    <mergeCell ref="G5:H5"/>
    <mergeCell ref="G7:H7"/>
  </mergeCells>
  <phoneticPr fontId="1" type="noConversion"/>
  <pageMargins left="0.74803149606299213" right="0.59055118110236227" top="0.86614173228346458" bottom="0.70866141732283472" header="0.51181102362204722" footer="0.51181102362204722"/>
  <pageSetup paperSize="9" scale="79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2023-10-08T06:32:46Z</cp:lastPrinted>
  <dcterms:created xsi:type="dcterms:W3CDTF">2000-09-19T07:45:36Z</dcterms:created>
  <dcterms:modified xsi:type="dcterms:W3CDTF">2023-10-10T06:44:00Z</dcterms:modified>
</cp:coreProperties>
</file>