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5" yWindow="15" windowWidth="12585" windowHeight="12495"/>
  </bookViews>
  <sheets>
    <sheet name="безвозмездные поступления (2)" sheetId="3" r:id="rId1"/>
  </sheets>
  <definedNames>
    <definedName name="_xlnm._FilterDatabase" localSheetId="0" hidden="1">'безвозмездные поступления (2)'!$A$11:$N$165</definedName>
    <definedName name="_xlnm.Print_Titles" localSheetId="0">'безвозмездные поступления (2)'!$9:$11</definedName>
    <definedName name="_xlnm.Print_Area" localSheetId="0">'безвозмездные поступления (2)'!$A$1:$K$166</definedName>
  </definedNames>
  <calcPr calcId="125725"/>
</workbook>
</file>

<file path=xl/calcChain.xml><?xml version="1.0" encoding="utf-8"?>
<calcChain xmlns="http://schemas.openxmlformats.org/spreadsheetml/2006/main">
  <c r="G155" i="3"/>
  <c r="I155"/>
  <c r="J155"/>
  <c r="K155"/>
  <c r="F155"/>
  <c r="H38"/>
  <c r="H76"/>
  <c r="H59"/>
  <c r="D126" l="1"/>
  <c r="H126"/>
  <c r="J19"/>
  <c r="K19"/>
  <c r="I19"/>
  <c r="H34"/>
  <c r="H31"/>
  <c r="I162"/>
  <c r="J162"/>
  <c r="K162"/>
  <c r="I150"/>
  <c r="J150"/>
  <c r="K150"/>
  <c r="H156" l="1"/>
  <c r="H155" s="1"/>
  <c r="H165"/>
  <c r="H163"/>
  <c r="H160"/>
  <c r="H161"/>
  <c r="H159"/>
  <c r="H152"/>
  <c r="H153"/>
  <c r="H151"/>
  <c r="H148"/>
  <c r="H146"/>
  <c r="H147"/>
  <c r="H145"/>
  <c r="H141"/>
  <c r="H142"/>
  <c r="H143"/>
  <c r="H144"/>
  <c r="H140"/>
  <c r="H139"/>
  <c r="H138"/>
  <c r="H127"/>
  <c r="H128"/>
  <c r="H129"/>
  <c r="H130"/>
  <c r="H131"/>
  <c r="H132"/>
  <c r="H133"/>
  <c r="H134"/>
  <c r="H135"/>
  <c r="H136"/>
  <c r="H137"/>
  <c r="I125"/>
  <c r="J125"/>
  <c r="K125"/>
  <c r="H124"/>
  <c r="H123"/>
  <c r="H120"/>
  <c r="H121"/>
  <c r="H122"/>
  <c r="H119"/>
  <c r="H116"/>
  <c r="H117"/>
  <c r="H118"/>
  <c r="H115"/>
  <c r="H110"/>
  <c r="H111"/>
  <c r="H112"/>
  <c r="H113"/>
  <c r="H114"/>
  <c r="H109"/>
  <c r="H106"/>
  <c r="H105"/>
  <c r="H103"/>
  <c r="H102"/>
  <c r="H99"/>
  <c r="H100"/>
  <c r="H101"/>
  <c r="H98"/>
  <c r="H94"/>
  <c r="H95"/>
  <c r="H96"/>
  <c r="H97"/>
  <c r="H93"/>
  <c r="H86"/>
  <c r="H87"/>
  <c r="H88"/>
  <c r="H89"/>
  <c r="H90"/>
  <c r="H91"/>
  <c r="H92"/>
  <c r="H85"/>
  <c r="H81"/>
  <c r="H82"/>
  <c r="H83"/>
  <c r="H84"/>
  <c r="H80"/>
  <c r="H73"/>
  <c r="H74"/>
  <c r="H75"/>
  <c r="H77"/>
  <c r="H78"/>
  <c r="H79"/>
  <c r="H72"/>
  <c r="H68"/>
  <c r="H69"/>
  <c r="H70"/>
  <c r="H71"/>
  <c r="H67"/>
  <c r="H63"/>
  <c r="H64"/>
  <c r="H65"/>
  <c r="H66"/>
  <c r="H62"/>
  <c r="H58"/>
  <c r="H57"/>
  <c r="H54"/>
  <c r="H55"/>
  <c r="H56"/>
  <c r="H53"/>
  <c r="H51"/>
  <c r="H52"/>
  <c r="H50"/>
  <c r="H48"/>
  <c r="H49"/>
  <c r="H46"/>
  <c r="H47"/>
  <c r="H45"/>
  <c r="H43"/>
  <c r="H44"/>
  <c r="H42"/>
  <c r="H41"/>
  <c r="H37"/>
  <c r="H39"/>
  <c r="H40"/>
  <c r="H36"/>
  <c r="H35"/>
  <c r="H32"/>
  <c r="H33"/>
  <c r="H30"/>
  <c r="H26"/>
  <c r="H27"/>
  <c r="H28"/>
  <c r="H29"/>
  <c r="H25"/>
  <c r="H21"/>
  <c r="H22"/>
  <c r="H23"/>
  <c r="H24"/>
  <c r="H20"/>
  <c r="H16"/>
  <c r="H17"/>
  <c r="H18"/>
  <c r="H15"/>
  <c r="H61"/>
  <c r="H60"/>
  <c r="G150"/>
  <c r="G149" s="1"/>
  <c r="F150"/>
  <c r="F149" s="1"/>
  <c r="D152"/>
  <c r="D146"/>
  <c r="D137"/>
  <c r="D136"/>
  <c r="D135"/>
  <c r="D132"/>
  <c r="D105"/>
  <c r="D101"/>
  <c r="D100"/>
  <c r="D92"/>
  <c r="D89"/>
  <c r="D82"/>
  <c r="D66"/>
  <c r="D62"/>
  <c r="D45"/>
  <c r="D41"/>
  <c r="D37"/>
  <c r="D35"/>
  <c r="D33"/>
  <c r="D29"/>
  <c r="D21"/>
  <c r="G125"/>
  <c r="F125"/>
  <c r="B64"/>
  <c r="H150" l="1"/>
  <c r="H125"/>
  <c r="F19" l="1"/>
  <c r="G19"/>
  <c r="F154" l="1"/>
  <c r="F158" l="1"/>
  <c r="G158"/>
  <c r="H158" l="1"/>
  <c r="F108"/>
  <c r="J158" l="1"/>
  <c r="K158"/>
  <c r="I158"/>
  <c r="I108" l="1"/>
  <c r="J108"/>
  <c r="K108"/>
  <c r="H108"/>
  <c r="J14"/>
  <c r="K14"/>
  <c r="I14"/>
  <c r="H14"/>
  <c r="H19"/>
  <c r="G108" l="1"/>
  <c r="G14"/>
  <c r="F14"/>
  <c r="F162" l="1"/>
  <c r="H164" l="1"/>
  <c r="H162"/>
  <c r="G162"/>
  <c r="G157" s="1"/>
  <c r="I149"/>
  <c r="H149"/>
  <c r="J149"/>
  <c r="K149"/>
  <c r="G164"/>
  <c r="I164"/>
  <c r="J164"/>
  <c r="K164"/>
  <c r="F164"/>
  <c r="H157"/>
  <c r="I157"/>
  <c r="J157"/>
  <c r="K157"/>
  <c r="F157"/>
  <c r="B160"/>
  <c r="B161"/>
  <c r="B159"/>
  <c r="H154"/>
  <c r="I154"/>
  <c r="J154"/>
  <c r="K154"/>
  <c r="D155"/>
  <c r="D151"/>
  <c r="D150"/>
  <c r="D149"/>
  <c r="H13"/>
  <c r="B128"/>
  <c r="B129"/>
  <c r="B131"/>
  <c r="B142"/>
  <c r="B143"/>
  <c r="B144"/>
  <c r="B145"/>
  <c r="B127"/>
  <c r="B16"/>
  <c r="B17"/>
  <c r="B19"/>
  <c r="B22"/>
  <c r="B24"/>
  <c r="B25"/>
  <c r="B26"/>
  <c r="B27"/>
  <c r="B28"/>
  <c r="B30"/>
  <c r="B39"/>
  <c r="B40"/>
  <c r="B42"/>
  <c r="B46"/>
  <c r="B69"/>
  <c r="B70"/>
  <c r="B71"/>
  <c r="B72"/>
  <c r="B74"/>
  <c r="B81"/>
  <c r="B83"/>
  <c r="B87"/>
  <c r="B108"/>
  <c r="B109"/>
  <c r="B110"/>
  <c r="B111"/>
  <c r="B112"/>
  <c r="B114"/>
  <c r="B115"/>
  <c r="B116"/>
  <c r="B118"/>
  <c r="B122"/>
  <c r="B123"/>
  <c r="B124"/>
  <c r="B15"/>
  <c r="H12" l="1"/>
  <c r="J13"/>
  <c r="J12" s="1"/>
  <c r="G13"/>
  <c r="K13"/>
  <c r="K12" s="1"/>
  <c r="F13"/>
  <c r="F12" s="1"/>
  <c r="I13"/>
  <c r="I12" s="1"/>
  <c r="G154"/>
  <c r="G12" l="1"/>
</calcChain>
</file>

<file path=xl/sharedStrings.xml><?xml version="1.0" encoding="utf-8"?>
<sst xmlns="http://schemas.openxmlformats.org/spreadsheetml/2006/main" count="701" uniqueCount="503">
  <si>
    <t>Наименование бюджета</t>
  </si>
  <si>
    <t>Областной бюджет</t>
  </si>
  <si>
    <t>Номер реест-ровой записи</t>
  </si>
  <si>
    <t>Наименование главного администратора доходов бюджета</t>
  </si>
  <si>
    <t>Прогноз доходов бюджетов</t>
  </si>
  <si>
    <t>Финансовый орган</t>
  </si>
  <si>
    <t xml:space="preserve">Единица измерения: </t>
  </si>
  <si>
    <t>Классификация
доходов бюджетов</t>
  </si>
  <si>
    <t>код</t>
  </si>
  <si>
    <t>наименование</t>
  </si>
  <si>
    <t>Наименование группы (подгруппы) источников доходов бюджета / 
наименование источника доходов</t>
  </si>
  <si>
    <t xml:space="preserve">БЕЗВОЗМЕЗДНЫЕ ПОСТУПЛЕНИЯ
</t>
  </si>
  <si>
    <t xml:space="preserve">БЕЗВОЗМЕЗДНЫЕ ПОСТУПЛЕНИЯ ОТ ДРУГИХ БЮДЖЕТОВ БЮДЖЕТНОЙ СИСТЕМЫ РОССИЙСКОЙ ФЕДЕРАЦИИ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</si>
  <si>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</si>
  <si>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</si>
  <si>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 xml:space="preserve">2 00 00000 00 0000 000
</t>
  </si>
  <si>
    <t xml:space="preserve">2 02 00000 00 0000 000
</t>
  </si>
  <si>
    <t>Субсидии бюджетам бюджетной системы Российской Федерации (межбюджетные субсидии)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</si>
  <si>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</si>
  <si>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</si>
  <si>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</si>
  <si>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</si>
  <si>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</si>
  <si>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</si>
  <si>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</si>
  <si>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</si>
  <si>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</si>
  <si>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Субвенции бюджетам бюджетной системы Российской Федерации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</si>
  <si>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</si>
  <si>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</si>
  <si>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</si>
  <si>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</si>
  <si>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</si>
  <si>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</si>
  <si>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</si>
  <si>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</si>
  <si>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</si>
  <si>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</si>
  <si>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</si>
  <si>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</si>
  <si>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 ОТ НЕГОСУДАРСТВЕННЫХ ОРГАНИЗАЦИЙ</t>
  </si>
  <si>
    <t>2 04 00000 00 0000 000</t>
  </si>
  <si>
    <t>2 07 00000 00 0000 000</t>
  </si>
  <si>
    <t>ПРОЧИЕ БЕЗВОЗМЕЗДНЫЕ ПОСТУПЛЕНИЯ</t>
  </si>
  <si>
    <t>Прочие безвозмездные поступления в бюджеты субъектов Российской Федерации</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</si>
  <si>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</si>
  <si>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Поступления от денежных пожертвований, предоставляемых физическими лицами получателям средств бюджетов субъектов Российской Федерации</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</si>
  <si>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</si>
  <si>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</si>
  <si>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Дотации бюджетам бюджетной системы Российской Федерации</t>
  </si>
  <si>
    <t>млн. рублей</t>
  </si>
  <si>
    <t>2.2.</t>
  </si>
  <si>
    <t>2.1.</t>
  </si>
  <si>
    <t>2.</t>
  </si>
  <si>
    <t>2.1.1.</t>
  </si>
  <si>
    <t>2.1.1.3</t>
  </si>
  <si>
    <t>2.1.1.2</t>
  </si>
  <si>
    <t>2.1.1.1</t>
  </si>
  <si>
    <t>2.1.2.</t>
  </si>
  <si>
    <t>2.1.2.1</t>
  </si>
  <si>
    <t>2.1.2.2</t>
  </si>
  <si>
    <t>2.1.2.3</t>
  </si>
  <si>
    <t>2.1.2.4</t>
  </si>
  <si>
    <t>2.1.2.6</t>
  </si>
  <si>
    <t>2.1.2.7</t>
  </si>
  <si>
    <t>2.1.2.8</t>
  </si>
  <si>
    <t>2.1.2.9</t>
  </si>
  <si>
    <t>2.1.2.10</t>
  </si>
  <si>
    <t>2.1.2.12</t>
  </si>
  <si>
    <t>2.1.2.13</t>
  </si>
  <si>
    <t>2.1.2.14</t>
  </si>
  <si>
    <t>2.1.2.16</t>
  </si>
  <si>
    <t>2.1.2.17</t>
  </si>
  <si>
    <t>2.1.2.18</t>
  </si>
  <si>
    <t>2.1.2.19</t>
  </si>
  <si>
    <t>2.1.2.20</t>
  </si>
  <si>
    <t>2.1.2.21</t>
  </si>
  <si>
    <t>2.1.2.22</t>
  </si>
  <si>
    <t>2.1.2.23</t>
  </si>
  <si>
    <t>2.1.2.24</t>
  </si>
  <si>
    <t>2.1.2.25</t>
  </si>
  <si>
    <t>2.1.2.26</t>
  </si>
  <si>
    <t>2.1.2.27</t>
  </si>
  <si>
    <t>2.1.2.28</t>
  </si>
  <si>
    <t>2.1.2.29</t>
  </si>
  <si>
    <t>2.1.2.30</t>
  </si>
  <si>
    <t>2.1.2.31</t>
  </si>
  <si>
    <t>2.1.2.32</t>
  </si>
  <si>
    <t>2.1.2.33</t>
  </si>
  <si>
    <t>2.1.2.34</t>
  </si>
  <si>
    <t>2.1.2.35</t>
  </si>
  <si>
    <t>2.1.2.36</t>
  </si>
  <si>
    <t>2.1.2.37</t>
  </si>
  <si>
    <t>2.1.2.38</t>
  </si>
  <si>
    <t>2.1.2.39</t>
  </si>
  <si>
    <t>2.1.2.41</t>
  </si>
  <si>
    <t>2.1.2.42</t>
  </si>
  <si>
    <t>2.1.2.43</t>
  </si>
  <si>
    <t>2.1.2.44</t>
  </si>
  <si>
    <t>2.1.2.45</t>
  </si>
  <si>
    <t>2.1.2.46</t>
  </si>
  <si>
    <t>2.1.3.</t>
  </si>
  <si>
    <t>2.1.3.1</t>
  </si>
  <si>
    <t>2.1.3.2</t>
  </si>
  <si>
    <t>2.1.3.3</t>
  </si>
  <si>
    <t>2.1.3.4</t>
  </si>
  <si>
    <t>2.1.3.6</t>
  </si>
  <si>
    <t>2.1.3.7</t>
  </si>
  <si>
    <t>2.1.3.8</t>
  </si>
  <si>
    <t>2.1.3.9</t>
  </si>
  <si>
    <t>2.1.3.10</t>
  </si>
  <si>
    <t>2.1.3.11</t>
  </si>
  <si>
    <t>2.1.3.12</t>
  </si>
  <si>
    <t>2.1.3.13</t>
  </si>
  <si>
    <t>2.1.3.14</t>
  </si>
  <si>
    <t>2.1.3.15</t>
  </si>
  <si>
    <t>2.1.3.16</t>
  </si>
  <si>
    <t>2.1.4.</t>
  </si>
  <si>
    <t>2.1.4.1</t>
  </si>
  <si>
    <t>2.1.4.4</t>
  </si>
  <si>
    <t>2.1.4.5</t>
  </si>
  <si>
    <t>2.1.4.6</t>
  </si>
  <si>
    <t>2.2.1.</t>
  </si>
  <si>
    <t>2.3.</t>
  </si>
  <si>
    <t>2.3.1.</t>
  </si>
  <si>
    <t>2.4.</t>
  </si>
  <si>
    <t>2.4.1.</t>
  </si>
  <si>
    <t>2.5.</t>
  </si>
  <si>
    <t>2 02 15001 02 0000 150</t>
  </si>
  <si>
    <t>2 02 15009 02 0000 150</t>
  </si>
  <si>
    <t>2 02 15010 02 0000 150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</si>
  <si>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</si>
  <si>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2 02 25027 02 0000 150</t>
  </si>
  <si>
    <t>2 02 25066 02 0000 150</t>
  </si>
  <si>
    <t>2 02 25081 02 0000 150</t>
  </si>
  <si>
    <t>2 02 25082 02 0000 150</t>
  </si>
  <si>
    <t>2 02 25084 02 0000 150</t>
  </si>
  <si>
    <t>2 02 25086 02 0000 150</t>
  </si>
  <si>
    <t>2 02 25114 02 0000 150</t>
  </si>
  <si>
    <t>2 02 25138 02 0000 150</t>
  </si>
  <si>
    <t>2 02 25201 02 0000 150</t>
  </si>
  <si>
    <t>2 02 25202 02 0000 150</t>
  </si>
  <si>
    <t>2 02 25228 02 0000 150</t>
  </si>
  <si>
    <t>2 02 25229 02 0000 150</t>
  </si>
  <si>
    <t>2 02 25243 02 0000 150</t>
  </si>
  <si>
    <t>2 02 25402 02 0000 150</t>
  </si>
  <si>
    <t>2 02 25462 02 0000 150</t>
  </si>
  <si>
    <t>2 02 25466 02 0000 150</t>
  </si>
  <si>
    <t>2 02 25467 02 0000 150</t>
  </si>
  <si>
    <t>2 02 25478 02 0000 150</t>
  </si>
  <si>
    <t>2 02 25497 02 0000 150</t>
  </si>
  <si>
    <t>2 02 25517 02 0000 150</t>
  </si>
  <si>
    <t>2 02 25519 02 0000 150</t>
  </si>
  <si>
    <t>2 02 25520 02 0000 150</t>
  </si>
  <si>
    <t>2 02 25527 02 0000 150</t>
  </si>
  <si>
    <t>2 02 25554 02 0000 150</t>
  </si>
  <si>
    <t>2 02 25555 02 0000 150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</si>
  <si>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</si>
  <si>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</si>
  <si>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</si>
  <si>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</si>
  <si>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</si>
  <si>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</si>
  <si>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</si>
  <si>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</si>
  <si>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</si>
  <si>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Субсидия бюджетам субъектов Российской Федерации на поддержку отрасли культуры</t>
  </si>
  <si>
    <t>Субсидии бюджетам субъектов Российской Федерации на реализацию программ формирования современной городской среды</t>
  </si>
  <si>
    <t>2 02 35118 02 0000 150</t>
  </si>
  <si>
    <t>2 02 35120 02 0000 150</t>
  </si>
  <si>
    <t>2 02 35128 02 0000 150</t>
  </si>
  <si>
    <t>2 02 35129 02 0000 150</t>
  </si>
  <si>
    <t>2 02 35135 02 0000 150</t>
  </si>
  <si>
    <t>2 02 35176 02 0000 150</t>
  </si>
  <si>
    <t>2 02 35220 02 0000 150</t>
  </si>
  <si>
    <t>2 02 35240 02 0000 150</t>
  </si>
  <si>
    <t>2 02 35250 02 0000 150</t>
  </si>
  <si>
    <t>2 02 35290 02 0000 150</t>
  </si>
  <si>
    <t>2 02 35429 02 0000 150</t>
  </si>
  <si>
    <t>2 02 35432 02 0000 150</t>
  </si>
  <si>
    <t>2 02 35460 02 0000 150</t>
  </si>
  <si>
    <t>2 02 35900 02 0000 150</t>
  </si>
  <si>
    <t>2 02 30000 00 0000 150</t>
  </si>
  <si>
    <t>2 02 20000 00 0000 150</t>
  </si>
  <si>
    <t xml:space="preserve"> 2 02 10000 00 0000 150
</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</si>
  <si>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</si>
  <si>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</si>
  <si>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Иные межбюджетные трансферты</t>
  </si>
  <si>
    <t>2 02 40000 00 0000 150</t>
  </si>
  <si>
    <t>2 02 45141 02 0000 150</t>
  </si>
  <si>
    <t>2 02 45142 02 0000 150</t>
  </si>
  <si>
    <t>2 02 45161 02 0000 150</t>
  </si>
  <si>
    <t>2 02 45190 02 0000 150</t>
  </si>
  <si>
    <t>2 02 45192 02 0000 150</t>
  </si>
  <si>
    <t>2 02 45216 02 0000 150</t>
  </si>
  <si>
    <t>2 02 45424 02 0000 150</t>
  </si>
  <si>
    <t>2 02 45454 02 0000 150</t>
  </si>
  <si>
    <t>2 02 45468 02 0000 150</t>
  </si>
  <si>
    <t>2 02 45476 02 0000 150</t>
  </si>
  <si>
    <t>2.1.4.2</t>
  </si>
  <si>
    <t>2.1.4.8</t>
  </si>
  <si>
    <t>2.1.4.9</t>
  </si>
  <si>
    <t>2.1.4.10</t>
  </si>
  <si>
    <t>2.1.4.11</t>
  </si>
  <si>
    <t>2.1.4.14</t>
  </si>
  <si>
    <t>2.1.4.15</t>
  </si>
  <si>
    <t>2.1.4.16</t>
  </si>
  <si>
    <t>2.1.4.17</t>
  </si>
  <si>
    <t>2.1.4.18</t>
  </si>
  <si>
    <t>2.1.4.19</t>
  </si>
  <si>
    <t>2.1.4.20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</si>
  <si>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</si>
  <si>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</si>
  <si>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</si>
  <si>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</si>
  <si>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</si>
  <si>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</si>
  <si>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</si>
  <si>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 xml:space="preserve">2 03 00000 00 0000 000
</t>
  </si>
  <si>
    <t>БЕЗВОЗМЕЗДНЫЕ ПОСТУПЛЕНИЯ ОТ ГОСУДАРСТВЕННЫХ (МУНИЦИПАЛЬНЫХ) ОРГАНИЗАЦИЙ</t>
  </si>
  <si>
    <t>2 03 02000 02 0000 150</t>
  </si>
  <si>
    <t>2 03 02040 02 0000 150</t>
  </si>
  <si>
    <t>2 04 02000 02 0000 150</t>
  </si>
  <si>
    <t>Безвозмездные поступления от негосударственных организаций в бюджеты субъектов Российской Федерации</t>
  </si>
  <si>
    <t>2 07 02000 02 0000 150</t>
  </si>
  <si>
    <t>2 07 02010 02 0000 150</t>
  </si>
  <si>
    <t>2 07 02020 02 0000 150</t>
  </si>
  <si>
    <t>2 07 02030 02 0000 150</t>
  </si>
  <si>
    <t>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</si>
  <si>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</si>
  <si>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2.6.</t>
  </si>
  <si>
    <t>ВОЗВРАТ ОСТАТКОВ СУБСИДИЙ, СУБВЕНЦИЙ И ИНЫХ МЕЖБЮДЖЕТНЫХ ТРАНСФЕРТОВ, ИМЕЮЩИХ ЦЕЛЕВОЕ НАЗНАЧЕНИЕ, ПРОШЛЫХ ЛЕТ</t>
  </si>
  <si>
    <t>2 19 00000 00 0000 000</t>
  </si>
  <si>
    <t>2 19 00000 02 0000 150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</si>
  <si>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</si>
  <si>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2.1.2.47</t>
  </si>
  <si>
    <t>2.1.2.48</t>
  </si>
  <si>
    <t>2.1.2.49</t>
  </si>
  <si>
    <t>Субсидии бюджетам субъектов Российской Федерации на выплату региональных социальных доплат к пенсии</t>
  </si>
  <si>
    <t>2 02 25007 02 0000 150</t>
  </si>
  <si>
    <t>2.1.2.50</t>
  </si>
  <si>
    <t>2.1.2.51</t>
  </si>
  <si>
    <t>2.1.2.52</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</si>
  <si>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</si>
  <si>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</si>
  <si>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Субсидии на единовременные компенсационные выплаты учителям, прибывшим (переехавшим) на работу в сельские населенные пункты, либо рабочие поселки,либо поселки городского типа, либо города с населением до 50 тыс. человек, в субъектах Российской Федерации</t>
  </si>
  <si>
    <t>2 02 25256 02 0000 150</t>
  </si>
  <si>
    <t>2 02 25299 02 0000 150</t>
  </si>
  <si>
    <t>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2019 - 2024 годы"</t>
  </si>
  <si>
    <t>2 02 25480 02 0000 150</t>
  </si>
  <si>
    <t>Субсидии бюджетам субъектов Российской Федерации на создание системы поддержки фермеров и развитие сельской кооперации</t>
  </si>
  <si>
    <t>2 02 25502 00 0000 150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</si>
  <si>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</si>
  <si>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</si>
  <si>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</si>
  <si>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на обеспечение комплексного развития сельских территорий</t>
  </si>
  <si>
    <t>2 02 25576 00 0000 150</t>
  </si>
  <si>
    <t>2.1.2.53</t>
  </si>
  <si>
    <t>2.1.2.54</t>
  </si>
  <si>
    <t>2.1.2.55</t>
  </si>
  <si>
    <t>2.1.2.56</t>
  </si>
  <si>
    <t>2.1.2.57</t>
  </si>
  <si>
    <t>2.1.2.58</t>
  </si>
  <si>
    <t>2.1.2.59</t>
  </si>
  <si>
    <t>2.1.2.60</t>
  </si>
  <si>
    <t>2.1.2.61</t>
  </si>
  <si>
    <t>2.1.2.62</t>
  </si>
  <si>
    <t>2.1.2.63</t>
  </si>
  <si>
    <t>Министерство финансов Архангельской области</t>
  </si>
  <si>
    <t>Администрация Губернатора
Архангельской области
и Правительства Архангельской области</t>
  </si>
  <si>
    <t>Министерство труда, занятости и социального развития Архангельской области</t>
  </si>
  <si>
    <t>Министерство строительства и архитектуры Архангельской области</t>
  </si>
  <si>
    <t>Министерство связи и информационных технологий Архангельской области</t>
  </si>
  <si>
    <t>Министерство здравоохранения Архангельской области</t>
  </si>
  <si>
    <t>Министерство топливно-энергетического комплекса и жилищно-коммунального хозяйства Архангельской области</t>
  </si>
  <si>
    <t>Министерство культуры Архангельской области</t>
  </si>
  <si>
    <t>Министерство агропромышленного комплекса и торговли Архангельской области</t>
  </si>
  <si>
    <t>Министерство транспорта Архангельской области</t>
  </si>
  <si>
    <t>Министерство природных ресурсов и лесопромышленного комплекса Архангельской области</t>
  </si>
  <si>
    <t>2.1.1.4</t>
  </si>
  <si>
    <t>2 02 25177 02 0000 150</t>
  </si>
  <si>
    <t>Субсидии бюджетам субъектов Российской Федерации на повышение эффективности службы занятости</t>
  </si>
  <si>
    <t>2 02 25291 02 0000 150</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</si>
  <si>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</si>
  <si>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</si>
  <si>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</si>
  <si>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</si>
  <si>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2 02 25404 02 0000 150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</si>
  <si>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</si>
  <si>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</si>
  <si>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реализацию мероприятий в сфере реабилитации и абилитации инвалидов</t>
  </si>
  <si>
    <t>2 02 25511 02 0000 150</t>
  </si>
  <si>
    <t>2 02 25514 02 0000 150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</si>
  <si>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</si>
  <si>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2 02 25586 02 0000 150</t>
  </si>
  <si>
    <t>2 02 27139 02 0000 150</t>
  </si>
  <si>
    <t>2.1.2.67</t>
  </si>
  <si>
    <t>2.1.2.68</t>
  </si>
  <si>
    <t>2.1.2.70</t>
  </si>
  <si>
    <t>2.1.2.71</t>
  </si>
  <si>
    <t>2.1.2.72</t>
  </si>
  <si>
    <t>2.1.2.73</t>
  </si>
  <si>
    <t>2.1.2.74</t>
  </si>
  <si>
    <t>2.1.2.75</t>
  </si>
  <si>
    <t>2.1.2.76</t>
  </si>
  <si>
    <t>2.1.2.77</t>
  </si>
  <si>
    <t>2.1.2.78</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</si>
  <si>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</si>
  <si>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2 02 45418 02 0000 150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</si>
  <si>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</si>
  <si>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2 02 25253 02 0000 150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</si>
  <si>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</si>
  <si>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</si>
  <si>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2 02 45303 02 0000 150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</si>
  <si>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</si>
  <si>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2 02 49001 02 0000 150</t>
  </si>
  <si>
    <t>2.1.2.15</t>
  </si>
  <si>
    <t>2.1.2.40</t>
  </si>
  <si>
    <t>2.1.2.64</t>
  </si>
  <si>
    <t>2.1.2.65</t>
  </si>
  <si>
    <t>2.1.2.66</t>
  </si>
  <si>
    <t>2.1.2.69</t>
  </si>
  <si>
    <t>2.1.3.5</t>
  </si>
  <si>
    <t>2.1.4.3</t>
  </si>
  <si>
    <t>2.1.4.7</t>
  </si>
  <si>
    <t>2.1.4.12</t>
  </si>
  <si>
    <t>2.1.4.13</t>
  </si>
  <si>
    <t>2.1.4.21</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</si>
  <si>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</si>
  <si>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</si>
  <si>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</si>
  <si>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</si>
  <si>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 xml:space="preserve">Инспекция по ветеринарному надзору Архангельской области </t>
  </si>
  <si>
    <t>Министерство образования Архангельской области</t>
  </si>
  <si>
    <t>2 02 25365 02 0000 150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</si>
  <si>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</si>
  <si>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2 02 25455 02 0000 150</t>
  </si>
  <si>
    <t>Субсидии бюджетам субъектов Российской Федерации на реновацию учреждений отрасли культуры</t>
  </si>
  <si>
    <t>2 02 25513 02 0000 150</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</si>
  <si>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</si>
  <si>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</si>
  <si>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</si>
  <si>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Министерство строительства и архитектуры Архангельской области,Министерство топливно-энергетического комплекса и жилищно-коммунального хозяйства Архангельской области,Министерство культуры Архангельской области,Министерство образования Архангельской области, Министерство агропромышленного комплекса и торговли Архангельской области, министерство по делам молодежи и спорту Архангельской области, Администрация Губернатора
Архангельской области
и Правительства Архангельской области</t>
  </si>
  <si>
    <t>Субсидии бюджетам субъектов Российской Федерации на техническое оснащение муниципальных музеев</t>
  </si>
  <si>
    <t>2 02 25590 02 0000 150</t>
  </si>
  <si>
    <t>Субсидии бюджетам субъектов Российской Федерации на реконструкцию и капитальный ремонт муниципальных музеев</t>
  </si>
  <si>
    <t>2 02 25597 02 0000 150</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</si>
  <si>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</si>
  <si>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</si>
  <si>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Министерство имущественных отношений Архангельской области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</si>
  <si>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</si>
  <si>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</si>
  <si>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</si>
  <si>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</si>
  <si>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2 02 35134 02 0000 150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</si>
  <si>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</si>
  <si>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</si>
  <si>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</si>
  <si>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Субвенции на увеличение площади лесовосстановления в рамках переданных полномочий Российской Федерации субъектам Российской Федерации в области лесных отношений</t>
  </si>
  <si>
    <t>Субсидии бюджетам на реализацию мероприятий по созданию в субъектах Российской Федерации новых мест в общеобразовательных организациях</t>
  </si>
  <si>
    <t>2 02 15549 02 0000 150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</si>
  <si>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</si>
  <si>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Министерство экономического развития, промышленности и науки Архангельской области</t>
  </si>
  <si>
    <t>2.1.2.79</t>
  </si>
  <si>
    <t>2.1.2.81</t>
  </si>
  <si>
    <t>2.1.2.80</t>
  </si>
  <si>
    <t>2.1.2.82</t>
  </si>
  <si>
    <t>2 03 02099 02 0000 150</t>
  </si>
  <si>
    <t>Прочие безвозмездные поступления от государственных (муниципальных) организаций в бюджеты субъектов Российской Федерации</t>
  </si>
  <si>
    <t>2.2.1.2</t>
  </si>
  <si>
    <t>2.4.1.1</t>
  </si>
  <si>
    <t>2.4.1.2</t>
  </si>
  <si>
    <t>2.4.1.3</t>
  </si>
  <si>
    <t>2.5.1</t>
  </si>
  <si>
    <t>2.6.1</t>
  </si>
  <si>
    <t>2 02 25028 02 0000 150</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</si>
  <si>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</si>
  <si>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</si>
  <si>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2 02 25394 02 0000 150</t>
  </si>
  <si>
    <t>2 02 25750 02 0000 150</t>
  </si>
  <si>
    <t>Субсидии бюджетам субъектов Российской Федерации на реализацию мероприятий по модернизации школьных систем образования</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</si>
  <si>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</si>
  <si>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</si>
  <si>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2 02 25753 02 0000 150</t>
  </si>
  <si>
    <t>Субсидии бюджетам субъектов Российской Федерации на софинансирование закупки оборудования для создания "умных" спортивных площадок</t>
  </si>
  <si>
    <t>2 02 25780 02 0000 150</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</si>
  <si>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</si>
  <si>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</si>
  <si>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</si>
  <si>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2 02 35345 02 0000 150</t>
  </si>
  <si>
    <t>Субвенции бюджетам субъектов Российской Федерации на осуществление мер пожарной безопасности и тушение лесных пожаров</t>
  </si>
  <si>
    <t>2 02 45289 02 0000 150</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</si>
  <si>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</si>
  <si>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</si>
  <si>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</si>
  <si>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2 02 45389 02 0000 150</t>
  </si>
  <si>
    <t>Межбюджетные трансферты, передаваемые бюджетам субъектов Российской Федерации на развитие инфраструктуры дорожного хозяйства, обеспечивающей транспортную связанность между центрами экономического роста</t>
  </si>
  <si>
    <t>2 02 45784 02 0000 150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</si>
  <si>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</si>
  <si>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Прочие безвозмездные поступления от негосударственных организаций в бюджеты субъектов Российской Федерации</t>
  </si>
  <si>
    <t>2 04 02099 02 0000 150</t>
  </si>
  <si>
    <t>2 02 25305 02 0000 150</t>
  </si>
  <si>
    <t>2 02 25330 02 0000 150</t>
  </si>
  <si>
    <t>2 02 25332 02 0000 150</t>
  </si>
  <si>
    <t>2 02 25335 02 0000 150</t>
  </si>
  <si>
    <t>2 02 25341 02 0000 150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</si>
  <si>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</si>
  <si>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создание и внедрение программы поддержки и продвижения событийных мероприятий</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</si>
  <si>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</si>
  <si>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Субсидии бюджетам субъектов Российской Федерации на развитие инфраструктуры туризма</t>
  </si>
  <si>
    <t>Субсидии бюджетам субъектов Российской Федерации на развитие сельского туризма</t>
  </si>
  <si>
    <t>2 02 25372 02 0000 150</t>
  </si>
  <si>
    <t>Субсидии бюджетам субъектов Российской Федерации на развитие транспортной инфраструктуры на сельских территориях</t>
  </si>
  <si>
    <t>2 02 25456 02 0000 150</t>
  </si>
  <si>
    <t>Субсидии бюджетам субъектов Российской Федерации на модернизацию театров юного зрителя и театров кукол</t>
  </si>
  <si>
    <t>2 02 25786 02 0000 150</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</si>
  <si>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</si>
  <si>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2.1.2.83</t>
  </si>
  <si>
    <t>2.1.4.22</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</si>
  <si>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</si>
  <si>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Министерство спорта Архангельской области</t>
  </si>
  <si>
    <t xml:space="preserve">Министерство здравоохранения Архангельской области, Министерство культуры Архангельской области, Министерство образования Архангельской области, Министерство труда, занятости и социального развития Архангельской области </t>
  </si>
  <si>
    <t>Агентство по делам молодежи Архангельской области</t>
  </si>
  <si>
    <t>Министерство экономического развития, промышленности и науки Архангельской области.</t>
  </si>
  <si>
    <t>Реестр источников доходов областного бюджета
(к проекту областного закона "Об областном бюджете на 2024 год и на плановый период 2025 и 2026 годов)
в части безвозмездных поступлений</t>
  </si>
  <si>
    <t>План на 2023 год (кассовый план по состоянию на 1 октября 2023 года)</t>
  </si>
  <si>
    <t>Кассовые поступления в текущем финансовом году
(по состоянию на 1 октября 2023 года)</t>
  </si>
  <si>
    <t>Оценка исполнения
 на 2023 (текущий финановый
 год)</t>
  </si>
  <si>
    <t>на 2024 год
(очередной финансовый год)</t>
  </si>
  <si>
    <t>на 2025 год (первый год планового периода)</t>
  </si>
  <si>
    <t>на 2026 год
(второй год планового периода)</t>
  </si>
  <si>
    <t>2.2.1.1</t>
  </si>
  <si>
    <t>2.3.1.2</t>
  </si>
  <si>
    <t>Субсидии бюджетам субъектов Российской Федерации на стимулирование увеличения производства картофеля и овощей</t>
  </si>
  <si>
    <t>2 02 25014 02 0000 150</t>
  </si>
  <si>
    <t>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</si>
  <si>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</si>
  <si>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2 02 25163 02 0000 150</t>
  </si>
  <si>
    <t>Субсидии бюджетам субъектов Российской Федерации на создание системы долговременного ухода за гражданами пожилого возраста и инвалидами</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</si>
  <si>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</si>
  <si>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</si>
  <si>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</si>
  <si>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</si>
  <si>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2 02 25213 02 0000 150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</si>
  <si>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</si>
  <si>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</si>
  <si>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2 02 25242 02 0000 150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</si>
  <si>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</si>
  <si>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</si>
  <si>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2 02 25385 02 0000 150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</si>
  <si>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</si>
  <si>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</si>
  <si>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2 02 25412 02 0000 150</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</si>
  <si>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</si>
  <si>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</si>
  <si>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2 02 25584 00 0000 150</t>
  </si>
  <si>
    <t>Субсидии бюджетам субъектов Российской Федерации на оснащение региональных и муниципальных театров</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</si>
  <si>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</si>
  <si>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</si>
  <si>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2 02 25790 02 0000 150</t>
  </si>
  <si>
    <t>Субсидии бюджетам субъектов Российской Федерации на обеспечение сокращения количества твердых коммунальных отходов, направленных на захоронение в субъектах Российской Федерации</t>
  </si>
  <si>
    <t>2 02 27110 02 0000 150</t>
  </si>
  <si>
    <t>Субсидии бюджетам субъектов Российской Федерации на софинансирование создания и (или) модернизации инфраструктуры в сфере культуры региональной (муниципальной) собственности</t>
  </si>
  <si>
    <t>2 02 27512 02 0000 150</t>
  </si>
  <si>
    <t>Субсидии бюджету Архангельской области на реализацию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</si>
  <si>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2 02 41509 02 0000 150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</si>
  <si>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 социальной поддержки граждан Российской Федерации, Украины и лиц без гражданства, постоянно проживающих на территориях Украины, Донецкой Народной Республики, Луганской Народной Республики, Запорожской области и Херсонской области, вынужденно покинувших территории постоянного проживания и прибывших на территорию Российской Федерации (в границах до 30 сентября 2022 года), в целях обеспечения жизнедеятельности и восстановления инфраструктуры на территориях отдельных субъектов Российской Федерации</t>
  </si>
  <si>
    <t>2 02 45198 02 0000 150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</si>
  <si>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</si>
  <si>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2 02 45292 02 0000 150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</si>
  <si>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</si>
  <si>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2 02 45298 02 0000 150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</si>
  <si>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</si>
  <si>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2 02 45300 02 0000 150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</si>
  <si>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</si>
  <si>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2 02 45575 02 0000 150</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</si>
  <si>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</si>
  <si>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</si>
  <si>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2 03 02080 02 0000 150</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</si>
  <si>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</si>
  <si>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2 02 25116 02 0000 150</t>
  </si>
  <si>
    <t>2 02 25171 02 0000 150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</si>
  <si>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</si>
  <si>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2 02 25190 02 0000 150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</si>
  <si>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</si>
  <si>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2 02 25353 02 0000 150</t>
  </si>
  <si>
    <t>Субсидии бюджетам субъектов Российской Федерации на создание школ креативных индустрий</t>
  </si>
  <si>
    <t>2 02 25506 00 0000 150</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</si>
  <si>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t>
  </si>
  <si>
    <t>2 02 27389 02 0000 150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</si>
  <si>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</si>
  <si>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2 02 29999 02 0000 151</t>
  </si>
  <si>
    <t>Прочие субсидии бюджетам субъектов Российской Федерации</t>
  </si>
  <si>
    <t>2.1.2.5</t>
  </si>
  <si>
    <t>2.1.2.11</t>
  </si>
  <si>
    <t>2.1.2.84</t>
  </si>
  <si>
    <t>2.1.2.85</t>
  </si>
  <si>
    <t>2.1.2.86</t>
  </si>
  <si>
    <t>2.1.2.87</t>
  </si>
  <si>
    <t>2.1.2.88</t>
  </si>
  <si>
    <t>2.1.4.23</t>
  </si>
  <si>
    <t>2.2.1.3</t>
  </si>
  <si>
    <t>Министерство экономического развития промышленности и науки Архангельской области</t>
  </si>
</sst>
</file>

<file path=xl/styles.xml><?xml version="1.0" encoding="utf-8"?>
<styleSheet xmlns="http://schemas.openxmlformats.org/spreadsheetml/2006/main">
  <numFmts count="4">
    <numFmt numFmtId="164" formatCode="_-* #,##0.00_р_._-;\-* #,##0.00_р_._-;_-* &quot;-&quot;??_р_._-;_-@_-"/>
    <numFmt numFmtId="165" formatCode="_-* #,##0.0_р_._-;\-* #,##0.0_р_._-;_-* &quot;-&quot;?_р_._-;_-@_-"/>
    <numFmt numFmtId="166" formatCode="#,##0.00_ ;\-#,##0.00\ "/>
    <numFmt numFmtId="167" formatCode="#,##0.000_ ;\-#,##0.000\ "/>
  </numFmts>
  <fonts count="25">
    <font>
      <sz val="11"/>
      <color theme="1"/>
      <name val="Calibri"/>
      <family val="2"/>
      <scheme val="minor"/>
    </font>
    <font>
      <sz val="11"/>
      <name val="Times New Roman"/>
      <family val="1"/>
      <charset val="204"/>
    </font>
    <font>
      <b/>
      <sz val="11"/>
      <name val="Times New Roman"/>
      <family val="1"/>
      <charset val="204"/>
    </font>
    <font>
      <sz val="12"/>
      <name val="Times New Roman"/>
      <family val="1"/>
      <charset val="204"/>
    </font>
    <font>
      <sz val="11"/>
      <color theme="1"/>
      <name val="Calibri"/>
      <family val="2"/>
      <charset val="204"/>
      <scheme val="minor"/>
    </font>
    <font>
      <sz val="11"/>
      <name val="Calibri"/>
      <family val="2"/>
      <scheme val="minor"/>
    </font>
    <font>
      <sz val="11"/>
      <color rgb="FF000000"/>
      <name val="Calibri"/>
      <family val="2"/>
      <charset val="204"/>
      <scheme val="minor"/>
    </font>
    <font>
      <sz val="10"/>
      <color rgb="FF000000"/>
      <name val="Arial"/>
      <family val="2"/>
      <charset val="204"/>
    </font>
    <font>
      <sz val="10"/>
      <color rgb="FF000000"/>
      <name val="Arial Cyr"/>
    </font>
    <font>
      <b/>
      <sz val="10"/>
      <color rgb="FF000000"/>
      <name val="Arial Cyr"/>
    </font>
    <font>
      <b/>
      <sz val="12"/>
      <color rgb="FF000000"/>
      <name val="Arial Cyr"/>
    </font>
    <font>
      <sz val="8"/>
      <color rgb="FF000000"/>
      <name val="Arial"/>
      <family val="2"/>
      <charset val="204"/>
    </font>
    <font>
      <sz val="10"/>
      <color theme="1"/>
      <name val="Arial"/>
      <family val="2"/>
      <charset val="204"/>
    </font>
    <font>
      <sz val="12"/>
      <color theme="1"/>
      <name val="Times New Roman"/>
      <family val="1"/>
      <charset val="204"/>
    </font>
    <font>
      <sz val="14"/>
      <color theme="1"/>
      <name val="Times New Roman"/>
      <family val="1"/>
      <charset val="204"/>
    </font>
    <font>
      <b/>
      <sz val="12"/>
      <color theme="1"/>
      <name val="Times New Roman"/>
      <family val="1"/>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6"/>
      <color theme="1"/>
      <name val="Times New Roman"/>
      <family val="1"/>
      <charset val="204"/>
    </font>
    <font>
      <sz val="10"/>
      <name val="Arial Cyr"/>
      <family val="2"/>
      <charset val="204"/>
    </font>
    <font>
      <b/>
      <i/>
      <sz val="13"/>
      <color rgb="FF000000"/>
      <name val="Arial Cyr"/>
    </font>
    <font>
      <sz val="11"/>
      <color rgb="FF000000"/>
      <name val="Arial Cyr"/>
    </font>
    <font>
      <sz val="12"/>
      <color rgb="FF000000"/>
      <name val="Times New Roman"/>
      <family val="1"/>
      <charset val="204"/>
    </font>
    <font>
      <b/>
      <sz val="12"/>
      <color rgb="FF000000"/>
      <name val="Times New Roman"/>
      <family val="1"/>
      <charset val="204"/>
    </font>
  </fonts>
  <fills count="6">
    <fill>
      <patternFill patternType="none"/>
    </fill>
    <fill>
      <patternFill patternType="gray125"/>
    </fill>
    <fill>
      <patternFill patternType="solid">
        <fgColor rgb="FFC0C0C0"/>
      </patternFill>
    </fill>
    <fill>
      <patternFill patternType="solid">
        <fgColor rgb="FFFFFF99"/>
      </patternFill>
    </fill>
    <fill>
      <patternFill patternType="solid">
        <fgColor rgb="FFCCFFFF"/>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hair">
        <color indexed="64"/>
      </top>
      <bottom style="hair">
        <color indexed="64"/>
      </bottom>
      <diagonal/>
    </border>
    <border>
      <left style="thin">
        <color rgb="FFD9D9D9"/>
      </left>
      <right style="thin">
        <color rgb="FFD9D9D9"/>
      </right>
      <top/>
      <bottom style="thin">
        <color rgb="FFD9D9D9"/>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32">
    <xf numFmtId="0" fontId="0" fillId="0" borderId="0"/>
    <xf numFmtId="0" fontId="5" fillId="0" borderId="0"/>
    <xf numFmtId="0" fontId="5" fillId="0" borderId="0"/>
    <xf numFmtId="0" fontId="6" fillId="0" borderId="0"/>
    <xf numFmtId="0" fontId="6" fillId="0" borderId="0"/>
    <xf numFmtId="0" fontId="5" fillId="0" borderId="0"/>
    <xf numFmtId="0" fontId="7" fillId="2" borderId="0"/>
    <xf numFmtId="0" fontId="8" fillId="0" borderId="2">
      <alignment horizontal="center" vertical="center" wrapText="1"/>
    </xf>
    <xf numFmtId="49" fontId="8" fillId="0" borderId="2">
      <alignment horizontal="center" vertical="top" shrinkToFit="1"/>
    </xf>
    <xf numFmtId="0" fontId="8" fillId="0" borderId="0"/>
    <xf numFmtId="0" fontId="8" fillId="0" borderId="2">
      <alignment horizontal="center" vertical="top" wrapText="1"/>
    </xf>
    <xf numFmtId="0" fontId="7" fillId="0" borderId="0"/>
    <xf numFmtId="49" fontId="9" fillId="0" borderId="2">
      <alignment horizontal="left" vertical="top" shrinkToFit="1"/>
    </xf>
    <xf numFmtId="4" fontId="8" fillId="0" borderId="2">
      <alignment horizontal="right" vertical="top" shrinkToFit="1"/>
    </xf>
    <xf numFmtId="4" fontId="9" fillId="3" borderId="2">
      <alignment horizontal="right" vertical="top" shrinkToFit="1"/>
    </xf>
    <xf numFmtId="0" fontId="8" fillId="0" borderId="0">
      <alignment horizontal="left" wrapText="1"/>
    </xf>
    <xf numFmtId="10" fontId="8" fillId="0" borderId="2">
      <alignment horizontal="center" vertical="top" shrinkToFit="1"/>
    </xf>
    <xf numFmtId="10" fontId="9" fillId="3" borderId="2">
      <alignment horizontal="center" vertical="top" shrinkToFit="1"/>
    </xf>
    <xf numFmtId="0" fontId="10" fillId="0" borderId="0">
      <alignment horizontal="center" wrapText="1"/>
    </xf>
    <xf numFmtId="0" fontId="10" fillId="0" borderId="0">
      <alignment horizontal="center"/>
    </xf>
    <xf numFmtId="0" fontId="8" fillId="0" borderId="0">
      <alignment horizontal="right"/>
    </xf>
    <xf numFmtId="0" fontId="6" fillId="0" borderId="0"/>
    <xf numFmtId="0" fontId="8" fillId="0" borderId="2">
      <alignment horizontal="left" vertical="top" wrapText="1"/>
    </xf>
    <xf numFmtId="4" fontId="9" fillId="4" borderId="2">
      <alignment horizontal="right" vertical="top" shrinkToFit="1"/>
    </xf>
    <xf numFmtId="10" fontId="9" fillId="4" borderId="2">
      <alignment horizontal="center" vertical="top" shrinkToFit="1"/>
    </xf>
    <xf numFmtId="49" fontId="11" fillId="0" borderId="2">
      <alignment horizontal="center"/>
    </xf>
    <xf numFmtId="0" fontId="12" fillId="0" borderId="0"/>
    <xf numFmtId="0" fontId="5" fillId="0" borderId="0"/>
    <xf numFmtId="0" fontId="4" fillId="0" borderId="0"/>
    <xf numFmtId="4" fontId="21" fillId="3" borderId="2">
      <alignment horizontal="right" vertical="top" shrinkToFit="1"/>
    </xf>
    <xf numFmtId="4" fontId="22" fillId="3" borderId="2">
      <alignment horizontal="right" vertical="top" shrinkToFit="1"/>
    </xf>
    <xf numFmtId="4" fontId="7" fillId="0" borderId="5">
      <alignment horizontal="right" vertical="top" shrinkToFit="1"/>
    </xf>
  </cellStyleXfs>
  <cellXfs count="97">
    <xf numFmtId="0" fontId="0" fillId="0" borderId="0" xfId="0"/>
    <xf numFmtId="0" fontId="13" fillId="5" borderId="0" xfId="0" applyFont="1" applyFill="1"/>
    <xf numFmtId="0" fontId="14" fillId="5" borderId="0" xfId="0" applyFont="1" applyFill="1"/>
    <xf numFmtId="0" fontId="14" fillId="5" borderId="0" xfId="0" applyFont="1" applyFill="1" applyAlignment="1">
      <alignment horizontal="left"/>
    </xf>
    <xf numFmtId="165" fontId="1" fillId="5" borderId="1" xfId="0" applyNumberFormat="1" applyFont="1" applyFill="1" applyBorder="1" applyAlignment="1">
      <alignment horizontal="center" vertical="center"/>
    </xf>
    <xf numFmtId="0" fontId="1" fillId="5" borderId="1" xfId="0" applyFont="1" applyFill="1" applyBorder="1" applyAlignment="1">
      <alignment horizontal="left" vertical="center" wrapText="1" indent="2"/>
    </xf>
    <xf numFmtId="165" fontId="1"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center" vertical="center"/>
    </xf>
    <xf numFmtId="49" fontId="2" fillId="5" borderId="1" xfId="0" applyNumberFormat="1" applyFont="1" applyFill="1" applyBorder="1" applyAlignment="1">
      <alignment horizontal="center" vertical="center"/>
    </xf>
    <xf numFmtId="0" fontId="13" fillId="5" borderId="0" xfId="0" applyFont="1" applyFill="1" applyAlignment="1">
      <alignment horizontal="left"/>
    </xf>
    <xf numFmtId="0" fontId="1" fillId="5" borderId="1" xfId="0" applyFont="1" applyFill="1" applyBorder="1" applyAlignment="1">
      <alignment horizontal="left" vertical="center" wrapText="1"/>
    </xf>
    <xf numFmtId="0" fontId="16" fillId="5" borderId="0" xfId="0" applyFont="1" applyFill="1"/>
    <xf numFmtId="165" fontId="2" fillId="5" borderId="1" xfId="0" applyNumberFormat="1" applyFont="1" applyFill="1" applyBorder="1" applyAlignment="1">
      <alignment horizontal="center" vertical="center"/>
    </xf>
    <xf numFmtId="0" fontId="17" fillId="5" borderId="1"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1" xfId="0" applyFont="1" applyFill="1" applyBorder="1" applyAlignment="1">
      <alignment horizontal="left" vertical="center" wrapText="1"/>
    </xf>
    <xf numFmtId="0" fontId="16" fillId="5" borderId="0" xfId="0" applyFont="1" applyFill="1" applyAlignment="1">
      <alignment horizontal="left"/>
    </xf>
    <xf numFmtId="0" fontId="16" fillId="5" borderId="1" xfId="0" applyFont="1" applyFill="1" applyBorder="1" applyAlignment="1">
      <alignment horizontal="center" vertical="center" wrapText="1"/>
    </xf>
    <xf numFmtId="0" fontId="13" fillId="5" borderId="0" xfId="0" applyFont="1" applyFill="1" applyAlignment="1">
      <alignment horizontal="center" vertical="center" wrapText="1"/>
    </xf>
    <xf numFmtId="0" fontId="17" fillId="5" borderId="1" xfId="0" applyFont="1" applyFill="1" applyBorder="1" applyAlignment="1">
      <alignment horizontal="center" vertical="center" wrapText="1"/>
    </xf>
    <xf numFmtId="2" fontId="17" fillId="5" borderId="1" xfId="0" applyNumberFormat="1" applyFont="1" applyFill="1" applyBorder="1" applyAlignment="1">
      <alignment horizontal="center" vertical="center" wrapText="1"/>
    </xf>
    <xf numFmtId="2" fontId="16"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16" fontId="17"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xf>
    <xf numFmtId="0" fontId="1"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left" vertical="center" wrapText="1" indent="2"/>
    </xf>
    <xf numFmtId="0" fontId="18"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16" fillId="5" borderId="1" xfId="0" applyFont="1" applyFill="1" applyBorder="1" applyAlignment="1">
      <alignment horizontal="left" vertical="center" wrapText="1" indent="1"/>
    </xf>
    <xf numFmtId="0" fontId="18" fillId="5" borderId="1" xfId="10" applyNumberFormat="1" applyFont="1" applyFill="1" applyBorder="1" applyAlignment="1" applyProtection="1">
      <alignment horizontal="left" vertical="center" wrapText="1" indent="2"/>
    </xf>
    <xf numFmtId="166" fontId="15" fillId="5" borderId="1" xfId="0" applyNumberFormat="1" applyFont="1" applyFill="1" applyBorder="1" applyAlignment="1">
      <alignment vertical="center" wrapText="1"/>
    </xf>
    <xf numFmtId="0" fontId="16" fillId="5" borderId="1" xfId="0" applyFont="1" applyFill="1" applyBorder="1" applyAlignment="1">
      <alignment horizontal="left" vertical="center" wrapText="1" indent="2"/>
    </xf>
    <xf numFmtId="0" fontId="19" fillId="5" borderId="0" xfId="0" applyFont="1" applyFill="1" applyAlignment="1">
      <alignment horizontal="center" vertical="center"/>
    </xf>
    <xf numFmtId="0" fontId="13" fillId="5" borderId="0" xfId="0" applyFont="1" applyFill="1" applyAlignment="1">
      <alignment horizontal="center" vertical="center"/>
    </xf>
    <xf numFmtId="0" fontId="18" fillId="5" borderId="1" xfId="10" applyNumberFormat="1" applyFont="1" applyFill="1" applyBorder="1" applyAlignment="1" applyProtection="1">
      <alignment horizontal="left" vertical="center" wrapText="1"/>
    </xf>
    <xf numFmtId="166" fontId="13" fillId="5" borderId="1" xfId="0" applyNumberFormat="1" applyFont="1" applyFill="1" applyBorder="1" applyAlignment="1">
      <alignment vertical="center"/>
    </xf>
    <xf numFmtId="166" fontId="13" fillId="5" borderId="1" xfId="0" applyNumberFormat="1" applyFont="1" applyFill="1" applyBorder="1" applyAlignment="1">
      <alignment vertical="center" wrapText="1"/>
    </xf>
    <xf numFmtId="4" fontId="13" fillId="5" borderId="1" xfId="0" applyNumberFormat="1" applyFont="1" applyFill="1" applyBorder="1" applyAlignment="1">
      <alignment vertical="center" wrapText="1"/>
    </xf>
    <xf numFmtId="4" fontId="13" fillId="5" borderId="1" xfId="0" applyNumberFormat="1" applyFont="1" applyFill="1" applyBorder="1" applyAlignment="1">
      <alignment vertical="center"/>
    </xf>
    <xf numFmtId="0" fontId="15" fillId="5" borderId="0" xfId="0" applyFont="1" applyFill="1"/>
    <xf numFmtId="166" fontId="15" fillId="5" borderId="1" xfId="0" applyNumberFormat="1" applyFont="1" applyFill="1" applyBorder="1" applyAlignment="1">
      <alignment horizontal="right" vertical="center" wrapText="1"/>
    </xf>
    <xf numFmtId="166" fontId="15" fillId="5" borderId="1" xfId="0" applyNumberFormat="1" applyFont="1" applyFill="1" applyBorder="1" applyAlignment="1">
      <alignment vertical="center"/>
    </xf>
    <xf numFmtId="4" fontId="15" fillId="5" borderId="1" xfId="0" applyNumberFormat="1" applyFont="1" applyFill="1" applyBorder="1" applyAlignment="1">
      <alignment vertical="center" wrapText="1"/>
    </xf>
    <xf numFmtId="0" fontId="1" fillId="5" borderId="1" xfId="0" applyFont="1" applyFill="1" applyBorder="1" applyAlignment="1">
      <alignment horizontal="left" vertical="center" wrapText="1" indent="1"/>
    </xf>
    <xf numFmtId="0" fontId="1" fillId="5" borderId="1" xfId="0" applyFont="1" applyFill="1" applyBorder="1" applyAlignment="1">
      <alignment vertical="center" wrapText="1"/>
    </xf>
    <xf numFmtId="166" fontId="23" fillId="5" borderId="1" xfId="29" applyNumberFormat="1" applyFont="1" applyFill="1" applyBorder="1" applyAlignment="1" applyProtection="1">
      <alignment horizontal="right" vertical="center" shrinkToFit="1"/>
    </xf>
    <xf numFmtId="166" fontId="3" fillId="5" borderId="1" xfId="0" applyNumberFormat="1" applyFont="1" applyFill="1" applyBorder="1" applyAlignment="1">
      <alignment horizontal="right" vertical="center"/>
    </xf>
    <xf numFmtId="166" fontId="13" fillId="5" borderId="1" xfId="0" applyNumberFormat="1" applyFont="1" applyFill="1" applyBorder="1" applyAlignment="1">
      <alignment horizontal="right" vertical="center"/>
    </xf>
    <xf numFmtId="166" fontId="23" fillId="5" borderId="1" xfId="0" applyNumberFormat="1" applyFont="1" applyFill="1" applyBorder="1" applyAlignment="1">
      <alignment horizontal="right" vertical="center"/>
    </xf>
    <xf numFmtId="4" fontId="13" fillId="5" borderId="1" xfId="0" applyNumberFormat="1" applyFont="1" applyFill="1" applyBorder="1" applyAlignment="1">
      <alignment horizontal="right" vertical="center"/>
    </xf>
    <xf numFmtId="4" fontId="23" fillId="5" borderId="1" xfId="30" applyNumberFormat="1" applyFont="1" applyFill="1" applyBorder="1" applyAlignment="1" applyProtection="1">
      <alignment horizontal="right" vertical="center" shrinkToFit="1"/>
    </xf>
    <xf numFmtId="4" fontId="3" fillId="5" borderId="1" xfId="31" applyNumberFormat="1" applyFont="1" applyFill="1" applyBorder="1" applyAlignment="1" applyProtection="1">
      <alignment horizontal="right" vertical="center" shrinkToFit="1"/>
    </xf>
    <xf numFmtId="2" fontId="17" fillId="5" borderId="1" xfId="0" applyNumberFormat="1" applyFont="1" applyFill="1" applyBorder="1" applyAlignment="1">
      <alignment horizontal="left" vertical="center" wrapText="1" indent="1"/>
    </xf>
    <xf numFmtId="2" fontId="17" fillId="5" borderId="1" xfId="0" applyNumberFormat="1" applyFont="1" applyFill="1" applyBorder="1" applyAlignment="1">
      <alignment horizontal="center" vertical="center"/>
    </xf>
    <xf numFmtId="0" fontId="2" fillId="5" borderId="1" xfId="0" applyFont="1" applyFill="1" applyBorder="1" applyAlignment="1">
      <alignment horizontal="left" vertical="center" wrapText="1" indent="1"/>
    </xf>
    <xf numFmtId="4" fontId="24" fillId="5" borderId="1" xfId="30" applyNumberFormat="1" applyFont="1" applyFill="1" applyBorder="1" applyAlignment="1" applyProtection="1">
      <alignment vertical="center" shrinkToFit="1"/>
    </xf>
    <xf numFmtId="0" fontId="2" fillId="5" borderId="1" xfId="0" applyFont="1" applyFill="1" applyBorder="1" applyAlignment="1">
      <alignment horizontal="left" vertical="center" wrapText="1" indent="2"/>
    </xf>
    <xf numFmtId="49" fontId="17" fillId="5" borderId="1" xfId="0" applyNumberFormat="1" applyFont="1" applyFill="1" applyBorder="1" applyAlignment="1">
      <alignment horizontal="center" vertical="center" wrapText="1"/>
    </xf>
    <xf numFmtId="164" fontId="15" fillId="5" borderId="1" xfId="0" applyNumberFormat="1" applyFont="1" applyFill="1" applyBorder="1" applyAlignment="1">
      <alignment vertical="center"/>
    </xf>
    <xf numFmtId="49" fontId="16" fillId="5"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xf>
    <xf numFmtId="165" fontId="20" fillId="5" borderId="4" xfId="0" applyNumberFormat="1" applyFont="1" applyFill="1" applyBorder="1" applyAlignment="1">
      <alignment horizontal="center" vertical="center"/>
    </xf>
    <xf numFmtId="166" fontId="3" fillId="5" borderId="1" xfId="0" applyNumberFormat="1" applyFont="1" applyFill="1" applyBorder="1" applyAlignment="1">
      <alignment vertical="center"/>
    </xf>
    <xf numFmtId="4" fontId="3" fillId="5" borderId="6" xfId="31" applyNumberFormat="1" applyFont="1" applyFill="1" applyBorder="1" applyAlignment="1" applyProtection="1">
      <alignment horizontal="right" vertical="center" shrinkToFit="1"/>
    </xf>
    <xf numFmtId="0" fontId="13" fillId="5" borderId="0" xfId="0" applyFont="1" applyFill="1" applyAlignment="1">
      <alignment horizontal="center"/>
    </xf>
    <xf numFmtId="4" fontId="23" fillId="5" borderId="2" xfId="29" applyNumberFormat="1" applyFont="1" applyFill="1" applyAlignment="1" applyProtection="1">
      <alignment horizontal="right" vertical="center" shrinkToFit="1"/>
    </xf>
    <xf numFmtId="4" fontId="23" fillId="5" borderId="2" xfId="30" applyNumberFormat="1" applyFont="1" applyFill="1" applyAlignment="1" applyProtection="1">
      <alignment horizontal="right" vertical="center" shrinkToFit="1"/>
    </xf>
    <xf numFmtId="4" fontId="13" fillId="5" borderId="2" xfId="0" applyNumberFormat="1" applyFont="1" applyFill="1" applyBorder="1" applyAlignment="1">
      <alignment horizontal="right" vertical="center" wrapText="1"/>
    </xf>
    <xf numFmtId="4" fontId="23" fillId="5" borderId="2" xfId="30" applyNumberFormat="1" applyFont="1" applyFill="1" applyAlignment="1" applyProtection="1">
      <alignment vertical="center" shrinkToFit="1"/>
    </xf>
    <xf numFmtId="4" fontId="23" fillId="5" borderId="7" xfId="29" applyNumberFormat="1" applyFont="1" applyFill="1" applyBorder="1" applyAlignment="1" applyProtection="1">
      <alignment horizontal="right" vertical="center" shrinkToFit="1"/>
    </xf>
    <xf numFmtId="4" fontId="23" fillId="5" borderId="7" xfId="30" applyNumberFormat="1" applyFont="1" applyFill="1" applyBorder="1" applyAlignment="1" applyProtection="1">
      <alignment horizontal="right" vertical="center" shrinkToFit="1"/>
    </xf>
    <xf numFmtId="4" fontId="23" fillId="5" borderId="8" xfId="29" applyNumberFormat="1" applyFont="1" applyFill="1" applyBorder="1" applyAlignment="1" applyProtection="1">
      <alignment horizontal="right" vertical="center" shrinkToFit="1"/>
    </xf>
    <xf numFmtId="4" fontId="23" fillId="5" borderId="1" xfId="30" applyNumberFormat="1" applyFont="1" applyFill="1" applyBorder="1" applyAlignment="1" applyProtection="1">
      <alignment vertical="center" shrinkToFit="1"/>
    </xf>
    <xf numFmtId="4" fontId="13" fillId="5" borderId="9" xfId="0" applyNumberFormat="1" applyFont="1" applyFill="1" applyBorder="1" applyAlignment="1">
      <alignment horizontal="right" vertical="center" wrapText="1"/>
    </xf>
    <xf numFmtId="4" fontId="13" fillId="5" borderId="1" xfId="0" applyNumberFormat="1" applyFont="1" applyFill="1" applyBorder="1" applyAlignment="1">
      <alignment horizontal="right" vertical="center" wrapText="1"/>
    </xf>
    <xf numFmtId="4" fontId="23" fillId="5" borderId="8" xfId="30" applyNumberFormat="1" applyFont="1" applyFill="1" applyBorder="1" applyAlignment="1" applyProtection="1">
      <alignment vertical="center" shrinkToFit="1"/>
    </xf>
    <xf numFmtId="4" fontId="13" fillId="5" borderId="10" xfId="0" applyNumberFormat="1" applyFont="1" applyFill="1" applyBorder="1" applyAlignment="1">
      <alignment vertical="center" wrapText="1"/>
    </xf>
    <xf numFmtId="4" fontId="13" fillId="5" borderId="9" xfId="0" applyNumberFormat="1" applyFont="1" applyFill="1" applyBorder="1" applyAlignment="1">
      <alignment vertical="center" wrapText="1"/>
    </xf>
    <xf numFmtId="4" fontId="23" fillId="5" borderId="8" xfId="30" applyNumberFormat="1" applyFont="1" applyFill="1" applyBorder="1" applyAlignment="1" applyProtection="1">
      <alignment horizontal="right" vertical="center" shrinkToFit="1"/>
    </xf>
    <xf numFmtId="4" fontId="13" fillId="5" borderId="10" xfId="0" applyNumberFormat="1" applyFont="1" applyFill="1" applyBorder="1" applyAlignment="1">
      <alignment horizontal="right" vertical="center"/>
    </xf>
    <xf numFmtId="4" fontId="13" fillId="5" borderId="7" xfId="0" applyNumberFormat="1" applyFont="1" applyFill="1" applyBorder="1" applyAlignment="1">
      <alignment horizontal="right" vertical="center" wrapText="1"/>
    </xf>
    <xf numFmtId="0" fontId="13" fillId="5" borderId="1" xfId="0" applyFont="1" applyFill="1" applyBorder="1" applyAlignment="1">
      <alignment horizontal="center" vertical="center" wrapText="1"/>
    </xf>
    <xf numFmtId="167" fontId="13" fillId="5" borderId="1" xfId="0" applyNumberFormat="1" applyFont="1" applyFill="1" applyBorder="1" applyAlignment="1">
      <alignment vertical="center" wrapText="1"/>
    </xf>
    <xf numFmtId="4" fontId="23" fillId="5" borderId="0" xfId="30" applyNumberFormat="1" applyFont="1" applyFill="1" applyBorder="1" applyAlignment="1" applyProtection="1">
      <alignment horizontal="right" vertical="center" shrinkToFit="1"/>
    </xf>
    <xf numFmtId="4" fontId="23" fillId="5" borderId="9" xfId="30" applyNumberFormat="1" applyFont="1" applyFill="1" applyBorder="1" applyAlignment="1" applyProtection="1">
      <alignment horizontal="right" vertical="center" shrinkToFit="1"/>
    </xf>
    <xf numFmtId="0" fontId="15" fillId="5" borderId="0" xfId="0" applyFont="1" applyFill="1" applyAlignment="1">
      <alignment horizontal="center" vertical="center" wrapText="1"/>
    </xf>
    <xf numFmtId="166" fontId="13" fillId="5" borderId="1" xfId="0" applyNumberFormat="1" applyFont="1" applyFill="1" applyBorder="1" applyAlignment="1">
      <alignment horizontal="right" vertical="center" wrapText="1"/>
    </xf>
    <xf numFmtId="4" fontId="13" fillId="5" borderId="8" xfId="0" applyNumberFormat="1" applyFont="1" applyFill="1" applyBorder="1" applyAlignment="1">
      <alignment horizontal="right" vertical="center" wrapText="1"/>
    </xf>
    <xf numFmtId="0" fontId="1" fillId="5" borderId="0" xfId="0" applyFont="1" applyFill="1" applyBorder="1" applyAlignment="1">
      <alignment horizontal="left" vertical="center" wrapText="1"/>
    </xf>
    <xf numFmtId="0" fontId="19" fillId="5" borderId="0" xfId="0" applyFont="1" applyFill="1" applyAlignment="1">
      <alignment horizontal="center" wrapText="1"/>
    </xf>
    <xf numFmtId="0" fontId="19" fillId="5" borderId="0" xfId="0" applyFont="1" applyFill="1" applyAlignment="1">
      <alignment horizontal="center"/>
    </xf>
    <xf numFmtId="0" fontId="13" fillId="5" borderId="0" xfId="0" applyFont="1" applyFill="1" applyAlignment="1">
      <alignment horizontal="center"/>
    </xf>
    <xf numFmtId="0" fontId="15" fillId="5" borderId="0" xfId="0" applyFont="1" applyFill="1" applyBorder="1" applyAlignment="1">
      <alignment horizontal="center"/>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xf>
  </cellXfs>
  <cellStyles count="32">
    <cellStyle name="br" xfId="1"/>
    <cellStyle name="col" xfId="2"/>
    <cellStyle name="ex78" xfId="31"/>
    <cellStyle name="style0" xfId="3"/>
    <cellStyle name="td" xfId="4"/>
    <cellStyle name="tr" xfId="5"/>
    <cellStyle name="xl21" xfId="6"/>
    <cellStyle name="xl22" xfId="7"/>
    <cellStyle name="xl23" xfId="8"/>
    <cellStyle name="xl24" xfId="9"/>
    <cellStyle name="xl25" xfId="10"/>
    <cellStyle name="xl26" xfId="11"/>
    <cellStyle name="xl27" xfId="12"/>
    <cellStyle name="xl28" xfId="13"/>
    <cellStyle name="xl29" xfId="14"/>
    <cellStyle name="xl30" xfId="15"/>
    <cellStyle name="xl31" xfId="16"/>
    <cellStyle name="xl32" xfId="17"/>
    <cellStyle name="xl33" xfId="18"/>
    <cellStyle name="xl34" xfId="19"/>
    <cellStyle name="xl35" xfId="20"/>
    <cellStyle name="xl36" xfId="21"/>
    <cellStyle name="xl37" xfId="22"/>
    <cellStyle name="xl38" xfId="23"/>
    <cellStyle name="xl39" xfId="24"/>
    <cellStyle name="xl41" xfId="29"/>
    <cellStyle name="xl43" xfId="30"/>
    <cellStyle name="xl52" xfId="25"/>
    <cellStyle name="Обычный" xfId="0" builtinId="0"/>
    <cellStyle name="Обычный 2" xfId="26"/>
    <cellStyle name="Обычный 3" xfId="27"/>
    <cellStyle name="Обычный 4" xfId="2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165"/>
  <sheetViews>
    <sheetView tabSelected="1" zoomScale="70" zoomScaleNormal="70" zoomScaleSheetLayoutView="70" workbookViewId="0">
      <pane xSplit="2" ySplit="11" topLeftCell="C12" activePane="bottomRight" state="frozen"/>
      <selection pane="topRight" activeCell="C1" sqref="C1"/>
      <selection pane="bottomLeft" activeCell="A12" sqref="A12"/>
      <selection pane="bottomRight" activeCell="D7" sqref="D7"/>
    </sheetView>
  </sheetViews>
  <sheetFormatPr defaultColWidth="9.140625" defaultRowHeight="15.75"/>
  <cols>
    <col min="1" max="1" width="17.7109375" style="1" customWidth="1"/>
    <col min="2" max="2" width="45" style="1" customWidth="1"/>
    <col min="3" max="3" width="32.85546875" style="11" customWidth="1"/>
    <col min="4" max="4" width="44.7109375" style="9" customWidth="1"/>
    <col min="5" max="5" width="25.140625" style="18" customWidth="1"/>
    <col min="6" max="6" width="20.7109375" style="1" customWidth="1"/>
    <col min="7" max="7" width="22.5703125" style="1" customWidth="1"/>
    <col min="8" max="8" width="22.42578125" style="1" customWidth="1"/>
    <col min="9" max="9" width="22.5703125" style="1" customWidth="1"/>
    <col min="10" max="10" width="22.7109375" style="1" customWidth="1"/>
    <col min="11" max="11" width="23.140625" style="1" customWidth="1"/>
    <col min="12" max="12" width="23.7109375" style="1" customWidth="1"/>
    <col min="13" max="13" width="9.140625" style="1"/>
    <col min="14" max="14" width="9.7109375" style="1" bestFit="1" customWidth="1"/>
    <col min="15" max="16384" width="9.140625" style="1"/>
  </cols>
  <sheetData>
    <row r="2" spans="1:11" ht="109.9" customHeight="1">
      <c r="A2" s="91" t="s">
        <v>424</v>
      </c>
      <c r="B2" s="92"/>
      <c r="C2" s="92"/>
      <c r="D2" s="92"/>
      <c r="E2" s="92"/>
      <c r="F2" s="92"/>
      <c r="G2" s="92"/>
      <c r="H2" s="92"/>
      <c r="I2" s="92"/>
      <c r="J2" s="92"/>
      <c r="K2" s="92"/>
    </row>
    <row r="3" spans="1:11">
      <c r="A3" s="93"/>
      <c r="B3" s="93"/>
      <c r="C3" s="93"/>
      <c r="D3" s="93"/>
      <c r="E3" s="93"/>
      <c r="F3" s="93"/>
      <c r="G3" s="93"/>
      <c r="H3" s="93"/>
      <c r="I3" s="93"/>
      <c r="J3" s="93"/>
      <c r="K3" s="93"/>
    </row>
    <row r="4" spans="1:11" ht="31.9" customHeight="1"/>
    <row r="5" spans="1:11" ht="18.75">
      <c r="A5" s="2" t="s">
        <v>5</v>
      </c>
      <c r="B5" s="2"/>
      <c r="C5" s="16" t="s">
        <v>268</v>
      </c>
      <c r="D5" s="3"/>
      <c r="E5" s="94"/>
      <c r="F5" s="94"/>
      <c r="G5" s="94"/>
      <c r="H5" s="94"/>
      <c r="I5" s="94"/>
      <c r="J5" s="94"/>
      <c r="K5" s="94"/>
    </row>
    <row r="6" spans="1:11" ht="18.75">
      <c r="A6" s="2" t="s">
        <v>0</v>
      </c>
      <c r="B6" s="2"/>
      <c r="C6" s="16" t="s">
        <v>1</v>
      </c>
      <c r="D6" s="3"/>
      <c r="E6" s="94"/>
      <c r="F6" s="94"/>
      <c r="G6" s="94"/>
      <c r="H6" s="94"/>
      <c r="I6" s="94"/>
      <c r="J6" s="94"/>
      <c r="K6" s="94"/>
    </row>
    <row r="7" spans="1:11" ht="18.75">
      <c r="A7" s="2" t="s">
        <v>6</v>
      </c>
      <c r="B7" s="2"/>
      <c r="C7" s="16" t="s">
        <v>50</v>
      </c>
      <c r="D7" s="3"/>
    </row>
    <row r="8" spans="1:11">
      <c r="F8" s="66"/>
      <c r="G8" s="35"/>
      <c r="I8" s="96"/>
      <c r="J8" s="96"/>
      <c r="K8" s="96"/>
    </row>
    <row r="9" spans="1:11" ht="15.6" customHeight="1">
      <c r="A9" s="95" t="s">
        <v>2</v>
      </c>
      <c r="B9" s="95" t="s">
        <v>10</v>
      </c>
      <c r="C9" s="95" t="s">
        <v>7</v>
      </c>
      <c r="D9" s="95"/>
      <c r="E9" s="95" t="s">
        <v>3</v>
      </c>
      <c r="F9" s="95" t="s">
        <v>425</v>
      </c>
      <c r="G9" s="95" t="s">
        <v>426</v>
      </c>
      <c r="H9" s="95" t="s">
        <v>427</v>
      </c>
      <c r="I9" s="95" t="s">
        <v>4</v>
      </c>
      <c r="J9" s="95"/>
      <c r="K9" s="95"/>
    </row>
    <row r="10" spans="1:11" ht="98.45" customHeight="1">
      <c r="A10" s="95"/>
      <c r="B10" s="95"/>
      <c r="C10" s="17" t="s">
        <v>8</v>
      </c>
      <c r="D10" s="83" t="s">
        <v>9</v>
      </c>
      <c r="E10" s="95"/>
      <c r="F10" s="95"/>
      <c r="G10" s="95"/>
      <c r="H10" s="95"/>
      <c r="I10" s="83" t="s">
        <v>428</v>
      </c>
      <c r="J10" s="83" t="s">
        <v>429</v>
      </c>
      <c r="K10" s="83" t="s">
        <v>430</v>
      </c>
    </row>
    <row r="11" spans="1:11">
      <c r="A11" s="83">
        <v>1</v>
      </c>
      <c r="B11" s="83">
        <v>2</v>
      </c>
      <c r="C11" s="17">
        <v>3</v>
      </c>
      <c r="D11" s="83">
        <v>4</v>
      </c>
      <c r="E11" s="83">
        <v>5</v>
      </c>
      <c r="F11" s="83">
        <v>6</v>
      </c>
      <c r="G11" s="83">
        <v>7</v>
      </c>
      <c r="H11" s="83">
        <v>8</v>
      </c>
      <c r="I11" s="83">
        <v>9</v>
      </c>
      <c r="J11" s="83">
        <v>10</v>
      </c>
      <c r="K11" s="83">
        <v>11</v>
      </c>
    </row>
    <row r="12" spans="1:11" ht="37.9" customHeight="1">
      <c r="A12" s="19" t="s">
        <v>53</v>
      </c>
      <c r="B12" s="20" t="s">
        <v>11</v>
      </c>
      <c r="C12" s="20" t="s">
        <v>15</v>
      </c>
      <c r="D12" s="20" t="s">
        <v>11</v>
      </c>
      <c r="E12" s="20"/>
      <c r="F12" s="43">
        <f t="shared" ref="F12:K12" si="0">F13+F149+F154+F157+F162+F164</f>
        <v>43443.221772060002</v>
      </c>
      <c r="G12" s="43">
        <f t="shared" si="0"/>
        <v>34549.588489539994</v>
      </c>
      <c r="H12" s="32">
        <f t="shared" si="0"/>
        <v>43008.762772059999</v>
      </c>
      <c r="I12" s="32">
        <f t="shared" si="0"/>
        <v>36800.654028549994</v>
      </c>
      <c r="J12" s="32">
        <f t="shared" si="0"/>
        <v>41100.27175</v>
      </c>
      <c r="K12" s="32">
        <f t="shared" si="0"/>
        <v>25513.928915619999</v>
      </c>
    </row>
    <row r="13" spans="1:11" ht="71.25">
      <c r="A13" s="23" t="s">
        <v>52</v>
      </c>
      <c r="B13" s="20" t="s">
        <v>12</v>
      </c>
      <c r="C13" s="20" t="s">
        <v>16</v>
      </c>
      <c r="D13" s="20" t="s">
        <v>12</v>
      </c>
      <c r="E13" s="20"/>
      <c r="F13" s="43">
        <f t="shared" ref="F13:K13" si="1">F14+F108+F125+F19</f>
        <v>36821.855039119997</v>
      </c>
      <c r="G13" s="43">
        <f t="shared" si="1"/>
        <v>28005.790765509999</v>
      </c>
      <c r="H13" s="32">
        <f t="shared" si="1"/>
        <v>36387.396039119994</v>
      </c>
      <c r="I13" s="32">
        <f t="shared" si="1"/>
        <v>34472.075001459998</v>
      </c>
      <c r="J13" s="32">
        <f t="shared" si="1"/>
        <v>40950.27175</v>
      </c>
      <c r="K13" s="32">
        <f t="shared" si="1"/>
        <v>25463.928915619999</v>
      </c>
    </row>
    <row r="14" spans="1:11" s="41" customFormat="1" ht="39" customHeight="1">
      <c r="A14" s="19" t="s">
        <v>54</v>
      </c>
      <c r="B14" s="54" t="s">
        <v>49</v>
      </c>
      <c r="C14" s="55" t="s">
        <v>184</v>
      </c>
      <c r="D14" s="54" t="s">
        <v>49</v>
      </c>
      <c r="E14" s="20"/>
      <c r="F14" s="43">
        <f t="shared" ref="F14:K14" si="2">SUM(F15:F18)</f>
        <v>12550.261199999999</v>
      </c>
      <c r="G14" s="43">
        <f t="shared" si="2"/>
        <v>9724.8464999999997</v>
      </c>
      <c r="H14" s="32">
        <f t="shared" si="2"/>
        <v>12550.261199999999</v>
      </c>
      <c r="I14" s="32">
        <f t="shared" si="2"/>
        <v>12414.863899999998</v>
      </c>
      <c r="J14" s="32">
        <f t="shared" si="2"/>
        <v>12389.1729</v>
      </c>
      <c r="K14" s="32">
        <f t="shared" si="2"/>
        <v>12389.1729</v>
      </c>
    </row>
    <row r="15" spans="1:11" ht="47.45" customHeight="1">
      <c r="A15" s="17" t="s">
        <v>57</v>
      </c>
      <c r="B15" s="5" t="str">
        <f>D15</f>
        <v>Дотации бюджетам субъектов Российской Федерации на выравнивание бюджетной обеспеченности</v>
      </c>
      <c r="C15" s="4" t="s">
        <v>128</v>
      </c>
      <c r="D15" s="10" t="s">
        <v>13</v>
      </c>
      <c r="E15" s="21" t="s">
        <v>268</v>
      </c>
      <c r="F15" s="68">
        <v>10165.0659</v>
      </c>
      <c r="G15" s="68">
        <v>7854.8239999999996</v>
      </c>
      <c r="H15" s="48">
        <f>F15</f>
        <v>10165.0659</v>
      </c>
      <c r="I15" s="69">
        <v>10165.0659</v>
      </c>
      <c r="J15" s="69">
        <v>10165.0659</v>
      </c>
      <c r="K15" s="69">
        <v>10165.0659</v>
      </c>
    </row>
    <row r="16" spans="1:11" ht="81.75" customHeight="1">
      <c r="A16" s="17" t="s">
        <v>56</v>
      </c>
      <c r="B16" s="5" t="str">
        <f t="shared" ref="B16:B118" si="3">D16</f>
        <v>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v>
      </c>
      <c r="C16" s="6" t="s">
        <v>129</v>
      </c>
      <c r="D16" s="10" t="s">
        <v>131</v>
      </c>
      <c r="E16" s="21" t="s">
        <v>268</v>
      </c>
      <c r="F16" s="68">
        <v>2114.444</v>
      </c>
      <c r="G16" s="68">
        <v>1633.8882000000001</v>
      </c>
      <c r="H16" s="48">
        <f t="shared" ref="H16:H18" si="4">F16</f>
        <v>2114.444</v>
      </c>
      <c r="I16" s="69">
        <v>2114.444</v>
      </c>
      <c r="J16" s="69">
        <v>2114.444</v>
      </c>
      <c r="K16" s="69">
        <v>2114.444</v>
      </c>
    </row>
    <row r="17" spans="1:11" ht="75">
      <c r="A17" s="17" t="s">
        <v>55</v>
      </c>
      <c r="B17" s="5" t="str">
        <f t="shared" si="3"/>
        <v>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v>
      </c>
      <c r="C17" s="6" t="s">
        <v>130</v>
      </c>
      <c r="D17" s="10" t="s">
        <v>14</v>
      </c>
      <c r="E17" s="21" t="s">
        <v>268</v>
      </c>
      <c r="F17" s="68">
        <v>152.31399999999999</v>
      </c>
      <c r="G17" s="68">
        <v>117.697</v>
      </c>
      <c r="H17" s="48">
        <f t="shared" si="4"/>
        <v>152.31399999999999</v>
      </c>
      <c r="I17" s="69">
        <v>135.35400000000001</v>
      </c>
      <c r="J17" s="69">
        <v>109.663</v>
      </c>
      <c r="K17" s="69">
        <v>109.663</v>
      </c>
    </row>
    <row r="18" spans="1:11" ht="78" customHeight="1">
      <c r="A18" s="17" t="s">
        <v>279</v>
      </c>
      <c r="B18" s="5" t="s">
        <v>361</v>
      </c>
      <c r="C18" s="6" t="s">
        <v>360</v>
      </c>
      <c r="D18" s="10" t="s">
        <v>361</v>
      </c>
      <c r="E18" s="21" t="s">
        <v>268</v>
      </c>
      <c r="F18" s="68">
        <v>118.43729999999999</v>
      </c>
      <c r="G18" s="68">
        <v>118.43729999999999</v>
      </c>
      <c r="H18" s="48">
        <f t="shared" si="4"/>
        <v>118.43729999999999</v>
      </c>
      <c r="I18" s="48">
        <v>0</v>
      </c>
      <c r="J18" s="48">
        <v>0</v>
      </c>
      <c r="K18" s="48">
        <v>0</v>
      </c>
    </row>
    <row r="19" spans="1:11" s="41" customFormat="1" ht="42.75">
      <c r="A19" s="19" t="s">
        <v>58</v>
      </c>
      <c r="B19" s="56" t="str">
        <f t="shared" si="3"/>
        <v>Субсидии бюджетам бюджетной системы Российской Федерации (межбюджетные субсидии)</v>
      </c>
      <c r="C19" s="20" t="s">
        <v>183</v>
      </c>
      <c r="D19" s="29" t="s">
        <v>17</v>
      </c>
      <c r="E19" s="20"/>
      <c r="F19" s="43">
        <f t="shared" ref="F19:H19" si="5">SUM(F20:F106)</f>
        <v>16270.132899999997</v>
      </c>
      <c r="G19" s="57">
        <f t="shared" si="5"/>
        <v>11753.685050010001</v>
      </c>
      <c r="H19" s="57">
        <f t="shared" si="5"/>
        <v>15854.003899999998</v>
      </c>
      <c r="I19" s="57">
        <f>SUM(I20:I107)</f>
        <v>17088.937301459999</v>
      </c>
      <c r="J19" s="57">
        <f t="shared" ref="J19:K19" si="6">SUM(J20:J107)</f>
        <v>23866.070650000001</v>
      </c>
      <c r="K19" s="57">
        <f t="shared" si="6"/>
        <v>8374.9478450200004</v>
      </c>
    </row>
    <row r="20" spans="1:11" s="41" customFormat="1" ht="71.45" customHeight="1">
      <c r="A20" s="17" t="s">
        <v>59</v>
      </c>
      <c r="B20" s="5" t="s">
        <v>238</v>
      </c>
      <c r="C20" s="4" t="s">
        <v>239</v>
      </c>
      <c r="D20" s="10" t="s">
        <v>238</v>
      </c>
      <c r="E20" s="21" t="s">
        <v>270</v>
      </c>
      <c r="F20" s="67">
        <v>1506.8886</v>
      </c>
      <c r="G20" s="68">
        <v>866.10730914999999</v>
      </c>
      <c r="H20" s="49">
        <f>F20</f>
        <v>1506.8886</v>
      </c>
      <c r="I20" s="75">
        <v>1649.8123000000001</v>
      </c>
      <c r="J20" s="75">
        <v>1824.8207</v>
      </c>
      <c r="K20" s="75">
        <v>1559.8861999999999</v>
      </c>
    </row>
    <row r="21" spans="1:11" s="41" customFormat="1" ht="71.45" customHeight="1">
      <c r="A21" s="17" t="s">
        <v>60</v>
      </c>
      <c r="B21" s="5" t="s">
        <v>433</v>
      </c>
      <c r="C21" s="4" t="s">
        <v>434</v>
      </c>
      <c r="D21" s="10" t="str">
        <f>B21</f>
        <v>Субсидии бюджетам субъектов Российской Федерации на стимулирование увеличения производства картофеля и овощей</v>
      </c>
      <c r="E21" s="21" t="s">
        <v>276</v>
      </c>
      <c r="F21" s="67">
        <v>7.3460000000000001</v>
      </c>
      <c r="G21" s="68">
        <v>3.75834161</v>
      </c>
      <c r="H21" s="49">
        <f t="shared" ref="H21:H24" si="7">F21</f>
        <v>7.3460000000000001</v>
      </c>
      <c r="I21" s="76">
        <v>7.3460000000000001</v>
      </c>
      <c r="J21" s="76">
        <v>7.3460000000000001</v>
      </c>
      <c r="K21" s="76">
        <v>0</v>
      </c>
    </row>
    <row r="22" spans="1:11" ht="72.599999999999994" customHeight="1">
      <c r="A22" s="17" t="s">
        <v>61</v>
      </c>
      <c r="B22" s="5" t="str">
        <f t="shared" si="3"/>
        <v>Субсидии бюджетам субъектов Российской Федерации на реализацию мероприятий государственной программы Российской Федерации "Доступная среда"</v>
      </c>
      <c r="C22" s="4" t="s">
        <v>132</v>
      </c>
      <c r="D22" s="10" t="s">
        <v>157</v>
      </c>
      <c r="E22" s="21" t="s">
        <v>333</v>
      </c>
      <c r="F22" s="47">
        <v>19.460999999999999</v>
      </c>
      <c r="G22" s="52">
        <v>19.460999999999999</v>
      </c>
      <c r="H22" s="49">
        <f t="shared" si="7"/>
        <v>19.460999999999999</v>
      </c>
      <c r="I22" s="69">
        <v>27.234999999999999</v>
      </c>
      <c r="J22" s="69">
        <v>0</v>
      </c>
      <c r="K22" s="69">
        <v>0</v>
      </c>
    </row>
    <row r="23" spans="1:11" ht="72.599999999999994" customHeight="1">
      <c r="A23" s="17" t="s">
        <v>62</v>
      </c>
      <c r="B23" s="5" t="s">
        <v>376</v>
      </c>
      <c r="C23" s="4" t="s">
        <v>375</v>
      </c>
      <c r="D23" s="10" t="s">
        <v>376</v>
      </c>
      <c r="E23" s="21" t="s">
        <v>272</v>
      </c>
      <c r="F23" s="68">
        <v>3.9222999999999999</v>
      </c>
      <c r="G23" s="68">
        <v>0</v>
      </c>
      <c r="H23" s="49">
        <f t="shared" si="7"/>
        <v>3.9222999999999999</v>
      </c>
      <c r="I23" s="69">
        <v>3.8853</v>
      </c>
      <c r="J23" s="69">
        <v>0</v>
      </c>
      <c r="K23" s="69">
        <v>0</v>
      </c>
    </row>
    <row r="24" spans="1:11" ht="91.15" customHeight="1">
      <c r="A24" s="17" t="s">
        <v>493</v>
      </c>
      <c r="B24" s="5" t="str">
        <f t="shared" si="3"/>
        <v>Субсидии бюджетам субъектов Российской Федерации на подготовку управленческих кадров для организаций народного хозяйства Российской Федерации</v>
      </c>
      <c r="C24" s="4" t="s">
        <v>133</v>
      </c>
      <c r="D24" s="10" t="s">
        <v>18</v>
      </c>
      <c r="E24" s="21" t="s">
        <v>269</v>
      </c>
      <c r="F24" s="67">
        <v>0.9476</v>
      </c>
      <c r="G24" s="68">
        <v>0.9476</v>
      </c>
      <c r="H24" s="49">
        <f t="shared" si="7"/>
        <v>0.9476</v>
      </c>
      <c r="I24" s="69">
        <v>0.9476</v>
      </c>
      <c r="J24" s="69">
        <v>0.94079999999999997</v>
      </c>
      <c r="K24" s="69">
        <v>0.94079999999999997</v>
      </c>
    </row>
    <row r="25" spans="1:11" ht="107.25" customHeight="1">
      <c r="A25" s="17" t="s">
        <v>63</v>
      </c>
      <c r="B25" s="5" t="str">
        <f t="shared" si="3"/>
        <v>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v>
      </c>
      <c r="C25" s="4" t="s">
        <v>134</v>
      </c>
      <c r="D25" s="10" t="s">
        <v>377</v>
      </c>
      <c r="E25" s="21" t="s">
        <v>420</v>
      </c>
      <c r="F25" s="67">
        <v>4.2587000000000002</v>
      </c>
      <c r="G25" s="68">
        <v>3.1940249999999999</v>
      </c>
      <c r="H25" s="49">
        <f>F25</f>
        <v>4.2587000000000002</v>
      </c>
      <c r="I25" s="69">
        <v>4.1391999999999998</v>
      </c>
      <c r="J25" s="69">
        <v>0</v>
      </c>
      <c r="K25" s="69">
        <v>0</v>
      </c>
    </row>
    <row r="26" spans="1:11" ht="96" customHeight="1">
      <c r="A26" s="17" t="s">
        <v>64</v>
      </c>
      <c r="B26" s="5" t="str">
        <f t="shared" si="3"/>
        <v>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v>
      </c>
      <c r="C26" s="4" t="s">
        <v>135</v>
      </c>
      <c r="D26" s="10" t="s">
        <v>19</v>
      </c>
      <c r="E26" s="21" t="s">
        <v>333</v>
      </c>
      <c r="F26" s="67">
        <v>89.943399999999997</v>
      </c>
      <c r="G26" s="68">
        <v>89.943399999999997</v>
      </c>
      <c r="H26" s="49">
        <f t="shared" ref="H26:H29" si="8">F26</f>
        <v>89.943399999999997</v>
      </c>
      <c r="I26" s="69">
        <v>89.943399999999997</v>
      </c>
      <c r="J26" s="69">
        <v>89.162000000000006</v>
      </c>
      <c r="K26" s="69">
        <v>89.162000000000006</v>
      </c>
    </row>
    <row r="27" spans="1:11" ht="90">
      <c r="A27" s="17" t="s">
        <v>65</v>
      </c>
      <c r="B27" s="5" t="str">
        <f t="shared" si="3"/>
        <v>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v>
      </c>
      <c r="C27" s="4" t="s">
        <v>136</v>
      </c>
      <c r="D27" s="10" t="s">
        <v>158</v>
      </c>
      <c r="E27" s="21" t="s">
        <v>270</v>
      </c>
      <c r="F27" s="67">
        <v>676.58429999999998</v>
      </c>
      <c r="G27" s="68">
        <v>479.80047310000003</v>
      </c>
      <c r="H27" s="49">
        <f t="shared" si="8"/>
        <v>676.58429999999998</v>
      </c>
      <c r="I27" s="69">
        <v>502.90730000000002</v>
      </c>
      <c r="J27" s="69">
        <v>180.590844</v>
      </c>
      <c r="K27" s="69">
        <v>0</v>
      </c>
    </row>
    <row r="28" spans="1:11" ht="130.5" customHeight="1">
      <c r="A28" s="17" t="s">
        <v>66</v>
      </c>
      <c r="B28" s="5" t="str">
        <f t="shared" si="3"/>
        <v>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v>
      </c>
      <c r="C28" s="4" t="s">
        <v>137</v>
      </c>
      <c r="D28" s="10" t="s">
        <v>20</v>
      </c>
      <c r="E28" s="21" t="s">
        <v>270</v>
      </c>
      <c r="F28" s="67">
        <v>0.76500000000000001</v>
      </c>
      <c r="G28" s="68">
        <v>0.19876064000000002</v>
      </c>
      <c r="H28" s="49">
        <f t="shared" si="8"/>
        <v>0.76500000000000001</v>
      </c>
      <c r="I28" s="69">
        <v>0.81</v>
      </c>
      <c r="J28" s="69">
        <v>0</v>
      </c>
      <c r="K28" s="69">
        <v>0</v>
      </c>
    </row>
    <row r="29" spans="1:11" ht="108" customHeight="1">
      <c r="A29" s="17" t="s">
        <v>67</v>
      </c>
      <c r="B29" s="5" t="s">
        <v>436</v>
      </c>
      <c r="C29" s="4" t="s">
        <v>435</v>
      </c>
      <c r="D29" s="10" t="str">
        <f>B29</f>
        <v>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E29" s="21" t="s">
        <v>333</v>
      </c>
      <c r="F29" s="67">
        <v>13.628399999999999</v>
      </c>
      <c r="G29" s="68">
        <v>12.468849199999999</v>
      </c>
      <c r="H29" s="49">
        <f t="shared" si="8"/>
        <v>13.628399999999999</v>
      </c>
      <c r="I29" s="69">
        <v>13.5974</v>
      </c>
      <c r="J29" s="69">
        <v>42.193600000000004</v>
      </c>
      <c r="K29" s="69">
        <v>13.535600000000001</v>
      </c>
    </row>
    <row r="30" spans="1:11" ht="103.5" customHeight="1">
      <c r="A30" s="17" t="s">
        <v>494</v>
      </c>
      <c r="B30" s="5" t="str">
        <f t="shared" si="3"/>
        <v>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v>
      </c>
      <c r="C30" s="4" t="s">
        <v>138</v>
      </c>
      <c r="D30" s="10" t="s">
        <v>159</v>
      </c>
      <c r="E30" s="21" t="s">
        <v>273</v>
      </c>
      <c r="F30" s="67">
        <v>49.757800000000003</v>
      </c>
      <c r="G30" s="68">
        <v>34.302747630000006</v>
      </c>
      <c r="H30" s="49">
        <f>F30</f>
        <v>49.757800000000003</v>
      </c>
      <c r="I30" s="69">
        <v>53.627400000000002</v>
      </c>
      <c r="J30" s="69">
        <v>0</v>
      </c>
      <c r="K30" s="69">
        <v>0</v>
      </c>
    </row>
    <row r="31" spans="1:11" ht="103.5" customHeight="1">
      <c r="A31" s="17" t="s">
        <v>68</v>
      </c>
      <c r="B31" s="5" t="s">
        <v>479</v>
      </c>
      <c r="C31" s="4" t="s">
        <v>480</v>
      </c>
      <c r="D31" s="10" t="s">
        <v>479</v>
      </c>
      <c r="E31" s="21" t="s">
        <v>422</v>
      </c>
      <c r="F31" s="67">
        <v>0</v>
      </c>
      <c r="G31" s="68">
        <v>0</v>
      </c>
      <c r="H31" s="49">
        <f>F31</f>
        <v>0</v>
      </c>
      <c r="I31" s="69">
        <v>138.46559999999999</v>
      </c>
      <c r="J31" s="69">
        <v>0</v>
      </c>
      <c r="K31" s="69">
        <v>0</v>
      </c>
    </row>
    <row r="32" spans="1:11" ht="165" customHeight="1">
      <c r="A32" s="17" t="s">
        <v>69</v>
      </c>
      <c r="B32" s="5" t="s">
        <v>328</v>
      </c>
      <c r="C32" s="4" t="s">
        <v>139</v>
      </c>
      <c r="D32" s="10" t="s">
        <v>328</v>
      </c>
      <c r="E32" s="21" t="s">
        <v>273</v>
      </c>
      <c r="F32" s="67">
        <v>75.599999999999994</v>
      </c>
      <c r="G32" s="68">
        <v>40.5</v>
      </c>
      <c r="H32" s="49">
        <f t="shared" ref="H32:H34" si="9">F32</f>
        <v>75.599999999999994</v>
      </c>
      <c r="I32" s="69">
        <v>101.7</v>
      </c>
      <c r="J32" s="69">
        <v>100.57</v>
      </c>
      <c r="K32" s="69">
        <v>82.56</v>
      </c>
    </row>
    <row r="33" spans="1:11" ht="110.25" customHeight="1">
      <c r="A33" s="17" t="s">
        <v>70</v>
      </c>
      <c r="B33" s="5" t="s">
        <v>438</v>
      </c>
      <c r="C33" s="4" t="s">
        <v>437</v>
      </c>
      <c r="D33" s="10" t="str">
        <f>B33</f>
        <v>Субсидии бюджетам субъектов Российской Федерации на создание системы долговременного ухода за гражданами пожилого возраста и инвалидами</v>
      </c>
      <c r="E33" s="21" t="s">
        <v>270</v>
      </c>
      <c r="F33" s="67">
        <v>34.126800000000003</v>
      </c>
      <c r="G33" s="68">
        <v>1.41122799</v>
      </c>
      <c r="H33" s="49">
        <f t="shared" si="9"/>
        <v>34.126800000000003</v>
      </c>
      <c r="I33" s="69">
        <v>0</v>
      </c>
      <c r="J33" s="69">
        <v>0</v>
      </c>
      <c r="K33" s="69">
        <v>0</v>
      </c>
    </row>
    <row r="34" spans="1:11" ht="142.5" customHeight="1">
      <c r="A34" s="17" t="s">
        <v>316</v>
      </c>
      <c r="B34" s="5" t="s">
        <v>482</v>
      </c>
      <c r="C34" s="4" t="s">
        <v>481</v>
      </c>
      <c r="D34" s="10" t="s">
        <v>482</v>
      </c>
      <c r="E34" s="21" t="s">
        <v>333</v>
      </c>
      <c r="F34" s="67">
        <v>0</v>
      </c>
      <c r="G34" s="68">
        <v>0</v>
      </c>
      <c r="H34" s="49">
        <f t="shared" si="9"/>
        <v>0</v>
      </c>
      <c r="I34" s="69">
        <v>33.410800000000002</v>
      </c>
      <c r="J34" s="69">
        <v>0</v>
      </c>
      <c r="K34" s="69">
        <v>0</v>
      </c>
    </row>
    <row r="35" spans="1:11" ht="125.25" customHeight="1">
      <c r="A35" s="17" t="s">
        <v>71</v>
      </c>
      <c r="B35" s="5" t="s">
        <v>440</v>
      </c>
      <c r="C35" s="4" t="s">
        <v>439</v>
      </c>
      <c r="D35" s="10" t="str">
        <f>B35</f>
        <v>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v>
      </c>
      <c r="E35" s="21" t="s">
        <v>270</v>
      </c>
      <c r="F35" s="67">
        <v>92.763999999999996</v>
      </c>
      <c r="G35" s="68">
        <v>87.606302339999999</v>
      </c>
      <c r="H35" s="49">
        <f>F35</f>
        <v>92.763999999999996</v>
      </c>
      <c r="I35" s="69">
        <v>161.71520000000001</v>
      </c>
      <c r="J35" s="69">
        <v>0</v>
      </c>
      <c r="K35" s="69">
        <v>0</v>
      </c>
    </row>
    <row r="36" spans="1:11" ht="78.75" customHeight="1">
      <c r="A36" s="17" t="s">
        <v>72</v>
      </c>
      <c r="B36" s="5" t="s">
        <v>329</v>
      </c>
      <c r="C36" s="26" t="s">
        <v>280</v>
      </c>
      <c r="D36" s="10" t="s">
        <v>329</v>
      </c>
      <c r="E36" s="21" t="s">
        <v>333</v>
      </c>
      <c r="F36" s="49">
        <v>20.876300000000001</v>
      </c>
      <c r="G36" s="52">
        <v>20.876300000000001</v>
      </c>
      <c r="H36" s="49">
        <f t="shared" ref="H36:H41" si="10">F36</f>
        <v>20.876300000000001</v>
      </c>
      <c r="I36" s="69">
        <v>20.586500000000001</v>
      </c>
      <c r="J36" s="69">
        <v>0</v>
      </c>
      <c r="K36" s="69">
        <v>0</v>
      </c>
    </row>
    <row r="37" spans="1:11" ht="94.5" customHeight="1">
      <c r="A37" s="17" t="s">
        <v>73</v>
      </c>
      <c r="B37" s="5" t="s">
        <v>442</v>
      </c>
      <c r="C37" s="26" t="s">
        <v>441</v>
      </c>
      <c r="D37" s="10" t="str">
        <f>B37</f>
        <v>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E37" s="21" t="s">
        <v>333</v>
      </c>
      <c r="F37" s="49">
        <v>22.650700000000001</v>
      </c>
      <c r="G37" s="52">
        <v>5.48638929</v>
      </c>
      <c r="H37" s="49">
        <f t="shared" si="10"/>
        <v>22.650700000000001</v>
      </c>
      <c r="I37" s="69">
        <v>108.90089999999999</v>
      </c>
      <c r="J37" s="69">
        <v>108.90089999999999</v>
      </c>
      <c r="K37" s="69">
        <v>108.90089999999999</v>
      </c>
    </row>
    <row r="38" spans="1:11" ht="114.6" customHeight="1">
      <c r="A38" s="17" t="s">
        <v>74</v>
      </c>
      <c r="B38" s="27" t="s">
        <v>484</v>
      </c>
      <c r="C38" s="4" t="s">
        <v>483</v>
      </c>
      <c r="D38" s="28" t="s">
        <v>484</v>
      </c>
      <c r="E38" s="21" t="s">
        <v>273</v>
      </c>
      <c r="F38" s="71">
        <v>0</v>
      </c>
      <c r="G38" s="85">
        <v>0</v>
      </c>
      <c r="H38" s="49">
        <f t="shared" si="10"/>
        <v>0</v>
      </c>
      <c r="I38" s="69">
        <v>52.453699999999998</v>
      </c>
      <c r="J38" s="69">
        <v>0</v>
      </c>
      <c r="K38" s="69">
        <v>0</v>
      </c>
    </row>
    <row r="39" spans="1:11" ht="55.15" customHeight="1">
      <c r="A39" s="17" t="s">
        <v>75</v>
      </c>
      <c r="B39" s="5" t="str">
        <f t="shared" si="3"/>
        <v>Субсидии бюджетам субъектов Российской Федерации на развитие паллиативной медицинской помощи</v>
      </c>
      <c r="C39" s="4" t="s">
        <v>140</v>
      </c>
      <c r="D39" s="10" t="s">
        <v>160</v>
      </c>
      <c r="E39" s="21" t="s">
        <v>273</v>
      </c>
      <c r="F39" s="67">
        <v>35.991100000000003</v>
      </c>
      <c r="G39" s="53">
        <v>21.16498687</v>
      </c>
      <c r="H39" s="49">
        <f t="shared" si="10"/>
        <v>35.991100000000003</v>
      </c>
      <c r="I39" s="69">
        <v>32.747399999999999</v>
      </c>
      <c r="J39" s="69">
        <v>32.6999</v>
      </c>
      <c r="K39" s="69">
        <v>31.722100000000001</v>
      </c>
    </row>
    <row r="40" spans="1:11" ht="67.150000000000006" customHeight="1">
      <c r="A40" s="17" t="s">
        <v>76</v>
      </c>
      <c r="B40" s="5" t="str">
        <f t="shared" si="3"/>
        <v>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v>
      </c>
      <c r="C40" s="4" t="s">
        <v>141</v>
      </c>
      <c r="D40" s="10" t="s">
        <v>161</v>
      </c>
      <c r="E40" s="21" t="s">
        <v>273</v>
      </c>
      <c r="F40" s="67">
        <v>8.7870000000000008</v>
      </c>
      <c r="G40" s="68">
        <v>8.3740681099999996</v>
      </c>
      <c r="H40" s="49">
        <f t="shared" si="10"/>
        <v>8.7870000000000008</v>
      </c>
      <c r="I40" s="69">
        <v>8.3734999999999999</v>
      </c>
      <c r="J40" s="69">
        <v>8.4356000000000009</v>
      </c>
      <c r="K40" s="69">
        <v>8.1350999999999996</v>
      </c>
    </row>
    <row r="41" spans="1:11" ht="90.6" customHeight="1">
      <c r="A41" s="17" t="s">
        <v>77</v>
      </c>
      <c r="B41" s="5" t="s">
        <v>444</v>
      </c>
      <c r="C41" s="4" t="s">
        <v>443</v>
      </c>
      <c r="D41" s="10" t="str">
        <f>B41</f>
        <v>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v>
      </c>
      <c r="E41" s="21" t="s">
        <v>333</v>
      </c>
      <c r="F41" s="67">
        <v>125.31740000000001</v>
      </c>
      <c r="G41" s="68">
        <v>103.10372434</v>
      </c>
      <c r="H41" s="49">
        <f t="shared" si="10"/>
        <v>125.31740000000001</v>
      </c>
      <c r="I41" s="69">
        <v>153.22540000000001</v>
      </c>
      <c r="J41" s="69">
        <v>0</v>
      </c>
      <c r="K41" s="69">
        <v>0</v>
      </c>
    </row>
    <row r="42" spans="1:11" ht="61.9" customHeight="1">
      <c r="A42" s="17" t="s">
        <v>78</v>
      </c>
      <c r="B42" s="5" t="str">
        <f t="shared" si="3"/>
        <v>Субсидии бюджетам субъектов Российской Федерации на оснащение объектов спортивной инфраструктуры спортивно-технологическим оборудованием</v>
      </c>
      <c r="C42" s="6" t="s">
        <v>142</v>
      </c>
      <c r="D42" s="10" t="s">
        <v>162</v>
      </c>
      <c r="E42" s="21" t="s">
        <v>420</v>
      </c>
      <c r="F42" s="67">
        <v>7.4889999999999999</v>
      </c>
      <c r="G42" s="68">
        <v>5.7455429000000002</v>
      </c>
      <c r="H42" s="49">
        <f>F42</f>
        <v>7.4889999999999999</v>
      </c>
      <c r="I42" s="69">
        <v>0</v>
      </c>
      <c r="J42" s="69">
        <v>0</v>
      </c>
      <c r="K42" s="69">
        <v>0</v>
      </c>
    </row>
    <row r="43" spans="1:11" ht="140.25" customHeight="1">
      <c r="A43" s="17" t="s">
        <v>79</v>
      </c>
      <c r="B43" s="5" t="s">
        <v>445</v>
      </c>
      <c r="C43" s="4" t="s">
        <v>143</v>
      </c>
      <c r="D43" s="10" t="s">
        <v>163</v>
      </c>
      <c r="E43" s="21" t="s">
        <v>420</v>
      </c>
      <c r="F43" s="67">
        <v>6.6375000000000002</v>
      </c>
      <c r="G43" s="68">
        <v>6.6375000000000002</v>
      </c>
      <c r="H43" s="49">
        <f t="shared" ref="H43:H44" si="11">F43</f>
        <v>6.6375000000000002</v>
      </c>
      <c r="I43" s="69">
        <v>5.1540999999999997</v>
      </c>
      <c r="J43" s="69">
        <v>0</v>
      </c>
      <c r="K43" s="69">
        <v>0</v>
      </c>
    </row>
    <row r="44" spans="1:11" ht="81.599999999999994" customHeight="1">
      <c r="A44" s="17" t="s">
        <v>80</v>
      </c>
      <c r="B44" s="5" t="s">
        <v>243</v>
      </c>
      <c r="C44" s="25" t="s">
        <v>244</v>
      </c>
      <c r="D44" s="10" t="s">
        <v>243</v>
      </c>
      <c r="E44" s="21" t="s">
        <v>333</v>
      </c>
      <c r="F44" s="67">
        <v>108.0467</v>
      </c>
      <c r="G44" s="68">
        <v>25.751857789999999</v>
      </c>
      <c r="H44" s="49">
        <f t="shared" si="11"/>
        <v>108.0467</v>
      </c>
      <c r="I44" s="69">
        <v>0</v>
      </c>
      <c r="J44" s="69">
        <v>0</v>
      </c>
      <c r="K44" s="69">
        <v>0</v>
      </c>
    </row>
    <row r="45" spans="1:11" ht="108.6" customHeight="1">
      <c r="A45" s="17" t="s">
        <v>81</v>
      </c>
      <c r="B45" s="5" t="s">
        <v>447</v>
      </c>
      <c r="C45" s="6" t="s">
        <v>446</v>
      </c>
      <c r="D45" s="10" t="str">
        <f>B45</f>
        <v>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v>
      </c>
      <c r="E45" s="21" t="s">
        <v>278</v>
      </c>
      <c r="F45" s="67">
        <v>761.85720000000003</v>
      </c>
      <c r="G45" s="68">
        <v>674.86506000999998</v>
      </c>
      <c r="H45" s="49">
        <f>F45</f>
        <v>761.85720000000003</v>
      </c>
      <c r="I45" s="50">
        <v>410.51510000000002</v>
      </c>
      <c r="J45" s="48">
        <v>0</v>
      </c>
      <c r="K45" s="48">
        <v>0</v>
      </c>
    </row>
    <row r="46" spans="1:11" ht="82.15" customHeight="1">
      <c r="A46" s="17" t="s">
        <v>82</v>
      </c>
      <c r="B46" s="5" t="str">
        <f t="shared" si="3"/>
        <v>Субсидии бюджетам субъектов Российской Федерации на строительство и реконструкцию (модернизацию) объектов питьевого водоснабжения</v>
      </c>
      <c r="C46" s="6" t="s">
        <v>144</v>
      </c>
      <c r="D46" s="10" t="s">
        <v>164</v>
      </c>
      <c r="E46" s="21" t="s">
        <v>274</v>
      </c>
      <c r="F46" s="67">
        <v>877.63019999999995</v>
      </c>
      <c r="G46" s="68">
        <v>514.82237923000002</v>
      </c>
      <c r="H46" s="49">
        <f t="shared" ref="H46:H49" si="12">F46</f>
        <v>877.63019999999995</v>
      </c>
      <c r="I46" s="82">
        <v>458.74759999999998</v>
      </c>
      <c r="J46" s="82">
        <v>0</v>
      </c>
      <c r="K46" s="82">
        <v>0</v>
      </c>
    </row>
    <row r="47" spans="1:11" ht="70.5" customHeight="1">
      <c r="A47" s="17" t="s">
        <v>83</v>
      </c>
      <c r="B47" s="5" t="s">
        <v>331</v>
      </c>
      <c r="C47" s="25" t="s">
        <v>330</v>
      </c>
      <c r="D47" s="10" t="s">
        <v>331</v>
      </c>
      <c r="E47" s="21" t="s">
        <v>332</v>
      </c>
      <c r="F47" s="47">
        <v>0</v>
      </c>
      <c r="G47" s="52">
        <v>0</v>
      </c>
      <c r="H47" s="49">
        <f t="shared" si="12"/>
        <v>0</v>
      </c>
      <c r="I47" s="69">
        <v>9.3573000000000004</v>
      </c>
      <c r="J47" s="69">
        <v>0</v>
      </c>
      <c r="K47" s="69">
        <v>0</v>
      </c>
    </row>
    <row r="48" spans="1:11" ht="185.45" customHeight="1">
      <c r="A48" s="17" t="s">
        <v>84</v>
      </c>
      <c r="B48" s="27" t="s">
        <v>309</v>
      </c>
      <c r="C48" s="24" t="s">
        <v>310</v>
      </c>
      <c r="D48" s="28" t="s">
        <v>309</v>
      </c>
      <c r="E48" s="21" t="s">
        <v>333</v>
      </c>
      <c r="F48" s="67">
        <v>1.2093</v>
      </c>
      <c r="G48" s="68">
        <v>1.2093</v>
      </c>
      <c r="H48" s="49">
        <f t="shared" si="12"/>
        <v>1.2093</v>
      </c>
      <c r="I48" s="69">
        <v>0</v>
      </c>
      <c r="J48" s="69">
        <v>0</v>
      </c>
      <c r="K48" s="69">
        <v>0</v>
      </c>
    </row>
    <row r="49" spans="1:11" ht="139.5" customHeight="1">
      <c r="A49" s="17" t="s">
        <v>85</v>
      </c>
      <c r="B49" s="5" t="s">
        <v>448</v>
      </c>
      <c r="C49" s="25" t="s">
        <v>246</v>
      </c>
      <c r="D49" s="10" t="s">
        <v>245</v>
      </c>
      <c r="E49" s="21" t="s">
        <v>333</v>
      </c>
      <c r="F49" s="47">
        <v>11.7</v>
      </c>
      <c r="G49" s="53">
        <v>9.9</v>
      </c>
      <c r="H49" s="49">
        <f t="shared" si="12"/>
        <v>11.7</v>
      </c>
      <c r="I49" s="69">
        <v>20.7</v>
      </c>
      <c r="J49" s="69">
        <v>0</v>
      </c>
      <c r="K49" s="69">
        <v>0</v>
      </c>
    </row>
    <row r="50" spans="1:11" ht="72" customHeight="1">
      <c r="A50" s="17" t="s">
        <v>86</v>
      </c>
      <c r="B50" s="5" t="s">
        <v>281</v>
      </c>
      <c r="C50" s="25" t="s">
        <v>282</v>
      </c>
      <c r="D50" s="10" t="s">
        <v>281</v>
      </c>
      <c r="E50" s="21" t="s">
        <v>270</v>
      </c>
      <c r="F50" s="67">
        <v>0</v>
      </c>
      <c r="G50" s="68">
        <v>0</v>
      </c>
      <c r="H50" s="49">
        <f>F50</f>
        <v>0</v>
      </c>
      <c r="I50" s="69">
        <v>300.37180000000001</v>
      </c>
      <c r="J50" s="69">
        <v>0</v>
      </c>
      <c r="K50" s="69">
        <v>0</v>
      </c>
    </row>
    <row r="51" spans="1:11" ht="121.9" customHeight="1">
      <c r="A51" s="17" t="s">
        <v>87</v>
      </c>
      <c r="B51" s="5" t="s">
        <v>248</v>
      </c>
      <c r="C51" s="25" t="s">
        <v>247</v>
      </c>
      <c r="D51" s="10" t="s">
        <v>248</v>
      </c>
      <c r="E51" s="21" t="s">
        <v>422</v>
      </c>
      <c r="F51" s="67">
        <v>18.242799999999999</v>
      </c>
      <c r="G51" s="68">
        <v>2.3426158799999999</v>
      </c>
      <c r="H51" s="49">
        <f t="shared" ref="H51:H52" si="13">F51</f>
        <v>18.242799999999999</v>
      </c>
      <c r="I51" s="69">
        <v>0.11070000000000001</v>
      </c>
      <c r="J51" s="69">
        <v>0</v>
      </c>
      <c r="K51" s="69">
        <v>0</v>
      </c>
    </row>
    <row r="52" spans="1:11" ht="91.15" customHeight="1">
      <c r="A52" s="17" t="s">
        <v>88</v>
      </c>
      <c r="B52" s="5" t="s">
        <v>283</v>
      </c>
      <c r="C52" s="25" t="s">
        <v>284</v>
      </c>
      <c r="D52" s="10" t="s">
        <v>283</v>
      </c>
      <c r="E52" s="21" t="s">
        <v>270</v>
      </c>
      <c r="F52" s="67">
        <v>1237.3629000000001</v>
      </c>
      <c r="G52" s="68">
        <v>1184.2316107700001</v>
      </c>
      <c r="H52" s="49">
        <f t="shared" si="13"/>
        <v>1237.3629000000001</v>
      </c>
      <c r="I52" s="69">
        <v>0</v>
      </c>
      <c r="J52" s="69">
        <v>0</v>
      </c>
      <c r="K52" s="69">
        <v>0</v>
      </c>
    </row>
    <row r="53" spans="1:11" ht="91.15" customHeight="1">
      <c r="A53" s="17" t="s">
        <v>89</v>
      </c>
      <c r="B53" s="27" t="s">
        <v>285</v>
      </c>
      <c r="C53" s="24" t="s">
        <v>286</v>
      </c>
      <c r="D53" s="28" t="s">
        <v>285</v>
      </c>
      <c r="E53" s="21" t="s">
        <v>333</v>
      </c>
      <c r="F53" s="67">
        <v>695.05340000000001</v>
      </c>
      <c r="G53" s="68">
        <v>378.56799982999996</v>
      </c>
      <c r="H53" s="49">
        <f>F53</f>
        <v>695.05340000000001</v>
      </c>
      <c r="I53" s="69">
        <v>747.10929999999996</v>
      </c>
      <c r="J53" s="69">
        <v>753.9384</v>
      </c>
      <c r="K53" s="69">
        <v>743.41309999999999</v>
      </c>
    </row>
    <row r="54" spans="1:11" ht="91.15" customHeight="1">
      <c r="A54" s="17" t="s">
        <v>90</v>
      </c>
      <c r="B54" s="5" t="s">
        <v>406</v>
      </c>
      <c r="C54" s="24" t="s">
        <v>401</v>
      </c>
      <c r="D54" s="28" t="s">
        <v>406</v>
      </c>
      <c r="E54" s="21" t="s">
        <v>333</v>
      </c>
      <c r="F54" s="67">
        <v>94.560100000000006</v>
      </c>
      <c r="G54" s="68">
        <v>94.560100000000006</v>
      </c>
      <c r="H54" s="49">
        <f t="shared" ref="H54:H56" si="14">F54</f>
        <v>94.560100000000006</v>
      </c>
      <c r="I54" s="69">
        <v>843.77120000000002</v>
      </c>
      <c r="J54" s="69">
        <v>0</v>
      </c>
      <c r="K54" s="69">
        <v>0</v>
      </c>
    </row>
    <row r="55" spans="1:11" ht="91.15" customHeight="1">
      <c r="A55" s="17" t="s">
        <v>91</v>
      </c>
      <c r="B55" s="5" t="s">
        <v>407</v>
      </c>
      <c r="C55" s="24" t="s">
        <v>402</v>
      </c>
      <c r="D55" s="28" t="s">
        <v>407</v>
      </c>
      <c r="E55" s="21" t="s">
        <v>275</v>
      </c>
      <c r="F55" s="67">
        <v>6.1165000000000003</v>
      </c>
      <c r="G55" s="68">
        <v>6.1165000000000003</v>
      </c>
      <c r="H55" s="49">
        <f t="shared" si="14"/>
        <v>6.1165000000000003</v>
      </c>
      <c r="I55" s="69">
        <v>0</v>
      </c>
      <c r="J55" s="69">
        <v>0</v>
      </c>
      <c r="K55" s="69">
        <v>0</v>
      </c>
    </row>
    <row r="56" spans="1:11" ht="91.15" customHeight="1">
      <c r="A56" s="17" t="s">
        <v>92</v>
      </c>
      <c r="B56" s="5" t="s">
        <v>408</v>
      </c>
      <c r="C56" s="24" t="s">
        <v>403</v>
      </c>
      <c r="D56" s="28" t="s">
        <v>408</v>
      </c>
      <c r="E56" s="21" t="s">
        <v>275</v>
      </c>
      <c r="F56" s="67">
        <v>50.733400000000003</v>
      </c>
      <c r="G56" s="68">
        <v>50.733400000000003</v>
      </c>
      <c r="H56" s="49">
        <f t="shared" si="14"/>
        <v>50.733400000000003</v>
      </c>
      <c r="I56" s="69">
        <v>0</v>
      </c>
      <c r="J56" s="69">
        <v>0</v>
      </c>
      <c r="K56" s="69">
        <v>0</v>
      </c>
    </row>
    <row r="57" spans="1:11" ht="71.25" customHeight="1">
      <c r="A57" s="17" t="s">
        <v>93</v>
      </c>
      <c r="B57" s="5" t="s">
        <v>409</v>
      </c>
      <c r="C57" s="24" t="s">
        <v>404</v>
      </c>
      <c r="D57" s="28" t="s">
        <v>409</v>
      </c>
      <c r="E57" s="21" t="s">
        <v>275</v>
      </c>
      <c r="F57" s="67">
        <v>32.628</v>
      </c>
      <c r="G57" s="68">
        <v>32.628</v>
      </c>
      <c r="H57" s="49">
        <f>F57</f>
        <v>32.628</v>
      </c>
      <c r="I57" s="69">
        <v>0</v>
      </c>
      <c r="J57" s="69">
        <v>0</v>
      </c>
      <c r="K57" s="69">
        <v>0</v>
      </c>
    </row>
    <row r="58" spans="1:11" ht="83.25" customHeight="1">
      <c r="A58" s="17" t="s">
        <v>94</v>
      </c>
      <c r="B58" s="5" t="s">
        <v>410</v>
      </c>
      <c r="C58" s="24" t="s">
        <v>405</v>
      </c>
      <c r="D58" s="28" t="s">
        <v>410</v>
      </c>
      <c r="E58" s="21" t="s">
        <v>276</v>
      </c>
      <c r="F58" s="67">
        <v>9</v>
      </c>
      <c r="G58" s="68">
        <v>9</v>
      </c>
      <c r="H58" s="49">
        <f t="shared" ref="H58:H59" si="15">F58</f>
        <v>9</v>
      </c>
      <c r="I58" s="69">
        <v>7.2</v>
      </c>
      <c r="J58" s="69">
        <v>7.2</v>
      </c>
      <c r="K58" s="69">
        <v>0</v>
      </c>
    </row>
    <row r="59" spans="1:11" ht="83.25" customHeight="1">
      <c r="A59" s="17" t="s">
        <v>317</v>
      </c>
      <c r="B59" s="5" t="s">
        <v>486</v>
      </c>
      <c r="C59" s="24" t="s">
        <v>485</v>
      </c>
      <c r="D59" s="28" t="s">
        <v>486</v>
      </c>
      <c r="E59" s="21" t="s">
        <v>275</v>
      </c>
      <c r="F59" s="67">
        <v>0</v>
      </c>
      <c r="G59" s="68">
        <v>0</v>
      </c>
      <c r="H59" s="49">
        <f t="shared" si="15"/>
        <v>0</v>
      </c>
      <c r="I59" s="69">
        <v>40.863315</v>
      </c>
      <c r="J59" s="69">
        <v>0</v>
      </c>
      <c r="K59" s="69">
        <v>0</v>
      </c>
    </row>
    <row r="60" spans="1:11" ht="97.9" customHeight="1">
      <c r="A60" s="17" t="s">
        <v>95</v>
      </c>
      <c r="B60" s="5" t="s">
        <v>335</v>
      </c>
      <c r="C60" s="25" t="s">
        <v>334</v>
      </c>
      <c r="D60" s="10" t="s">
        <v>335</v>
      </c>
      <c r="E60" s="21" t="s">
        <v>273</v>
      </c>
      <c r="F60" s="67">
        <v>1115.2363</v>
      </c>
      <c r="G60" s="68">
        <v>652.9045131900001</v>
      </c>
      <c r="H60" s="88">
        <f>F60-117.05</f>
        <v>998.18630000000007</v>
      </c>
      <c r="I60" s="69">
        <v>1115.2363004599999</v>
      </c>
      <c r="J60" s="69">
        <v>1672.8543999999999</v>
      </c>
      <c r="K60" s="69">
        <v>1381.91076</v>
      </c>
    </row>
    <row r="61" spans="1:11" ht="84.75" customHeight="1">
      <c r="A61" s="17" t="s">
        <v>96</v>
      </c>
      <c r="B61" s="5" t="s">
        <v>412</v>
      </c>
      <c r="C61" s="25" t="s">
        <v>411</v>
      </c>
      <c r="D61" s="10" t="s">
        <v>412</v>
      </c>
      <c r="E61" s="21" t="s">
        <v>277</v>
      </c>
      <c r="F61" s="67">
        <v>31.715399999999999</v>
      </c>
      <c r="G61" s="68">
        <v>22.00747612</v>
      </c>
      <c r="H61" s="49">
        <f>F61</f>
        <v>31.715399999999999</v>
      </c>
      <c r="I61" s="69">
        <v>184.79150000000001</v>
      </c>
      <c r="J61" s="69">
        <v>0</v>
      </c>
      <c r="K61" s="69">
        <v>0</v>
      </c>
    </row>
    <row r="62" spans="1:11" ht="125.25" customHeight="1">
      <c r="A62" s="17" t="s">
        <v>97</v>
      </c>
      <c r="B62" s="5" t="s">
        <v>450</v>
      </c>
      <c r="C62" s="25" t="s">
        <v>449</v>
      </c>
      <c r="D62" s="10" t="str">
        <f>B62</f>
        <v>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v>
      </c>
      <c r="E62" s="21" t="s">
        <v>273</v>
      </c>
      <c r="F62" s="67">
        <v>18.573899999999998</v>
      </c>
      <c r="G62" s="68">
        <v>11.97070066</v>
      </c>
      <c r="H62" s="49">
        <f>F62</f>
        <v>18.573899999999998</v>
      </c>
      <c r="I62" s="69">
        <v>16.704799999999999</v>
      </c>
      <c r="J62" s="69">
        <v>16.599</v>
      </c>
      <c r="K62" s="69">
        <v>16.0107</v>
      </c>
    </row>
    <row r="63" spans="1:11" ht="96" customHeight="1">
      <c r="A63" s="17" t="s">
        <v>98</v>
      </c>
      <c r="B63" s="5" t="s">
        <v>419</v>
      </c>
      <c r="C63" s="25" t="s">
        <v>378</v>
      </c>
      <c r="D63" s="10" t="s">
        <v>419</v>
      </c>
      <c r="E63" s="21" t="s">
        <v>277</v>
      </c>
      <c r="F63" s="67">
        <v>2822.6613000000002</v>
      </c>
      <c r="G63" s="68">
        <v>2061.7118</v>
      </c>
      <c r="H63" s="49">
        <f t="shared" ref="H63:H66" si="16">F63</f>
        <v>2822.6613000000002</v>
      </c>
      <c r="I63" s="69">
        <v>4308.6822000000002</v>
      </c>
      <c r="J63" s="69">
        <v>3879.5823</v>
      </c>
      <c r="K63" s="69">
        <v>0</v>
      </c>
    </row>
    <row r="64" spans="1:11" ht="118.5" customHeight="1">
      <c r="A64" s="17" t="s">
        <v>99</v>
      </c>
      <c r="B64" s="5" t="str">
        <f t="shared" si="3"/>
        <v>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v>
      </c>
      <c r="C64" s="6" t="s">
        <v>145</v>
      </c>
      <c r="D64" s="10" t="s">
        <v>21</v>
      </c>
      <c r="E64" s="21" t="s">
        <v>273</v>
      </c>
      <c r="F64" s="67">
        <v>60.674599999999998</v>
      </c>
      <c r="G64" s="68">
        <v>41.918617829999995</v>
      </c>
      <c r="H64" s="49">
        <f t="shared" si="16"/>
        <v>60.674599999999998</v>
      </c>
      <c r="I64" s="69">
        <v>74.115499999999997</v>
      </c>
      <c r="J64" s="69">
        <v>73.752399999999994</v>
      </c>
      <c r="K64" s="69">
        <v>74.697500000000005</v>
      </c>
    </row>
    <row r="65" spans="1:11" ht="100.9" customHeight="1">
      <c r="A65" s="17" t="s">
        <v>100</v>
      </c>
      <c r="B65" s="27" t="s">
        <v>288</v>
      </c>
      <c r="C65" s="26" t="s">
        <v>287</v>
      </c>
      <c r="D65" s="28" t="s">
        <v>288</v>
      </c>
      <c r="E65" s="21" t="s">
        <v>270</v>
      </c>
      <c r="F65" s="67">
        <v>310.83449999999999</v>
      </c>
      <c r="G65" s="68">
        <v>230.88046758000002</v>
      </c>
      <c r="H65" s="49">
        <f t="shared" si="16"/>
        <v>310.83449999999999</v>
      </c>
      <c r="I65" s="69">
        <v>323.97140000000002</v>
      </c>
      <c r="J65" s="69">
        <v>326.13119999999998</v>
      </c>
      <c r="K65" s="69">
        <v>332.65379999999999</v>
      </c>
    </row>
    <row r="66" spans="1:11" ht="118.5" customHeight="1">
      <c r="A66" s="17" t="s">
        <v>235</v>
      </c>
      <c r="B66" s="27" t="s">
        <v>451</v>
      </c>
      <c r="C66" s="26" t="s">
        <v>452</v>
      </c>
      <c r="D66" s="28" t="str">
        <f>B66</f>
        <v>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v>
      </c>
      <c r="E66" s="21" t="s">
        <v>422</v>
      </c>
      <c r="F66" s="67">
        <v>9.4327000000000005</v>
      </c>
      <c r="G66" s="68">
        <v>9.4327000000000005</v>
      </c>
      <c r="H66" s="49">
        <f t="shared" si="16"/>
        <v>9.4327000000000005</v>
      </c>
      <c r="I66" s="69">
        <v>10.3896</v>
      </c>
      <c r="J66" s="69">
        <v>0</v>
      </c>
      <c r="K66" s="69">
        <v>0</v>
      </c>
    </row>
    <row r="67" spans="1:11" ht="81.75" customHeight="1">
      <c r="A67" s="17" t="s">
        <v>236</v>
      </c>
      <c r="B67" s="5" t="s">
        <v>337</v>
      </c>
      <c r="C67" s="4" t="s">
        <v>336</v>
      </c>
      <c r="D67" s="10" t="s">
        <v>337</v>
      </c>
      <c r="E67" s="21" t="s">
        <v>275</v>
      </c>
      <c r="F67" s="68">
        <v>113.6159</v>
      </c>
      <c r="G67" s="68">
        <v>92.280793369999998</v>
      </c>
      <c r="H67" s="49">
        <f>F67</f>
        <v>113.6159</v>
      </c>
      <c r="I67" s="69">
        <v>21.199100000000001</v>
      </c>
      <c r="J67" s="69">
        <v>0</v>
      </c>
      <c r="K67" s="69">
        <v>0</v>
      </c>
    </row>
    <row r="68" spans="1:11" ht="58.5" customHeight="1">
      <c r="A68" s="17" t="s">
        <v>237</v>
      </c>
      <c r="B68" s="5" t="s">
        <v>414</v>
      </c>
      <c r="C68" s="4" t="s">
        <v>413</v>
      </c>
      <c r="D68" s="10" t="s">
        <v>414</v>
      </c>
      <c r="E68" s="21" t="s">
        <v>275</v>
      </c>
      <c r="F68" s="68">
        <v>33.075000000000003</v>
      </c>
      <c r="G68" s="68">
        <v>33.075000000000003</v>
      </c>
      <c r="H68" s="49">
        <f t="shared" ref="H68:H71" si="17">F68</f>
        <v>33.075000000000003</v>
      </c>
      <c r="I68" s="69">
        <v>0</v>
      </c>
      <c r="J68" s="69">
        <v>0</v>
      </c>
      <c r="K68" s="69">
        <v>0</v>
      </c>
    </row>
    <row r="69" spans="1:11" ht="93" customHeight="1">
      <c r="A69" s="17" t="s">
        <v>240</v>
      </c>
      <c r="B69" s="5" t="str">
        <f t="shared" si="3"/>
        <v>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v>
      </c>
      <c r="C69" s="6" t="s">
        <v>146</v>
      </c>
      <c r="D69" s="10" t="s">
        <v>22</v>
      </c>
      <c r="E69" s="21" t="s">
        <v>270</v>
      </c>
      <c r="F69" s="67">
        <v>11.980600000000001</v>
      </c>
      <c r="G69" s="68">
        <v>8.1732158399999992</v>
      </c>
      <c r="H69" s="49">
        <f t="shared" si="17"/>
        <v>11.980600000000001</v>
      </c>
      <c r="I69" s="69">
        <v>12.574919</v>
      </c>
      <c r="J69" s="69">
        <v>12.617963</v>
      </c>
      <c r="K69" s="69">
        <v>12.975699000000001</v>
      </c>
    </row>
    <row r="70" spans="1:11" ht="92.45" customHeight="1">
      <c r="A70" s="17" t="s">
        <v>241</v>
      </c>
      <c r="B70" s="5" t="str">
        <f t="shared" si="3"/>
        <v>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v>
      </c>
      <c r="C70" s="22" t="s">
        <v>147</v>
      </c>
      <c r="D70" s="10" t="s">
        <v>165</v>
      </c>
      <c r="E70" s="21" t="s">
        <v>275</v>
      </c>
      <c r="F70" s="67">
        <v>6.5519999999999996</v>
      </c>
      <c r="G70" s="68">
        <v>6.5519999999999996</v>
      </c>
      <c r="H70" s="49">
        <f t="shared" si="17"/>
        <v>6.5519999999999996</v>
      </c>
      <c r="I70" s="69">
        <v>6.3239000000000001</v>
      </c>
      <c r="J70" s="69">
        <v>6.0091999999999999</v>
      </c>
      <c r="K70" s="69">
        <v>5.8967999999999998</v>
      </c>
    </row>
    <row r="71" spans="1:11" ht="82.5" customHeight="1">
      <c r="A71" s="17" t="s">
        <v>242</v>
      </c>
      <c r="B71" s="5" t="str">
        <f t="shared" si="3"/>
        <v>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v>
      </c>
      <c r="C71" s="22" t="s">
        <v>148</v>
      </c>
      <c r="D71" s="10" t="s">
        <v>23</v>
      </c>
      <c r="E71" s="21" t="s">
        <v>275</v>
      </c>
      <c r="F71" s="67">
        <v>13.3005</v>
      </c>
      <c r="G71" s="68">
        <v>13.30049999</v>
      </c>
      <c r="H71" s="49">
        <f t="shared" si="17"/>
        <v>13.3005</v>
      </c>
      <c r="I71" s="69">
        <v>13.3005</v>
      </c>
      <c r="J71" s="69">
        <v>13.0906</v>
      </c>
      <c r="K71" s="69">
        <v>11.970450019999999</v>
      </c>
    </row>
    <row r="72" spans="1:11" ht="60" customHeight="1">
      <c r="A72" s="17" t="s">
        <v>257</v>
      </c>
      <c r="B72" s="5" t="str">
        <f t="shared" si="3"/>
        <v>Субсидия бюджетам субъектов Российской Федерации на реализацию дополнительных мероприятий в сфере занятости населения</v>
      </c>
      <c r="C72" s="4" t="s">
        <v>149</v>
      </c>
      <c r="D72" s="10" t="s">
        <v>24</v>
      </c>
      <c r="E72" s="21" t="s">
        <v>270</v>
      </c>
      <c r="F72" s="67">
        <v>12.15</v>
      </c>
      <c r="G72" s="68">
        <v>9.1125000000000007</v>
      </c>
      <c r="H72" s="49">
        <f>F72</f>
        <v>12.15</v>
      </c>
      <c r="I72" s="69">
        <v>10.125</v>
      </c>
      <c r="J72" s="69">
        <v>10.012499999999999</v>
      </c>
      <c r="K72" s="69">
        <v>8.01</v>
      </c>
    </row>
    <row r="73" spans="1:11" ht="77.45" customHeight="1">
      <c r="A73" s="17" t="s">
        <v>258</v>
      </c>
      <c r="B73" s="5" t="s">
        <v>250</v>
      </c>
      <c r="C73" s="4" t="s">
        <v>249</v>
      </c>
      <c r="D73" s="10" t="s">
        <v>250</v>
      </c>
      <c r="E73" s="21" t="s">
        <v>276</v>
      </c>
      <c r="F73" s="67">
        <v>8.2080000000000002</v>
      </c>
      <c r="G73" s="68">
        <v>7.3781970000000001</v>
      </c>
      <c r="H73" s="49">
        <f t="shared" ref="H73:H79" si="18">F73</f>
        <v>8.2080000000000002</v>
      </c>
      <c r="I73" s="69">
        <v>10.000999999999999</v>
      </c>
      <c r="J73" s="69">
        <v>0</v>
      </c>
      <c r="K73" s="69">
        <v>0</v>
      </c>
    </row>
    <row r="74" spans="1:11" ht="90.75" customHeight="1">
      <c r="A74" s="17" t="s">
        <v>259</v>
      </c>
      <c r="B74" s="5" t="str">
        <f t="shared" si="3"/>
        <v>Субсидии бюджетам субъектов Российской Федерации на реализацию мероприятий по обеспечению жильем молодых семей</v>
      </c>
      <c r="C74" s="4" t="s">
        <v>150</v>
      </c>
      <c r="D74" s="10" t="s">
        <v>25</v>
      </c>
      <c r="E74" s="21" t="s">
        <v>422</v>
      </c>
      <c r="F74" s="67">
        <v>61.024500000000003</v>
      </c>
      <c r="G74" s="68">
        <v>60.219312810000005</v>
      </c>
      <c r="H74" s="49">
        <f t="shared" si="18"/>
        <v>61.024500000000003</v>
      </c>
      <c r="I74" s="69">
        <v>43.409300000000002</v>
      </c>
      <c r="J74" s="69">
        <v>41.507100000000001</v>
      </c>
      <c r="K74" s="69">
        <v>0</v>
      </c>
    </row>
    <row r="75" spans="1:11" ht="76.150000000000006" customHeight="1">
      <c r="A75" s="17" t="s">
        <v>260</v>
      </c>
      <c r="B75" s="27" t="s">
        <v>252</v>
      </c>
      <c r="C75" s="24" t="s">
        <v>251</v>
      </c>
      <c r="D75" s="28" t="s">
        <v>252</v>
      </c>
      <c r="E75" s="21" t="s">
        <v>276</v>
      </c>
      <c r="F75" s="67">
        <v>128.96870000000001</v>
      </c>
      <c r="G75" s="68">
        <v>109.54696979000001</v>
      </c>
      <c r="H75" s="49">
        <f t="shared" si="18"/>
        <v>128.96870000000001</v>
      </c>
      <c r="I75" s="69">
        <v>128.96870000000001</v>
      </c>
      <c r="J75" s="69">
        <v>128.96870000000001</v>
      </c>
      <c r="K75" s="69">
        <v>0</v>
      </c>
    </row>
    <row r="76" spans="1:11" ht="76.150000000000006" customHeight="1">
      <c r="A76" s="17" t="s">
        <v>261</v>
      </c>
      <c r="B76" s="27" t="s">
        <v>488</v>
      </c>
      <c r="C76" s="24" t="s">
        <v>487</v>
      </c>
      <c r="D76" s="28" t="s">
        <v>488</v>
      </c>
      <c r="E76" s="21" t="s">
        <v>362</v>
      </c>
      <c r="F76" s="67">
        <v>0</v>
      </c>
      <c r="G76" s="68">
        <v>0</v>
      </c>
      <c r="H76" s="49">
        <f t="shared" si="18"/>
        <v>0</v>
      </c>
      <c r="I76" s="69">
        <v>1002.1262</v>
      </c>
      <c r="J76" s="69">
        <v>460.00779999999997</v>
      </c>
      <c r="K76" s="69">
        <v>155.6721</v>
      </c>
    </row>
    <row r="77" spans="1:11" ht="81.599999999999994" customHeight="1">
      <c r="A77" s="17" t="s">
        <v>262</v>
      </c>
      <c r="B77" s="27" t="s">
        <v>254</v>
      </c>
      <c r="C77" s="24" t="s">
        <v>253</v>
      </c>
      <c r="D77" s="28" t="s">
        <v>254</v>
      </c>
      <c r="E77" s="21" t="s">
        <v>276</v>
      </c>
      <c r="F77" s="67">
        <v>65.440299999999993</v>
      </c>
      <c r="G77" s="68">
        <v>62.542599580000001</v>
      </c>
      <c r="H77" s="49">
        <f t="shared" si="18"/>
        <v>65.440299999999993</v>
      </c>
      <c r="I77" s="69">
        <v>65.440299999999993</v>
      </c>
      <c r="J77" s="69">
        <v>65.440299999999993</v>
      </c>
      <c r="K77" s="69">
        <v>0</v>
      </c>
    </row>
    <row r="78" spans="1:11" ht="63" customHeight="1">
      <c r="A78" s="17" t="s">
        <v>263</v>
      </c>
      <c r="B78" s="27" t="s">
        <v>289</v>
      </c>
      <c r="C78" s="24" t="s">
        <v>291</v>
      </c>
      <c r="D78" s="28" t="s">
        <v>289</v>
      </c>
      <c r="E78" s="21" t="s">
        <v>349</v>
      </c>
      <c r="F78" s="67">
        <v>6.9034000000000004</v>
      </c>
      <c r="G78" s="68">
        <v>0.12072199</v>
      </c>
      <c r="H78" s="49">
        <f t="shared" si="18"/>
        <v>6.9034000000000004</v>
      </c>
      <c r="I78" s="69">
        <v>6.8045</v>
      </c>
      <c r="J78" s="69">
        <v>6.2130599999999996</v>
      </c>
      <c r="K78" s="69">
        <v>0</v>
      </c>
    </row>
    <row r="79" spans="1:11" ht="63" customHeight="1">
      <c r="A79" s="17" t="s">
        <v>264</v>
      </c>
      <c r="B79" s="27" t="s">
        <v>339</v>
      </c>
      <c r="C79" s="24" t="s">
        <v>338</v>
      </c>
      <c r="D79" s="28" t="s">
        <v>339</v>
      </c>
      <c r="E79" s="21" t="s">
        <v>275</v>
      </c>
      <c r="F79" s="67">
        <v>49.795499999999997</v>
      </c>
      <c r="G79" s="68">
        <v>40.806288380000005</v>
      </c>
      <c r="H79" s="49">
        <f t="shared" si="18"/>
        <v>49.795499999999997</v>
      </c>
      <c r="I79" s="69">
        <v>59.379300000000001</v>
      </c>
      <c r="J79" s="69">
        <v>0</v>
      </c>
      <c r="K79" s="69">
        <v>0</v>
      </c>
    </row>
    <row r="80" spans="1:11" ht="64.5" customHeight="1">
      <c r="A80" s="17" t="s">
        <v>265</v>
      </c>
      <c r="B80" s="27" t="s">
        <v>290</v>
      </c>
      <c r="C80" s="24" t="s">
        <v>292</v>
      </c>
      <c r="D80" s="28" t="s">
        <v>290</v>
      </c>
      <c r="E80" s="21" t="s">
        <v>270</v>
      </c>
      <c r="F80" s="49">
        <v>22.129200000000001</v>
      </c>
      <c r="G80" s="52">
        <v>6.0196774599999996</v>
      </c>
      <c r="H80" s="49">
        <f>F80</f>
        <v>22.129200000000001</v>
      </c>
      <c r="I80" s="69">
        <v>15.4076</v>
      </c>
      <c r="J80" s="69">
        <v>13.2727</v>
      </c>
      <c r="K80" s="69">
        <v>13.125500000000001</v>
      </c>
    </row>
    <row r="81" spans="1:12" ht="67.150000000000006" customHeight="1">
      <c r="A81" s="17" t="s">
        <v>266</v>
      </c>
      <c r="B81" s="5" t="str">
        <f t="shared" si="3"/>
        <v>Субсидии бюджетам субъектов Российской Федерации на поддержку творческой деятельности и техническое оснащение детских и кукольных театров</v>
      </c>
      <c r="C81" s="4" t="s">
        <v>151</v>
      </c>
      <c r="D81" s="10" t="s">
        <v>26</v>
      </c>
      <c r="E81" s="21" t="s">
        <v>275</v>
      </c>
      <c r="F81" s="67">
        <v>7.8438999999999997</v>
      </c>
      <c r="G81" s="68">
        <v>7.8438999999999997</v>
      </c>
      <c r="H81" s="49">
        <f t="shared" ref="H81:H84" si="19">F81</f>
        <v>7.8438999999999997</v>
      </c>
      <c r="I81" s="69">
        <v>6.3188000000000004</v>
      </c>
      <c r="J81" s="69">
        <v>8.2324999999999999</v>
      </c>
      <c r="K81" s="69">
        <v>7.0595100000000004</v>
      </c>
    </row>
    <row r="82" spans="1:12" ht="79.5" customHeight="1">
      <c r="A82" s="17" t="s">
        <v>267</v>
      </c>
      <c r="B82" s="5" t="s">
        <v>454</v>
      </c>
      <c r="C82" s="4" t="s">
        <v>453</v>
      </c>
      <c r="D82" s="10" t="str">
        <f>B82</f>
        <v>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v>
      </c>
      <c r="E82" s="21" t="s">
        <v>269</v>
      </c>
      <c r="F82" s="67">
        <v>5.6052999999999997</v>
      </c>
      <c r="G82" s="68">
        <v>5.6052999999999997</v>
      </c>
      <c r="H82" s="49">
        <f t="shared" si="19"/>
        <v>5.6052999999999997</v>
      </c>
      <c r="I82" s="69">
        <v>0</v>
      </c>
      <c r="J82" s="69">
        <v>0</v>
      </c>
      <c r="K82" s="69">
        <v>0</v>
      </c>
    </row>
    <row r="83" spans="1:12" ht="54" customHeight="1">
      <c r="A83" s="17" t="s">
        <v>318</v>
      </c>
      <c r="B83" s="5" t="str">
        <f t="shared" si="3"/>
        <v>Субсидия бюджетам субъектов Российской Федерации на поддержку отрасли культуры</v>
      </c>
      <c r="C83" s="4" t="s">
        <v>152</v>
      </c>
      <c r="D83" s="10" t="s">
        <v>166</v>
      </c>
      <c r="E83" s="21" t="s">
        <v>275</v>
      </c>
      <c r="F83" s="67">
        <v>185.4025</v>
      </c>
      <c r="G83" s="68">
        <v>180.43103897999998</v>
      </c>
      <c r="H83" s="49">
        <f t="shared" si="19"/>
        <v>185.4025</v>
      </c>
      <c r="I83" s="69">
        <v>23.4907</v>
      </c>
      <c r="J83" s="69">
        <v>8.6732999999999993</v>
      </c>
      <c r="K83" s="69">
        <v>5.5532700000000004</v>
      </c>
    </row>
    <row r="84" spans="1:12" ht="77.45" customHeight="1">
      <c r="A84" s="17" t="s">
        <v>319</v>
      </c>
      <c r="B84" s="5" t="s">
        <v>359</v>
      </c>
      <c r="C84" s="4" t="s">
        <v>153</v>
      </c>
      <c r="D84" s="10" t="s">
        <v>359</v>
      </c>
      <c r="E84" s="21" t="s">
        <v>333</v>
      </c>
      <c r="F84" s="67">
        <v>636.98040000000003</v>
      </c>
      <c r="G84" s="68">
        <v>463.42072024999999</v>
      </c>
      <c r="H84" s="49">
        <f t="shared" si="19"/>
        <v>636.98040000000003</v>
      </c>
      <c r="I84" s="69">
        <v>996.62819999999999</v>
      </c>
      <c r="J84" s="69">
        <v>0</v>
      </c>
      <c r="K84" s="75">
        <v>0</v>
      </c>
    </row>
    <row r="85" spans="1:12" ht="115.15" customHeight="1">
      <c r="A85" s="17" t="s">
        <v>320</v>
      </c>
      <c r="B85" s="5" t="s">
        <v>340</v>
      </c>
      <c r="C85" s="4" t="s">
        <v>154</v>
      </c>
      <c r="D85" s="10" t="s">
        <v>340</v>
      </c>
      <c r="E85" s="21" t="s">
        <v>423</v>
      </c>
      <c r="F85" s="67">
        <v>258.0471</v>
      </c>
      <c r="G85" s="68">
        <v>239.36885999</v>
      </c>
      <c r="H85" s="49">
        <f>F85</f>
        <v>258.0471</v>
      </c>
      <c r="I85" s="69">
        <v>113.83799999999999</v>
      </c>
      <c r="J85" s="89">
        <v>0</v>
      </c>
      <c r="K85" s="76">
        <v>0</v>
      </c>
      <c r="L85" s="90"/>
    </row>
    <row r="86" spans="1:12" ht="78.599999999999994" customHeight="1">
      <c r="A86" s="17" t="s">
        <v>296</v>
      </c>
      <c r="B86" s="5" t="s">
        <v>341</v>
      </c>
      <c r="C86" s="7" t="s">
        <v>155</v>
      </c>
      <c r="D86" s="10" t="s">
        <v>341</v>
      </c>
      <c r="E86" s="21" t="s">
        <v>273</v>
      </c>
      <c r="F86" s="67">
        <v>72.665800000000004</v>
      </c>
      <c r="G86" s="68">
        <v>61.765929979999996</v>
      </c>
      <c r="H86" s="49">
        <f t="shared" ref="H86:H92" si="20">F86</f>
        <v>72.665800000000004</v>
      </c>
      <c r="I86" s="69">
        <v>80.736099999999993</v>
      </c>
      <c r="J86" s="69">
        <v>78.793899999999994</v>
      </c>
      <c r="K86" s="82">
        <v>65.39922</v>
      </c>
    </row>
    <row r="87" spans="1:12" ht="84" customHeight="1">
      <c r="A87" s="17" t="s">
        <v>297</v>
      </c>
      <c r="B87" s="5" t="str">
        <f t="shared" si="3"/>
        <v>Субсидии бюджетам субъектов Российской Федерации на реализацию программ формирования современной городской среды</v>
      </c>
      <c r="C87" s="7" t="s">
        <v>156</v>
      </c>
      <c r="D87" s="10" t="s">
        <v>167</v>
      </c>
      <c r="E87" s="21" t="s">
        <v>274</v>
      </c>
      <c r="F87" s="67">
        <v>304.95639999999997</v>
      </c>
      <c r="G87" s="68">
        <v>213.64020181000001</v>
      </c>
      <c r="H87" s="49">
        <f t="shared" si="20"/>
        <v>304.95639999999997</v>
      </c>
      <c r="I87" s="69">
        <v>333.6515</v>
      </c>
      <c r="J87" s="69">
        <v>0</v>
      </c>
      <c r="K87" s="69">
        <v>0</v>
      </c>
    </row>
    <row r="88" spans="1:12" ht="60.75" customHeight="1">
      <c r="A88" s="17" t="s">
        <v>321</v>
      </c>
      <c r="B88" s="5" t="s">
        <v>255</v>
      </c>
      <c r="C88" s="4" t="s">
        <v>256</v>
      </c>
      <c r="D88" s="10" t="s">
        <v>255</v>
      </c>
      <c r="E88" s="21" t="s">
        <v>342</v>
      </c>
      <c r="F88" s="67">
        <v>258.06979999999999</v>
      </c>
      <c r="G88" s="68">
        <v>193.00502261000003</v>
      </c>
      <c r="H88" s="49">
        <f t="shared" si="20"/>
        <v>258.06979999999999</v>
      </c>
      <c r="I88" s="69">
        <v>62.622900000000001</v>
      </c>
      <c r="J88" s="69">
        <v>0</v>
      </c>
      <c r="K88" s="69">
        <v>0</v>
      </c>
      <c r="L88" s="34"/>
    </row>
    <row r="89" spans="1:12" ht="60.75" customHeight="1">
      <c r="A89" s="17" t="s">
        <v>298</v>
      </c>
      <c r="B89" s="5" t="s">
        <v>456</v>
      </c>
      <c r="C89" s="4" t="s">
        <v>455</v>
      </c>
      <c r="D89" s="10" t="str">
        <f>B89</f>
        <v>Субсидии бюджетам субъектов Российской Федерации на оснащение региональных и муниципальных театров</v>
      </c>
      <c r="E89" s="21" t="s">
        <v>275</v>
      </c>
      <c r="F89" s="67">
        <v>23.893699999999999</v>
      </c>
      <c r="G89" s="68">
        <v>23.893699999999999</v>
      </c>
      <c r="H89" s="49">
        <f t="shared" si="20"/>
        <v>23.893699999999999</v>
      </c>
      <c r="I89" s="69">
        <v>8.8606999999999996</v>
      </c>
      <c r="J89" s="69">
        <v>0</v>
      </c>
      <c r="K89" s="69">
        <v>0</v>
      </c>
      <c r="L89" s="34"/>
    </row>
    <row r="90" spans="1:12" ht="102" customHeight="1">
      <c r="A90" s="17" t="s">
        <v>299</v>
      </c>
      <c r="B90" s="5" t="s">
        <v>293</v>
      </c>
      <c r="C90" s="4" t="s">
        <v>294</v>
      </c>
      <c r="D90" s="10" t="s">
        <v>293</v>
      </c>
      <c r="E90" s="21" t="s">
        <v>273</v>
      </c>
      <c r="F90" s="67">
        <v>93.049499999999995</v>
      </c>
      <c r="G90" s="68">
        <v>93.049499999999995</v>
      </c>
      <c r="H90" s="49">
        <f t="shared" si="20"/>
        <v>93.049499999999995</v>
      </c>
      <c r="I90" s="69">
        <v>92.422799999999995</v>
      </c>
      <c r="J90" s="69">
        <v>92.422799999999995</v>
      </c>
      <c r="K90" s="69">
        <v>92.422799999999995</v>
      </c>
      <c r="L90" s="34"/>
    </row>
    <row r="91" spans="1:12" ht="78" customHeight="1">
      <c r="A91" s="17" t="s">
        <v>300</v>
      </c>
      <c r="B91" s="5" t="s">
        <v>343</v>
      </c>
      <c r="C91" s="4" t="s">
        <v>344</v>
      </c>
      <c r="D91" s="10" t="s">
        <v>343</v>
      </c>
      <c r="E91" s="21" t="s">
        <v>275</v>
      </c>
      <c r="F91" s="47">
        <v>28.475000000000001</v>
      </c>
      <c r="G91" s="52">
        <v>28.475000000000001</v>
      </c>
      <c r="H91" s="49">
        <f t="shared" si="20"/>
        <v>28.475000000000001</v>
      </c>
      <c r="I91" s="69">
        <v>30.15</v>
      </c>
      <c r="J91" s="69">
        <v>0</v>
      </c>
      <c r="K91" s="69">
        <v>0</v>
      </c>
      <c r="L91" s="34"/>
    </row>
    <row r="92" spans="1:12" ht="99.75" customHeight="1">
      <c r="A92" s="17" t="s">
        <v>301</v>
      </c>
      <c r="B92" s="5" t="s">
        <v>458</v>
      </c>
      <c r="C92" s="4" t="s">
        <v>457</v>
      </c>
      <c r="D92" s="10" t="str">
        <f>B92</f>
        <v>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v>
      </c>
      <c r="E92" s="21" t="s">
        <v>362</v>
      </c>
      <c r="F92" s="47">
        <v>70</v>
      </c>
      <c r="G92" s="52">
        <v>70</v>
      </c>
      <c r="H92" s="49">
        <f t="shared" si="20"/>
        <v>70</v>
      </c>
      <c r="I92" s="69">
        <v>29.406766999999999</v>
      </c>
      <c r="J92" s="69">
        <v>0</v>
      </c>
      <c r="K92" s="69">
        <v>0</v>
      </c>
      <c r="L92" s="34"/>
    </row>
    <row r="93" spans="1:12" ht="78" customHeight="1">
      <c r="A93" s="17" t="s">
        <v>302</v>
      </c>
      <c r="B93" s="5" t="s">
        <v>345</v>
      </c>
      <c r="C93" s="4" t="s">
        <v>346</v>
      </c>
      <c r="D93" s="10" t="s">
        <v>345</v>
      </c>
      <c r="E93" s="21" t="s">
        <v>275</v>
      </c>
      <c r="F93" s="71">
        <v>37.847499999999997</v>
      </c>
      <c r="G93" s="72">
        <v>37.847499990000003</v>
      </c>
      <c r="H93" s="49">
        <f>F93</f>
        <v>37.847499999999997</v>
      </c>
      <c r="I93" s="69">
        <v>8.8834</v>
      </c>
      <c r="J93" s="69">
        <v>0</v>
      </c>
      <c r="K93" s="69">
        <v>0</v>
      </c>
      <c r="L93" s="34"/>
    </row>
    <row r="94" spans="1:12" ht="70.5" customHeight="1">
      <c r="A94" s="17" t="s">
        <v>303</v>
      </c>
      <c r="B94" s="5" t="s">
        <v>348</v>
      </c>
      <c r="C94" s="4" t="s">
        <v>347</v>
      </c>
      <c r="D94" s="10" t="s">
        <v>348</v>
      </c>
      <c r="E94" s="21" t="s">
        <v>276</v>
      </c>
      <c r="F94" s="67">
        <v>0.93030000000000002</v>
      </c>
      <c r="G94" s="52">
        <v>0</v>
      </c>
      <c r="H94" s="49">
        <f t="shared" ref="H94:H97" si="21">F94</f>
        <v>0.93030000000000002</v>
      </c>
      <c r="I94" s="69">
        <v>48.381700000000002</v>
      </c>
      <c r="J94" s="69">
        <v>57.802500000000002</v>
      </c>
      <c r="K94" s="69">
        <v>0</v>
      </c>
      <c r="L94" s="34"/>
    </row>
    <row r="95" spans="1:12" ht="70.5" customHeight="1">
      <c r="A95" s="17" t="s">
        <v>304</v>
      </c>
      <c r="B95" s="5" t="s">
        <v>380</v>
      </c>
      <c r="C95" s="4" t="s">
        <v>379</v>
      </c>
      <c r="D95" s="10" t="s">
        <v>380</v>
      </c>
      <c r="E95" s="21" t="s">
        <v>333</v>
      </c>
      <c r="F95" s="67">
        <v>774.13070000000005</v>
      </c>
      <c r="G95" s="68">
        <v>636.36952812000004</v>
      </c>
      <c r="H95" s="49">
        <f t="shared" si="21"/>
        <v>774.13070000000005</v>
      </c>
      <c r="I95" s="69">
        <v>510.32220000000001</v>
      </c>
      <c r="J95" s="69">
        <v>510.32220000000001</v>
      </c>
      <c r="K95" s="69">
        <v>0</v>
      </c>
      <c r="L95" s="34"/>
    </row>
    <row r="96" spans="1:12" ht="110.45" customHeight="1">
      <c r="A96" s="17" t="s">
        <v>305</v>
      </c>
      <c r="B96" s="5" t="s">
        <v>382</v>
      </c>
      <c r="C96" s="4" t="s">
        <v>381</v>
      </c>
      <c r="D96" s="10" t="s">
        <v>382</v>
      </c>
      <c r="E96" s="21" t="s">
        <v>273</v>
      </c>
      <c r="F96" s="67">
        <v>67.099999999999994</v>
      </c>
      <c r="G96" s="68">
        <v>57.261268369999996</v>
      </c>
      <c r="H96" s="49">
        <f t="shared" si="21"/>
        <v>67.099999999999994</v>
      </c>
      <c r="I96" s="49">
        <v>99.931899999999999</v>
      </c>
      <c r="J96" s="49">
        <v>62.665799999999997</v>
      </c>
      <c r="K96" s="49">
        <v>0</v>
      </c>
      <c r="L96" s="34"/>
    </row>
    <row r="97" spans="1:12" ht="69" customHeight="1">
      <c r="A97" s="17" t="s">
        <v>306</v>
      </c>
      <c r="B97" s="5" t="s">
        <v>384</v>
      </c>
      <c r="C97" s="4" t="s">
        <v>383</v>
      </c>
      <c r="D97" s="10" t="s">
        <v>384</v>
      </c>
      <c r="E97" s="21" t="s">
        <v>420</v>
      </c>
      <c r="F97" s="67">
        <v>156</v>
      </c>
      <c r="G97" s="68">
        <v>0</v>
      </c>
      <c r="H97" s="49">
        <f t="shared" si="21"/>
        <v>156</v>
      </c>
      <c r="I97" s="69">
        <v>90</v>
      </c>
      <c r="J97" s="69">
        <v>12</v>
      </c>
      <c r="K97" s="69">
        <v>24</v>
      </c>
      <c r="L97" s="34"/>
    </row>
    <row r="98" spans="1:12" ht="75" customHeight="1">
      <c r="A98" s="17" t="s">
        <v>363</v>
      </c>
      <c r="B98" s="5" t="s">
        <v>386</v>
      </c>
      <c r="C98" s="4" t="s">
        <v>385</v>
      </c>
      <c r="D98" s="10" t="s">
        <v>386</v>
      </c>
      <c r="E98" s="21" t="s">
        <v>270</v>
      </c>
      <c r="F98" s="67">
        <v>139.7544</v>
      </c>
      <c r="G98" s="68">
        <v>138.45647031999999</v>
      </c>
      <c r="H98" s="49">
        <f>F98</f>
        <v>139.7544</v>
      </c>
      <c r="I98" s="69">
        <v>129.1318</v>
      </c>
      <c r="J98" s="69">
        <v>129.96129999999999</v>
      </c>
      <c r="K98" s="69">
        <v>130.5795</v>
      </c>
      <c r="L98" s="34"/>
    </row>
    <row r="99" spans="1:12" ht="115.5" customHeight="1">
      <c r="A99" s="17" t="s">
        <v>365</v>
      </c>
      <c r="B99" s="5" t="s">
        <v>416</v>
      </c>
      <c r="C99" s="4" t="s">
        <v>415</v>
      </c>
      <c r="D99" s="10" t="s">
        <v>416</v>
      </c>
      <c r="E99" s="21" t="s">
        <v>333</v>
      </c>
      <c r="F99" s="67">
        <v>25.174199999999999</v>
      </c>
      <c r="G99" s="68">
        <v>7.5190992699999999</v>
      </c>
      <c r="H99" s="49">
        <f t="shared" ref="H99:H101" si="22">F99</f>
        <v>25.174199999999999</v>
      </c>
      <c r="I99" s="69">
        <v>0</v>
      </c>
      <c r="J99" s="69">
        <v>0</v>
      </c>
      <c r="K99" s="69">
        <v>0</v>
      </c>
      <c r="L99" s="34"/>
    </row>
    <row r="100" spans="1:12" ht="115.5" customHeight="1">
      <c r="A100" s="17" t="s">
        <v>364</v>
      </c>
      <c r="B100" s="5" t="s">
        <v>460</v>
      </c>
      <c r="C100" s="4" t="s">
        <v>459</v>
      </c>
      <c r="D100" s="10" t="str">
        <f>B100</f>
        <v>Субсидии бюджетам субъектов Российской Федерации на обеспечение сокращения количества твердых коммунальных отходов, направленных на захоронение в субъектах Российской Федерации</v>
      </c>
      <c r="E100" s="21" t="s">
        <v>278</v>
      </c>
      <c r="F100" s="67">
        <v>520.06349999999998</v>
      </c>
      <c r="G100" s="68">
        <v>520.06349999999998</v>
      </c>
      <c r="H100" s="49">
        <f t="shared" si="22"/>
        <v>520.06349999999998</v>
      </c>
      <c r="I100" s="69">
        <v>272.20170000000002</v>
      </c>
      <c r="J100" s="69">
        <v>0</v>
      </c>
      <c r="K100" s="69">
        <v>0</v>
      </c>
      <c r="L100" s="34"/>
    </row>
    <row r="101" spans="1:12" ht="115.5" customHeight="1">
      <c r="A101" s="17" t="s">
        <v>366</v>
      </c>
      <c r="B101" s="5" t="s">
        <v>462</v>
      </c>
      <c r="C101" s="7" t="s">
        <v>461</v>
      </c>
      <c r="D101" s="10" t="str">
        <f>B101</f>
        <v>Субсидии бюджетам субъектов Российской Федерации на софинансирование создания и (или) модернизации инфраструктуры в сфере культуры региональной (муниципальной) собственности</v>
      </c>
      <c r="E101" s="21" t="s">
        <v>271</v>
      </c>
      <c r="F101" s="67">
        <v>119</v>
      </c>
      <c r="G101" s="68">
        <v>80.284064810000004</v>
      </c>
      <c r="H101" s="49">
        <f t="shared" si="22"/>
        <v>119</v>
      </c>
      <c r="I101" s="69">
        <v>0</v>
      </c>
      <c r="J101" s="69">
        <v>0</v>
      </c>
      <c r="K101" s="69">
        <v>0</v>
      </c>
      <c r="L101" s="34"/>
    </row>
    <row r="102" spans="1:12" ht="133.9" customHeight="1">
      <c r="A102" s="17" t="s">
        <v>417</v>
      </c>
      <c r="B102" s="5" t="s">
        <v>350</v>
      </c>
      <c r="C102" s="4" t="s">
        <v>295</v>
      </c>
      <c r="D102" s="10" t="s">
        <v>350</v>
      </c>
      <c r="E102" s="21" t="s">
        <v>271</v>
      </c>
      <c r="F102" s="67">
        <v>0</v>
      </c>
      <c r="G102" s="86">
        <v>0</v>
      </c>
      <c r="H102" s="49">
        <f t="shared" ref="H102" si="23">F102</f>
        <v>0</v>
      </c>
      <c r="I102" s="69">
        <v>211.47219999999999</v>
      </c>
      <c r="J102" s="69">
        <v>0</v>
      </c>
      <c r="K102" s="69">
        <v>505.48390000000001</v>
      </c>
      <c r="L102" s="87"/>
    </row>
    <row r="103" spans="1:12" ht="135" customHeight="1">
      <c r="A103" s="17" t="s">
        <v>495</v>
      </c>
      <c r="B103" s="31" t="s">
        <v>388</v>
      </c>
      <c r="C103" s="25" t="s">
        <v>387</v>
      </c>
      <c r="D103" s="36" t="s">
        <v>388</v>
      </c>
      <c r="E103" s="21" t="s">
        <v>271</v>
      </c>
      <c r="F103" s="73">
        <v>299.0797</v>
      </c>
      <c r="G103" s="53">
        <v>0</v>
      </c>
      <c r="H103" s="49">
        <f>F103-299.079</f>
        <v>6.9999999999481588E-4</v>
      </c>
      <c r="I103" s="50">
        <v>0</v>
      </c>
      <c r="J103" s="50">
        <v>0</v>
      </c>
      <c r="K103" s="48">
        <v>0</v>
      </c>
    </row>
    <row r="104" spans="1:12" ht="135" customHeight="1">
      <c r="A104" s="17" t="s">
        <v>496</v>
      </c>
      <c r="B104" s="31" t="s">
        <v>490</v>
      </c>
      <c r="C104" s="25" t="s">
        <v>489</v>
      </c>
      <c r="D104" s="36" t="s">
        <v>490</v>
      </c>
      <c r="E104" s="21" t="s">
        <v>277</v>
      </c>
      <c r="F104" s="67">
        <v>0</v>
      </c>
      <c r="G104" s="65">
        <v>0</v>
      </c>
      <c r="H104" s="49">
        <v>0</v>
      </c>
      <c r="I104" s="50">
        <v>108</v>
      </c>
      <c r="J104" s="50">
        <v>0</v>
      </c>
      <c r="K104" s="48">
        <v>0</v>
      </c>
    </row>
    <row r="105" spans="1:12" ht="135" customHeight="1">
      <c r="A105" s="17" t="s">
        <v>497</v>
      </c>
      <c r="B105" s="31" t="s">
        <v>464</v>
      </c>
      <c r="C105" s="7" t="s">
        <v>463</v>
      </c>
      <c r="D105" s="36" t="str">
        <f>B105</f>
        <v>Субсидии бюджету Архангельской области на реализацию мероприятий федеральной целевой программы "Развитие космодромов на период 2017 - 2025 годов в обеспечение космической деятельности Российской Федерации"</v>
      </c>
      <c r="E105" s="21" t="s">
        <v>271</v>
      </c>
      <c r="F105" s="73">
        <v>395.61939999999998</v>
      </c>
      <c r="G105" s="53">
        <v>289.67877987000003</v>
      </c>
      <c r="H105" s="49">
        <f>F105</f>
        <v>395.61939999999998</v>
      </c>
      <c r="I105" s="50">
        <v>0</v>
      </c>
      <c r="J105" s="50">
        <v>0</v>
      </c>
      <c r="K105" s="48">
        <v>0</v>
      </c>
    </row>
    <row r="106" spans="1:12" ht="117" customHeight="1">
      <c r="A106" s="17" t="s">
        <v>498</v>
      </c>
      <c r="B106" s="5" t="s">
        <v>351</v>
      </c>
      <c r="C106" s="7" t="s">
        <v>352</v>
      </c>
      <c r="D106" s="10" t="s">
        <v>351</v>
      </c>
      <c r="E106" s="21" t="s">
        <v>271</v>
      </c>
      <c r="F106" s="67">
        <v>180.28809999999999</v>
      </c>
      <c r="G106" s="72">
        <v>129.93424236999999</v>
      </c>
      <c r="H106" s="49">
        <f>F106</f>
        <v>180.28809999999999</v>
      </c>
      <c r="I106" s="49">
        <v>393.80399999999997</v>
      </c>
      <c r="J106" s="49">
        <v>0</v>
      </c>
      <c r="K106" s="49">
        <v>0</v>
      </c>
    </row>
    <row r="107" spans="1:12" ht="117" customHeight="1">
      <c r="A107" s="17" t="s">
        <v>499</v>
      </c>
      <c r="B107" s="5" t="s">
        <v>492</v>
      </c>
      <c r="C107" s="7" t="s">
        <v>491</v>
      </c>
      <c r="D107" s="10" t="s">
        <v>492</v>
      </c>
      <c r="E107" s="21" t="s">
        <v>502</v>
      </c>
      <c r="F107" s="67">
        <v>0</v>
      </c>
      <c r="G107" s="85">
        <v>0</v>
      </c>
      <c r="H107" s="49">
        <v>0</v>
      </c>
      <c r="I107" s="49">
        <v>0</v>
      </c>
      <c r="J107" s="49">
        <v>13022.338383</v>
      </c>
      <c r="K107" s="49">
        <v>2893.270536</v>
      </c>
    </row>
    <row r="108" spans="1:12" s="41" customFormat="1" ht="39" customHeight="1">
      <c r="A108" s="19" t="s">
        <v>101</v>
      </c>
      <c r="B108" s="58" t="str">
        <f t="shared" si="3"/>
        <v>Субвенции бюджетам бюджетной системы Российской Федерации</v>
      </c>
      <c r="C108" s="59" t="s">
        <v>182</v>
      </c>
      <c r="D108" s="29" t="s">
        <v>27</v>
      </c>
      <c r="E108" s="20"/>
      <c r="F108" s="43">
        <f t="shared" ref="F108:K108" si="24">SUM(F109:F124)</f>
        <v>3241.2832000000003</v>
      </c>
      <c r="G108" s="60">
        <f t="shared" si="24"/>
        <v>2536.5788174200002</v>
      </c>
      <c r="H108" s="60">
        <f t="shared" si="24"/>
        <v>3241.2832000000003</v>
      </c>
      <c r="I108" s="60">
        <f t="shared" si="24"/>
        <v>3453.2293000000004</v>
      </c>
      <c r="J108" s="60">
        <f t="shared" si="24"/>
        <v>3501.7378000000003</v>
      </c>
      <c r="K108" s="60">
        <f t="shared" si="24"/>
        <v>3509.3009706000003</v>
      </c>
    </row>
    <row r="109" spans="1:12" ht="64.900000000000006" customHeight="1">
      <c r="A109" s="17" t="s">
        <v>102</v>
      </c>
      <c r="B109" s="5" t="str">
        <f t="shared" si="3"/>
        <v>Субвенции бюджетам субъектов Российской Федерации на осуществление первичного воинского учета на территориях, где отсутствуют военные комиссариаты</v>
      </c>
      <c r="C109" s="4" t="s">
        <v>168</v>
      </c>
      <c r="D109" s="10" t="s">
        <v>28</v>
      </c>
      <c r="E109" s="21" t="s">
        <v>268</v>
      </c>
      <c r="F109" s="67">
        <v>46.1111</v>
      </c>
      <c r="G109" s="68">
        <v>31.960001039999998</v>
      </c>
      <c r="H109" s="49">
        <f>F109</f>
        <v>46.1111</v>
      </c>
      <c r="I109" s="69">
        <v>44.8733</v>
      </c>
      <c r="J109" s="69">
        <v>46.592399999999998</v>
      </c>
      <c r="K109" s="69">
        <v>48.6068</v>
      </c>
    </row>
    <row r="110" spans="1:12" ht="90" customHeight="1">
      <c r="A110" s="17" t="s">
        <v>103</v>
      </c>
      <c r="B110" s="5" t="str">
        <f t="shared" si="3"/>
        <v>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C110" s="6" t="s">
        <v>169</v>
      </c>
      <c r="D110" s="10" t="s">
        <v>29</v>
      </c>
      <c r="E110" s="21" t="s">
        <v>268</v>
      </c>
      <c r="F110" s="67">
        <v>0.42880000000000001</v>
      </c>
      <c r="G110" s="68">
        <v>0.26457885999999997</v>
      </c>
      <c r="H110" s="49">
        <f t="shared" ref="H110:H114" si="25">F110</f>
        <v>0.42880000000000001</v>
      </c>
      <c r="I110" s="69">
        <v>7.9600000000000004E-2</v>
      </c>
      <c r="J110" s="69">
        <v>7.0999999999999994E-2</v>
      </c>
      <c r="K110" s="69">
        <v>7.0999999999999994E-2</v>
      </c>
    </row>
    <row r="111" spans="1:12" ht="82.15" customHeight="1">
      <c r="A111" s="17" t="s">
        <v>104</v>
      </c>
      <c r="B111" s="5" t="str">
        <f t="shared" si="3"/>
        <v>Субвенции бюджетам субъектов Российской Федерации на осуществление отдельных полномочий в области водных отношений</v>
      </c>
      <c r="C111" s="4" t="s">
        <v>170</v>
      </c>
      <c r="D111" s="10" t="s">
        <v>30</v>
      </c>
      <c r="E111" s="21" t="s">
        <v>278</v>
      </c>
      <c r="F111" s="67">
        <v>9.6854999999999993</v>
      </c>
      <c r="G111" s="68">
        <v>0</v>
      </c>
      <c r="H111" s="49">
        <f t="shared" si="25"/>
        <v>9.6854999999999993</v>
      </c>
      <c r="I111" s="69">
        <v>9.6599000000000004</v>
      </c>
      <c r="J111" s="69">
        <v>9.6599000000000004</v>
      </c>
      <c r="K111" s="69">
        <v>9.6599000000000004</v>
      </c>
    </row>
    <row r="112" spans="1:12" ht="75.75" customHeight="1">
      <c r="A112" s="17" t="s">
        <v>105</v>
      </c>
      <c r="B112" s="5" t="str">
        <f t="shared" si="3"/>
        <v>Субвенции бюджетам субъектов Российской Федерации на осуществление отдельных полномочий в области лесных отношений</v>
      </c>
      <c r="C112" s="4" t="s">
        <v>171</v>
      </c>
      <c r="D112" s="10" t="s">
        <v>31</v>
      </c>
      <c r="E112" s="21" t="s">
        <v>278</v>
      </c>
      <c r="F112" s="67">
        <v>567.27229999999997</v>
      </c>
      <c r="G112" s="68">
        <v>375.82946673000004</v>
      </c>
      <c r="H112" s="49">
        <f t="shared" si="25"/>
        <v>567.27229999999997</v>
      </c>
      <c r="I112" s="69">
        <v>657.32180000000005</v>
      </c>
      <c r="J112" s="69">
        <v>662.08190000000002</v>
      </c>
      <c r="K112" s="69">
        <v>662.08190000000002</v>
      </c>
    </row>
    <row r="113" spans="1:11" ht="147" customHeight="1">
      <c r="A113" s="17" t="s">
        <v>322</v>
      </c>
      <c r="B113" s="5" t="s">
        <v>353</v>
      </c>
      <c r="C113" s="63" t="s">
        <v>354</v>
      </c>
      <c r="D113" s="10" t="s">
        <v>353</v>
      </c>
      <c r="E113" s="21" t="s">
        <v>270</v>
      </c>
      <c r="F113" s="67">
        <v>3.3519000000000001</v>
      </c>
      <c r="G113" s="68">
        <v>3.3307199999999999</v>
      </c>
      <c r="H113" s="49">
        <f t="shared" si="25"/>
        <v>3.3519000000000001</v>
      </c>
      <c r="I113" s="48">
        <v>3.4893000000000001</v>
      </c>
      <c r="J113" s="48">
        <v>3.6324000000000001</v>
      </c>
      <c r="K113" s="48">
        <v>3.6324000000000001</v>
      </c>
    </row>
    <row r="114" spans="1:11" ht="90.6" customHeight="1">
      <c r="A114" s="17" t="s">
        <v>106</v>
      </c>
      <c r="B114" s="5" t="str">
        <f t="shared" si="3"/>
        <v>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v>
      </c>
      <c r="C114" s="4" t="s">
        <v>172</v>
      </c>
      <c r="D114" s="10" t="s">
        <v>32</v>
      </c>
      <c r="E114" s="21" t="s">
        <v>270</v>
      </c>
      <c r="F114" s="67">
        <v>15.494400000000001</v>
      </c>
      <c r="G114" s="68">
        <v>0</v>
      </c>
      <c r="H114" s="49">
        <f t="shared" si="25"/>
        <v>15.494400000000001</v>
      </c>
      <c r="I114" s="69">
        <v>15.7098</v>
      </c>
      <c r="J114" s="69">
        <v>15.8178</v>
      </c>
      <c r="K114" s="69">
        <v>15.8178</v>
      </c>
    </row>
    <row r="115" spans="1:11" ht="115.5" customHeight="1">
      <c r="A115" s="17" t="s">
        <v>107</v>
      </c>
      <c r="B115" s="5" t="str">
        <f t="shared" si="3"/>
        <v>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v>
      </c>
      <c r="C115" s="4" t="s">
        <v>173</v>
      </c>
      <c r="D115" s="10" t="s">
        <v>185</v>
      </c>
      <c r="E115" s="21" t="s">
        <v>270</v>
      </c>
      <c r="F115" s="67">
        <v>32.110100000000003</v>
      </c>
      <c r="G115" s="68">
        <v>26.645759999999999</v>
      </c>
      <c r="H115" s="49">
        <f>F115</f>
        <v>32.110100000000003</v>
      </c>
      <c r="I115" s="69">
        <v>35.612900000000003</v>
      </c>
      <c r="J115" s="69">
        <v>35.729700000000001</v>
      </c>
      <c r="K115" s="69">
        <v>35.729700000000001</v>
      </c>
    </row>
    <row r="116" spans="1:11" ht="99" customHeight="1">
      <c r="A116" s="17" t="s">
        <v>108</v>
      </c>
      <c r="B116" s="5" t="str">
        <f t="shared" si="3"/>
        <v>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v>
      </c>
      <c r="C116" s="4" t="s">
        <v>174</v>
      </c>
      <c r="D116" s="10" t="s">
        <v>33</v>
      </c>
      <c r="E116" s="21" t="s">
        <v>270</v>
      </c>
      <c r="F116" s="67">
        <v>147.2371</v>
      </c>
      <c r="G116" s="68">
        <v>146.15271065000002</v>
      </c>
      <c r="H116" s="49">
        <f t="shared" ref="H116:H118" si="26">F116</f>
        <v>147.2371</v>
      </c>
      <c r="I116" s="69">
        <v>153.12690000000001</v>
      </c>
      <c r="J116" s="69">
        <v>159.24889999999999</v>
      </c>
      <c r="K116" s="69">
        <v>164.98957060000001</v>
      </c>
    </row>
    <row r="117" spans="1:11" ht="130.9" customHeight="1">
      <c r="A117" s="17" t="s">
        <v>109</v>
      </c>
      <c r="B117" s="5" t="s">
        <v>355</v>
      </c>
      <c r="C117" s="4" t="s">
        <v>175</v>
      </c>
      <c r="D117" s="10" t="s">
        <v>355</v>
      </c>
      <c r="E117" s="21" t="s">
        <v>270</v>
      </c>
      <c r="F117" s="67">
        <v>0.1056</v>
      </c>
      <c r="G117" s="68">
        <v>2.8380869999999999E-2</v>
      </c>
      <c r="H117" s="49">
        <f t="shared" si="26"/>
        <v>0.1056</v>
      </c>
      <c r="I117" s="69">
        <v>6.9599999999999995E-2</v>
      </c>
      <c r="J117" s="69">
        <v>7.2099999999999997E-2</v>
      </c>
      <c r="K117" s="69">
        <v>7.4499999999999997E-2</v>
      </c>
    </row>
    <row r="118" spans="1:11" ht="60">
      <c r="A118" s="17" t="s">
        <v>110</v>
      </c>
      <c r="B118" s="5" t="str">
        <f t="shared" si="3"/>
        <v>Субвенции бюджетам субъектов Российской Федерации на оплату жилищно-коммунальных услуг отдельным категориям граждан</v>
      </c>
      <c r="C118" s="4" t="s">
        <v>176</v>
      </c>
      <c r="D118" s="10" t="s">
        <v>34</v>
      </c>
      <c r="E118" s="21" t="s">
        <v>270</v>
      </c>
      <c r="F118" s="67">
        <v>885.23739999999998</v>
      </c>
      <c r="G118" s="68">
        <v>712.30568360999996</v>
      </c>
      <c r="H118" s="49">
        <f t="shared" si="26"/>
        <v>885.23739999999998</v>
      </c>
      <c r="I118" s="69">
        <v>713.92139999999995</v>
      </c>
      <c r="J118" s="69">
        <v>713.88679999999999</v>
      </c>
      <c r="K118" s="69">
        <v>713.88679999999999</v>
      </c>
    </row>
    <row r="119" spans="1:11" ht="106.15" customHeight="1">
      <c r="A119" s="17" t="s">
        <v>111</v>
      </c>
      <c r="B119" s="5" t="s">
        <v>357</v>
      </c>
      <c r="C119" s="4" t="s">
        <v>177</v>
      </c>
      <c r="D119" s="10" t="s">
        <v>357</v>
      </c>
      <c r="E119" s="21" t="s">
        <v>270</v>
      </c>
      <c r="F119" s="67">
        <v>575.601</v>
      </c>
      <c r="G119" s="68">
        <v>447.41806943</v>
      </c>
      <c r="H119" s="49">
        <f>F119</f>
        <v>575.601</v>
      </c>
      <c r="I119" s="69">
        <v>802.81719999999996</v>
      </c>
      <c r="J119" s="69">
        <v>806.71230000000003</v>
      </c>
      <c r="K119" s="69">
        <v>806.51800000000003</v>
      </c>
    </row>
    <row r="120" spans="1:11" ht="86.25" customHeight="1">
      <c r="A120" s="17" t="s">
        <v>112</v>
      </c>
      <c r="B120" s="5" t="s">
        <v>390</v>
      </c>
      <c r="C120" s="4" t="s">
        <v>389</v>
      </c>
      <c r="D120" s="10" t="s">
        <v>390</v>
      </c>
      <c r="E120" s="21" t="s">
        <v>278</v>
      </c>
      <c r="F120" s="67">
        <v>337.6062</v>
      </c>
      <c r="G120" s="68">
        <v>323.05435660000001</v>
      </c>
      <c r="H120" s="49">
        <f t="shared" ref="H120:H122" si="27">F120</f>
        <v>337.6062</v>
      </c>
      <c r="I120" s="69">
        <v>337.6062</v>
      </c>
      <c r="J120" s="69">
        <v>337.6062</v>
      </c>
      <c r="K120" s="69">
        <v>337.6062</v>
      </c>
    </row>
    <row r="121" spans="1:11" ht="75.75" customHeight="1">
      <c r="A121" s="17" t="s">
        <v>113</v>
      </c>
      <c r="B121" s="5" t="s">
        <v>358</v>
      </c>
      <c r="C121" s="4" t="s">
        <v>178</v>
      </c>
      <c r="D121" s="10" t="s">
        <v>358</v>
      </c>
      <c r="E121" s="21" t="s">
        <v>278</v>
      </c>
      <c r="F121" s="67">
        <v>39.247900000000001</v>
      </c>
      <c r="G121" s="68">
        <v>39.247879220000002</v>
      </c>
      <c r="H121" s="49">
        <f t="shared" si="27"/>
        <v>39.247900000000001</v>
      </c>
      <c r="I121" s="69">
        <v>46.795900000000003</v>
      </c>
      <c r="J121" s="69">
        <v>46.721400000000003</v>
      </c>
      <c r="K121" s="69">
        <v>46.721400000000003</v>
      </c>
    </row>
    <row r="122" spans="1:11" ht="120">
      <c r="A122" s="17" t="s">
        <v>114</v>
      </c>
      <c r="B122" s="5" t="str">
        <f t="shared" ref="B122:B124" si="28">D122</f>
        <v>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v>
      </c>
      <c r="C122" s="4" t="s">
        <v>179</v>
      </c>
      <c r="D122" s="10" t="s">
        <v>186</v>
      </c>
      <c r="E122" s="21" t="s">
        <v>278</v>
      </c>
      <c r="F122" s="67">
        <v>9.7700999999999993</v>
      </c>
      <c r="G122" s="68">
        <v>9.7700999999999993</v>
      </c>
      <c r="H122" s="49">
        <f t="shared" si="27"/>
        <v>9.7700999999999993</v>
      </c>
      <c r="I122" s="69">
        <v>41.195500000000003</v>
      </c>
      <c r="J122" s="69">
        <v>53.3352</v>
      </c>
      <c r="K122" s="69">
        <v>53.3352</v>
      </c>
    </row>
    <row r="123" spans="1:11" ht="159" customHeight="1">
      <c r="A123" s="17" t="s">
        <v>115</v>
      </c>
      <c r="B123" s="5" t="str">
        <f t="shared" si="28"/>
        <v>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v>
      </c>
      <c r="C123" s="4" t="s">
        <v>180</v>
      </c>
      <c r="D123" s="10" t="s">
        <v>35</v>
      </c>
      <c r="E123" s="17" t="s">
        <v>273</v>
      </c>
      <c r="F123" s="67">
        <v>445.37509999999997</v>
      </c>
      <c r="G123" s="68">
        <v>344.45585664999999</v>
      </c>
      <c r="H123" s="49">
        <f>F123</f>
        <v>445.37509999999997</v>
      </c>
      <c r="I123" s="69">
        <v>458.3</v>
      </c>
      <c r="J123" s="69">
        <v>473.1352</v>
      </c>
      <c r="K123" s="69">
        <v>473.1352</v>
      </c>
    </row>
    <row r="124" spans="1:11" ht="76.5" customHeight="1">
      <c r="A124" s="17" t="s">
        <v>116</v>
      </c>
      <c r="B124" s="5" t="str">
        <f t="shared" si="28"/>
        <v>Единая субвенция бюджетам субъектов Российской Федерации и бюджету г. Байконура</v>
      </c>
      <c r="C124" s="4" t="s">
        <v>181</v>
      </c>
      <c r="D124" s="10" t="s">
        <v>36</v>
      </c>
      <c r="E124" s="21" t="s">
        <v>268</v>
      </c>
      <c r="F124" s="67">
        <v>126.64870000000001</v>
      </c>
      <c r="G124" s="68">
        <v>76.115253760000002</v>
      </c>
      <c r="H124" s="49">
        <f t="shared" ref="H124" si="29">F124</f>
        <v>126.64870000000001</v>
      </c>
      <c r="I124" s="69">
        <v>132.65</v>
      </c>
      <c r="J124" s="69">
        <v>137.43459999999999</v>
      </c>
      <c r="K124" s="69">
        <v>137.43459999999999</v>
      </c>
    </row>
    <row r="125" spans="1:11" s="41" customFormat="1" ht="34.15" customHeight="1">
      <c r="A125" s="19" t="s">
        <v>117</v>
      </c>
      <c r="B125" s="58" t="s">
        <v>187</v>
      </c>
      <c r="C125" s="12" t="s">
        <v>188</v>
      </c>
      <c r="D125" s="29" t="s">
        <v>187</v>
      </c>
      <c r="E125" s="20"/>
      <c r="F125" s="32">
        <f t="shared" ref="F125:K125" si="30">SUM(F126:F148)</f>
        <v>4760.1777391200003</v>
      </c>
      <c r="G125" s="57">
        <f t="shared" si="30"/>
        <v>3990.68039808</v>
      </c>
      <c r="H125" s="57">
        <f t="shared" si="30"/>
        <v>4741.8477391199995</v>
      </c>
      <c r="I125" s="57">
        <f t="shared" si="30"/>
        <v>1515.0445000000002</v>
      </c>
      <c r="J125" s="57">
        <f t="shared" si="30"/>
        <v>1193.2903999999999</v>
      </c>
      <c r="K125" s="57">
        <f t="shared" si="30"/>
        <v>1190.5072000000002</v>
      </c>
    </row>
    <row r="126" spans="1:11" s="41" customFormat="1" ht="274.5" customHeight="1">
      <c r="A126" s="17" t="s">
        <v>118</v>
      </c>
      <c r="B126" s="5" t="s">
        <v>466</v>
      </c>
      <c r="C126" s="4" t="s">
        <v>465</v>
      </c>
      <c r="D126" s="10" t="str">
        <f>B126</f>
        <v>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 социальной поддержки граждан Российской Федерации, Украины и лиц без гражданства, постоянно проживающих на территориях Украины, Донецкой Народной Республики, Луганской Народной Республики, Запорожской области и Херсонской области, вынужденно покинувших территории постоянного проживания и прибывших на территорию Российской Федерации (в границах до 30 сентября 2022 года), в целях обеспечения жизнедеятельности и восстановления инфраструктуры на территориях отдельных субъектов Российской Федерации</v>
      </c>
      <c r="E126" s="21" t="s">
        <v>270</v>
      </c>
      <c r="F126" s="84">
        <v>4.0000000000000001E-3</v>
      </c>
      <c r="G126" s="74">
        <v>4.0000000000000001E-3</v>
      </c>
      <c r="H126" s="84">
        <f>F126</f>
        <v>4.0000000000000001E-3</v>
      </c>
      <c r="I126" s="38">
        <v>0</v>
      </c>
      <c r="J126" s="38">
        <v>0</v>
      </c>
      <c r="K126" s="38">
        <v>0</v>
      </c>
    </row>
    <row r="127" spans="1:11" ht="86.45" customHeight="1">
      <c r="A127" s="17" t="s">
        <v>199</v>
      </c>
      <c r="B127" s="5" t="str">
        <f>D127</f>
        <v>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v>
      </c>
      <c r="C127" s="4" t="s">
        <v>189</v>
      </c>
      <c r="D127" s="10" t="s">
        <v>211</v>
      </c>
      <c r="E127" s="21" t="s">
        <v>269</v>
      </c>
      <c r="F127" s="72">
        <v>18.311607859999999</v>
      </c>
      <c r="G127" s="72">
        <v>18.849571129999998</v>
      </c>
      <c r="H127" s="38">
        <f t="shared" ref="H127:H137" si="31">F127</f>
        <v>18.311607859999999</v>
      </c>
      <c r="I127" s="51">
        <v>0</v>
      </c>
      <c r="J127" s="51">
        <v>0</v>
      </c>
      <c r="K127" s="51">
        <v>0</v>
      </c>
    </row>
    <row r="128" spans="1:11" ht="81" customHeight="1">
      <c r="A128" s="17" t="s">
        <v>323</v>
      </c>
      <c r="B128" s="5" t="str">
        <f t="shared" ref="B128:B145" si="32">D128</f>
        <v>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v>
      </c>
      <c r="C128" s="4" t="s">
        <v>190</v>
      </c>
      <c r="D128" s="10" t="s">
        <v>212</v>
      </c>
      <c r="E128" s="21" t="s">
        <v>269</v>
      </c>
      <c r="F128" s="68">
        <v>3.2378192599999998</v>
      </c>
      <c r="G128" s="68">
        <v>3.2378192599999998</v>
      </c>
      <c r="H128" s="38">
        <f t="shared" si="31"/>
        <v>3.2378192599999998</v>
      </c>
      <c r="I128" s="51">
        <v>0</v>
      </c>
      <c r="J128" s="51">
        <v>0</v>
      </c>
      <c r="K128" s="51">
        <v>0</v>
      </c>
    </row>
    <row r="129" spans="1:11" ht="75" customHeight="1">
      <c r="A129" s="17" t="s">
        <v>119</v>
      </c>
      <c r="B129" s="5" t="str">
        <f t="shared" si="32"/>
        <v>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v>
      </c>
      <c r="C129" s="4" t="s">
        <v>191</v>
      </c>
      <c r="D129" s="10" t="s">
        <v>37</v>
      </c>
      <c r="E129" s="17" t="s">
        <v>273</v>
      </c>
      <c r="F129" s="67">
        <v>128.45959999999999</v>
      </c>
      <c r="G129" s="68">
        <v>67.927590120000005</v>
      </c>
      <c r="H129" s="38">
        <f t="shared" si="31"/>
        <v>128.45959999999999</v>
      </c>
      <c r="I129" s="69">
        <v>128.45959999999999</v>
      </c>
      <c r="J129" s="69">
        <v>128.45959999999999</v>
      </c>
      <c r="K129" s="69">
        <v>128.45959999999999</v>
      </c>
    </row>
    <row r="130" spans="1:11" ht="88.5" customHeight="1">
      <c r="A130" s="17" t="s">
        <v>120</v>
      </c>
      <c r="B130" s="27" t="s">
        <v>311</v>
      </c>
      <c r="C130" s="4" t="s">
        <v>192</v>
      </c>
      <c r="D130" s="28" t="s">
        <v>311</v>
      </c>
      <c r="E130" s="17" t="s">
        <v>273</v>
      </c>
      <c r="F130" s="67">
        <v>13.4734</v>
      </c>
      <c r="G130" s="68">
        <v>13.47337647</v>
      </c>
      <c r="H130" s="38">
        <f t="shared" si="31"/>
        <v>13.4734</v>
      </c>
      <c r="I130" s="69">
        <v>0</v>
      </c>
      <c r="J130" s="69">
        <v>0</v>
      </c>
      <c r="K130" s="69">
        <v>0</v>
      </c>
    </row>
    <row r="131" spans="1:11" ht="82.15" customHeight="1">
      <c r="A131" s="17" t="s">
        <v>121</v>
      </c>
      <c r="B131" s="5" t="str">
        <f t="shared" si="32"/>
        <v>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v>
      </c>
      <c r="C131" s="14" t="s">
        <v>193</v>
      </c>
      <c r="D131" s="15" t="s">
        <v>213</v>
      </c>
      <c r="E131" s="17" t="s">
        <v>273</v>
      </c>
      <c r="F131" s="67">
        <v>83.751800000000003</v>
      </c>
      <c r="G131" s="68">
        <v>61.983026639999999</v>
      </c>
      <c r="H131" s="38">
        <f t="shared" si="31"/>
        <v>83.751800000000003</v>
      </c>
      <c r="I131" s="69">
        <v>114.3244</v>
      </c>
      <c r="J131" s="69">
        <v>0</v>
      </c>
      <c r="K131" s="69">
        <v>0</v>
      </c>
    </row>
    <row r="132" spans="1:11" ht="107.25" customHeight="1">
      <c r="A132" s="17" t="s">
        <v>324</v>
      </c>
      <c r="B132" s="5" t="s">
        <v>468</v>
      </c>
      <c r="C132" s="14" t="s">
        <v>467</v>
      </c>
      <c r="D132" s="15" t="str">
        <f>B132</f>
        <v>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v>
      </c>
      <c r="E132" s="17" t="s">
        <v>270</v>
      </c>
      <c r="F132" s="67">
        <v>0.37131199999999998</v>
      </c>
      <c r="G132" s="68">
        <v>0.37131199999999998</v>
      </c>
      <c r="H132" s="38">
        <f t="shared" si="31"/>
        <v>0.37131199999999998</v>
      </c>
      <c r="I132" s="69">
        <v>0</v>
      </c>
      <c r="J132" s="69">
        <v>0</v>
      </c>
      <c r="K132" s="69">
        <v>0</v>
      </c>
    </row>
    <row r="133" spans="1:11" ht="276.75" customHeight="1">
      <c r="A133" s="17" t="s">
        <v>200</v>
      </c>
      <c r="B133" s="5" t="s">
        <v>356</v>
      </c>
      <c r="C133" s="7" t="s">
        <v>194</v>
      </c>
      <c r="D133" s="15" t="s">
        <v>356</v>
      </c>
      <c r="E133" s="17" t="s">
        <v>273</v>
      </c>
      <c r="F133" s="67">
        <v>3.8786</v>
      </c>
      <c r="G133" s="68">
        <v>3.58132443</v>
      </c>
      <c r="H133" s="38">
        <f t="shared" si="31"/>
        <v>3.8786</v>
      </c>
      <c r="I133" s="69">
        <v>3.8786</v>
      </c>
      <c r="J133" s="69">
        <v>3.8786</v>
      </c>
      <c r="K133" s="69">
        <v>3.8786</v>
      </c>
    </row>
    <row r="134" spans="1:11" ht="82.5" customHeight="1">
      <c r="A134" s="17" t="s">
        <v>201</v>
      </c>
      <c r="B134" s="5" t="s">
        <v>392</v>
      </c>
      <c r="C134" s="14" t="s">
        <v>391</v>
      </c>
      <c r="D134" s="15" t="s">
        <v>392</v>
      </c>
      <c r="E134" s="17" t="s">
        <v>362</v>
      </c>
      <c r="F134" s="67">
        <v>10.2385</v>
      </c>
      <c r="G134" s="68">
        <v>10.2385</v>
      </c>
      <c r="H134" s="38">
        <f t="shared" si="31"/>
        <v>10.2385</v>
      </c>
      <c r="I134" s="69">
        <v>0</v>
      </c>
      <c r="J134" s="69">
        <v>0</v>
      </c>
      <c r="K134" s="69">
        <v>0</v>
      </c>
    </row>
    <row r="135" spans="1:11" ht="100.5" customHeight="1">
      <c r="A135" s="17" t="s">
        <v>202</v>
      </c>
      <c r="B135" s="5" t="s">
        <v>470</v>
      </c>
      <c r="C135" s="14" t="s">
        <v>469</v>
      </c>
      <c r="D135" s="15" t="str">
        <f>B135</f>
        <v>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v>
      </c>
      <c r="E135" s="17" t="s">
        <v>270</v>
      </c>
      <c r="F135" s="67">
        <v>1.1207</v>
      </c>
      <c r="G135" s="68">
        <v>0.27264604999999997</v>
      </c>
      <c r="H135" s="38">
        <f t="shared" si="31"/>
        <v>1.1207</v>
      </c>
      <c r="I135" s="69">
        <v>0</v>
      </c>
      <c r="J135" s="69">
        <v>0</v>
      </c>
      <c r="K135" s="69">
        <v>0</v>
      </c>
    </row>
    <row r="136" spans="1:11" ht="105.75" customHeight="1">
      <c r="A136" s="17" t="s">
        <v>203</v>
      </c>
      <c r="B136" s="5" t="s">
        <v>472</v>
      </c>
      <c r="C136" s="14" t="s">
        <v>471</v>
      </c>
      <c r="D136" s="15" t="str">
        <f>B136</f>
        <v>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v>
      </c>
      <c r="E136" s="17" t="s">
        <v>270</v>
      </c>
      <c r="F136" s="67">
        <v>3.0747</v>
      </c>
      <c r="G136" s="68">
        <v>2.89598355</v>
      </c>
      <c r="H136" s="38">
        <f t="shared" si="31"/>
        <v>3.0747</v>
      </c>
      <c r="I136" s="69">
        <v>0</v>
      </c>
      <c r="J136" s="69">
        <v>0</v>
      </c>
      <c r="K136" s="69">
        <v>0</v>
      </c>
    </row>
    <row r="137" spans="1:11" ht="110.25" customHeight="1">
      <c r="A137" s="17" t="s">
        <v>325</v>
      </c>
      <c r="B137" s="5" t="s">
        <v>474</v>
      </c>
      <c r="C137" s="14" t="s">
        <v>473</v>
      </c>
      <c r="D137" s="15" t="str">
        <f>B137</f>
        <v>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v>
      </c>
      <c r="E137" s="17" t="s">
        <v>270</v>
      </c>
      <c r="F137" s="67">
        <v>33.751300000000001</v>
      </c>
      <c r="G137" s="68">
        <v>33.723754119999995</v>
      </c>
      <c r="H137" s="38">
        <f t="shared" si="31"/>
        <v>33.751300000000001</v>
      </c>
      <c r="I137" s="69">
        <v>0</v>
      </c>
      <c r="J137" s="69">
        <v>0</v>
      </c>
      <c r="K137" s="69">
        <v>0</v>
      </c>
    </row>
    <row r="138" spans="1:11" ht="119.45" customHeight="1">
      <c r="A138" s="17" t="s">
        <v>326</v>
      </c>
      <c r="B138" s="27" t="s">
        <v>312</v>
      </c>
      <c r="C138" s="24" t="s">
        <v>313</v>
      </c>
      <c r="D138" s="28" t="s">
        <v>312</v>
      </c>
      <c r="E138" s="21" t="s">
        <v>333</v>
      </c>
      <c r="F138" s="67">
        <v>933.18169999999998</v>
      </c>
      <c r="G138" s="68">
        <v>706.68386161000001</v>
      </c>
      <c r="H138" s="76">
        <f>F138-14.4</f>
        <v>918.7817</v>
      </c>
      <c r="I138" s="69">
        <v>929.7527</v>
      </c>
      <c r="J138" s="69">
        <v>930.0652</v>
      </c>
      <c r="K138" s="69">
        <v>928.53520000000003</v>
      </c>
    </row>
    <row r="139" spans="1:11" ht="197.25" customHeight="1">
      <c r="A139" s="17" t="s">
        <v>204</v>
      </c>
      <c r="B139" s="5" t="s">
        <v>394</v>
      </c>
      <c r="C139" s="24" t="s">
        <v>393</v>
      </c>
      <c r="D139" s="28" t="s">
        <v>394</v>
      </c>
      <c r="E139" s="21" t="s">
        <v>333</v>
      </c>
      <c r="F139" s="67">
        <v>123.0517</v>
      </c>
      <c r="G139" s="68">
        <v>88.510475999999997</v>
      </c>
      <c r="H139" s="51">
        <f>F139-3.93</f>
        <v>119.12169999999999</v>
      </c>
      <c r="I139" s="69">
        <v>124.2269</v>
      </c>
      <c r="J139" s="69">
        <v>124.2269</v>
      </c>
      <c r="K139" s="69">
        <v>124.2269</v>
      </c>
    </row>
    <row r="140" spans="1:11" ht="90.75" customHeight="1">
      <c r="A140" s="17" t="s">
        <v>205</v>
      </c>
      <c r="B140" s="5" t="s">
        <v>396</v>
      </c>
      <c r="C140" s="4" t="s">
        <v>395</v>
      </c>
      <c r="D140" s="28" t="s">
        <v>396</v>
      </c>
      <c r="E140" s="21" t="s">
        <v>277</v>
      </c>
      <c r="F140" s="67">
        <v>1383.0606</v>
      </c>
      <c r="G140" s="68">
        <v>1306.5952570699999</v>
      </c>
      <c r="H140" s="51">
        <f>F140</f>
        <v>1383.0606</v>
      </c>
      <c r="I140" s="69">
        <v>0</v>
      </c>
      <c r="J140" s="69">
        <v>0</v>
      </c>
      <c r="K140" s="69">
        <v>0</v>
      </c>
    </row>
    <row r="141" spans="1:11" ht="138" customHeight="1">
      <c r="A141" s="17" t="s">
        <v>206</v>
      </c>
      <c r="B141" s="5" t="s">
        <v>307</v>
      </c>
      <c r="C141" s="4" t="s">
        <v>308</v>
      </c>
      <c r="D141" s="46" t="s">
        <v>307</v>
      </c>
      <c r="E141" s="21" t="s">
        <v>277</v>
      </c>
      <c r="F141" s="67">
        <v>47.645200000000003</v>
      </c>
      <c r="G141" s="68">
        <v>0</v>
      </c>
      <c r="H141" s="51">
        <f t="shared" ref="H141:H144" si="33">F141</f>
        <v>47.645200000000003</v>
      </c>
      <c r="I141" s="69">
        <v>0</v>
      </c>
      <c r="J141" s="69">
        <v>0</v>
      </c>
      <c r="K141" s="69">
        <v>0</v>
      </c>
    </row>
    <row r="142" spans="1:11" ht="109.15" customHeight="1">
      <c r="A142" s="17" t="s">
        <v>207</v>
      </c>
      <c r="B142" s="5" t="str">
        <f t="shared" si="32"/>
        <v>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v>
      </c>
      <c r="C142" s="4" t="s">
        <v>195</v>
      </c>
      <c r="D142" s="10" t="s">
        <v>214</v>
      </c>
      <c r="E142" s="17" t="s">
        <v>274</v>
      </c>
      <c r="F142" s="67">
        <v>175</v>
      </c>
      <c r="G142" s="68">
        <v>175</v>
      </c>
      <c r="H142" s="51">
        <f t="shared" si="33"/>
        <v>175</v>
      </c>
      <c r="I142" s="69">
        <v>203.99119999999999</v>
      </c>
      <c r="J142" s="69">
        <v>0</v>
      </c>
      <c r="K142" s="69">
        <v>0</v>
      </c>
    </row>
    <row r="143" spans="1:11" ht="79.900000000000006" customHeight="1">
      <c r="A143" s="17" t="s">
        <v>208</v>
      </c>
      <c r="B143" s="5" t="str">
        <f t="shared" si="32"/>
        <v>Межбюджетные трансферты, передаваемые бюджетам субъектов Российской Федерации на создание модельных муниципальных библиотек</v>
      </c>
      <c r="C143" s="7" t="s">
        <v>196</v>
      </c>
      <c r="D143" s="10" t="s">
        <v>215</v>
      </c>
      <c r="E143" s="17" t="s">
        <v>275</v>
      </c>
      <c r="F143" s="67">
        <v>35</v>
      </c>
      <c r="G143" s="68">
        <v>34.847438450000006</v>
      </c>
      <c r="H143" s="51">
        <f t="shared" si="33"/>
        <v>35</v>
      </c>
      <c r="I143" s="69">
        <v>0</v>
      </c>
      <c r="J143" s="69">
        <v>0</v>
      </c>
      <c r="K143" s="69">
        <v>0</v>
      </c>
    </row>
    <row r="144" spans="1:11" ht="106.9" customHeight="1">
      <c r="A144" s="17" t="s">
        <v>209</v>
      </c>
      <c r="B144" s="5" t="str">
        <f t="shared" si="32"/>
        <v>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v>
      </c>
      <c r="C144" s="7" t="s">
        <v>197</v>
      </c>
      <c r="D144" s="10" t="s">
        <v>216</v>
      </c>
      <c r="E144" s="17" t="s">
        <v>273</v>
      </c>
      <c r="F144" s="67">
        <v>0.29920000000000002</v>
      </c>
      <c r="G144" s="68">
        <v>0.29920000000000002</v>
      </c>
      <c r="H144" s="51">
        <f t="shared" si="33"/>
        <v>0.29920000000000002</v>
      </c>
      <c r="I144" s="69">
        <v>0.26700000000000002</v>
      </c>
      <c r="J144" s="69">
        <v>0.26900000000000002</v>
      </c>
      <c r="K144" s="69">
        <v>0.26179999999999998</v>
      </c>
    </row>
    <row r="145" spans="1:12" ht="95.25" customHeight="1">
      <c r="A145" s="17" t="s">
        <v>210</v>
      </c>
      <c r="B145" s="5" t="str">
        <f t="shared" si="32"/>
        <v>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v>
      </c>
      <c r="C145" s="14" t="s">
        <v>198</v>
      </c>
      <c r="D145" s="15" t="s">
        <v>217</v>
      </c>
      <c r="E145" s="17" t="s">
        <v>273</v>
      </c>
      <c r="F145" s="67">
        <v>0.37459999999999999</v>
      </c>
      <c r="G145" s="68">
        <v>0.37459999999999999</v>
      </c>
      <c r="H145" s="81">
        <f>F145</f>
        <v>0.37459999999999999</v>
      </c>
      <c r="I145" s="75">
        <v>0.78410000000000002</v>
      </c>
      <c r="J145" s="75">
        <v>0.78410000000000002</v>
      </c>
      <c r="K145" s="75">
        <v>0.78410000000000002</v>
      </c>
    </row>
    <row r="146" spans="1:12" ht="111" customHeight="1">
      <c r="A146" s="17" t="s">
        <v>327</v>
      </c>
      <c r="B146" s="5" t="s">
        <v>476</v>
      </c>
      <c r="C146" s="14" t="s">
        <v>475</v>
      </c>
      <c r="D146" s="15" t="str">
        <f>B146</f>
        <v>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v>
      </c>
      <c r="E146" s="17" t="s">
        <v>362</v>
      </c>
      <c r="F146" s="67">
        <v>917</v>
      </c>
      <c r="G146" s="80">
        <v>684.52937650000001</v>
      </c>
      <c r="H146" s="81">
        <f t="shared" ref="H146:H147" si="34">F146</f>
        <v>917</v>
      </c>
      <c r="I146" s="76">
        <v>0</v>
      </c>
      <c r="J146" s="76">
        <v>0</v>
      </c>
      <c r="K146" s="76">
        <v>0</v>
      </c>
    </row>
    <row r="147" spans="1:12" ht="99" customHeight="1">
      <c r="A147" s="17" t="s">
        <v>418</v>
      </c>
      <c r="B147" s="5" t="s">
        <v>398</v>
      </c>
      <c r="C147" s="14" t="s">
        <v>397</v>
      </c>
      <c r="D147" s="15" t="s">
        <v>398</v>
      </c>
      <c r="E147" s="17" t="s">
        <v>277</v>
      </c>
      <c r="F147" s="67">
        <v>834.92700000000002</v>
      </c>
      <c r="G147" s="68">
        <v>763.15060000000005</v>
      </c>
      <c r="H147" s="81">
        <f t="shared" si="34"/>
        <v>834.92700000000002</v>
      </c>
      <c r="I147" s="69">
        <v>0</v>
      </c>
      <c r="J147" s="69">
        <v>0</v>
      </c>
      <c r="K147" s="69">
        <v>0</v>
      </c>
    </row>
    <row r="148" spans="1:12" ht="132.75" customHeight="1">
      <c r="A148" s="17" t="s">
        <v>500</v>
      </c>
      <c r="B148" s="31" t="s">
        <v>314</v>
      </c>
      <c r="C148" s="24" t="s">
        <v>315</v>
      </c>
      <c r="D148" s="36" t="s">
        <v>314</v>
      </c>
      <c r="E148" s="17" t="s">
        <v>270</v>
      </c>
      <c r="F148" s="67">
        <v>10.964399999999999</v>
      </c>
      <c r="G148" s="68">
        <v>14.13068468</v>
      </c>
      <c r="H148" s="51">
        <f>F148</f>
        <v>10.964399999999999</v>
      </c>
      <c r="I148" s="51">
        <v>9.36</v>
      </c>
      <c r="J148" s="51">
        <v>5.6070000000000002</v>
      </c>
      <c r="K148" s="51">
        <v>4.3609999999999998</v>
      </c>
    </row>
    <row r="149" spans="1:12" ht="46.5" customHeight="1">
      <c r="A149" s="23" t="s">
        <v>51</v>
      </c>
      <c r="B149" s="20" t="s">
        <v>219</v>
      </c>
      <c r="C149" s="20" t="s">
        <v>218</v>
      </c>
      <c r="D149" s="20" t="str">
        <f>B149</f>
        <v>БЕЗВОЗМЕЗДНЫЕ ПОСТУПЛЕНИЯ ОТ ГОСУДАРСТВЕННЫХ (МУНИЦИПАЛЬНЫХ) ОРГАНИЗАЦИЙ</v>
      </c>
      <c r="E149" s="20"/>
      <c r="F149" s="42">
        <f>F150</f>
        <v>6175.6</v>
      </c>
      <c r="G149" s="42">
        <f>G150</f>
        <v>6137.1185977300001</v>
      </c>
      <c r="H149" s="42">
        <f t="shared" ref="H149" si="35">H150</f>
        <v>6175.6</v>
      </c>
      <c r="I149" s="42">
        <f>(I150)</f>
        <v>2178.5790270899997</v>
      </c>
      <c r="J149" s="42">
        <f>(J150)</f>
        <v>0</v>
      </c>
      <c r="K149" s="42">
        <f>(K150)</f>
        <v>0</v>
      </c>
    </row>
    <row r="150" spans="1:12" ht="61.5" customHeight="1">
      <c r="A150" s="17" t="s">
        <v>122</v>
      </c>
      <c r="B150" s="5" t="s">
        <v>38</v>
      </c>
      <c r="C150" s="4" t="s">
        <v>220</v>
      </c>
      <c r="D150" s="10" t="str">
        <f>B150</f>
        <v>Безвозмездные поступления от государственных (муниципальных) организаций в бюджеты субъектов Российской Федерации</v>
      </c>
      <c r="E150" s="17"/>
      <c r="F150" s="38">
        <f>(F151+F153+F152)</f>
        <v>6175.6</v>
      </c>
      <c r="G150" s="38">
        <f>(G151+G153+G152)</f>
        <v>6137.1185977300001</v>
      </c>
      <c r="H150" s="38">
        <f>(H151+H153+H152)</f>
        <v>6175.6</v>
      </c>
      <c r="I150" s="38">
        <f t="shared" ref="I150:K150" si="36">(I151+I153+I152)</f>
        <v>2178.5790270899997</v>
      </c>
      <c r="J150" s="38">
        <f t="shared" si="36"/>
        <v>0</v>
      </c>
      <c r="K150" s="38">
        <f t="shared" si="36"/>
        <v>0</v>
      </c>
    </row>
    <row r="151" spans="1:12" ht="171" customHeight="1">
      <c r="A151" s="17" t="s">
        <v>431</v>
      </c>
      <c r="B151" s="5" t="s">
        <v>39</v>
      </c>
      <c r="C151" s="4" t="s">
        <v>221</v>
      </c>
      <c r="D151" s="10" t="str">
        <f>B151</f>
        <v>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v>
      </c>
      <c r="E151" s="21" t="s">
        <v>274</v>
      </c>
      <c r="F151" s="70">
        <v>6000</v>
      </c>
      <c r="G151" s="70">
        <v>6000</v>
      </c>
      <c r="H151" s="78">
        <f>F151</f>
        <v>6000</v>
      </c>
      <c r="I151" s="79">
        <v>1593.1790270899999</v>
      </c>
      <c r="J151" s="79">
        <v>0</v>
      </c>
      <c r="K151" s="79">
        <v>0</v>
      </c>
    </row>
    <row r="152" spans="1:12" ht="121.5" customHeight="1">
      <c r="A152" s="17" t="s">
        <v>369</v>
      </c>
      <c r="B152" s="5" t="s">
        <v>477</v>
      </c>
      <c r="C152" s="4" t="s">
        <v>478</v>
      </c>
      <c r="D152" s="10" t="str">
        <f>B152</f>
        <v>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v>
      </c>
      <c r="E152" s="21" t="s">
        <v>274</v>
      </c>
      <c r="F152" s="70">
        <v>175.6</v>
      </c>
      <c r="G152" s="77">
        <v>120.307</v>
      </c>
      <c r="H152" s="78">
        <f t="shared" ref="H152:H153" si="37">F152</f>
        <v>175.6</v>
      </c>
      <c r="I152" s="39">
        <v>585.4</v>
      </c>
      <c r="J152" s="39">
        <v>0</v>
      </c>
      <c r="K152" s="39">
        <v>0</v>
      </c>
    </row>
    <row r="153" spans="1:12" ht="186" customHeight="1">
      <c r="A153" s="17" t="s">
        <v>501</v>
      </c>
      <c r="B153" s="5" t="s">
        <v>368</v>
      </c>
      <c r="C153" s="4" t="s">
        <v>367</v>
      </c>
      <c r="D153" s="10" t="s">
        <v>368</v>
      </c>
      <c r="E153" s="21" t="s">
        <v>421</v>
      </c>
      <c r="F153" s="38">
        <v>0</v>
      </c>
      <c r="G153" s="70">
        <v>16.811597729999999</v>
      </c>
      <c r="H153" s="78">
        <f t="shared" si="37"/>
        <v>0</v>
      </c>
      <c r="I153" s="64">
        <v>0</v>
      </c>
      <c r="J153" s="64">
        <v>0</v>
      </c>
      <c r="K153" s="64">
        <v>0</v>
      </c>
    </row>
    <row r="154" spans="1:12" ht="42.75">
      <c r="A154" s="19" t="s">
        <v>123</v>
      </c>
      <c r="B154" s="19" t="s">
        <v>40</v>
      </c>
      <c r="C154" s="13" t="s">
        <v>41</v>
      </c>
      <c r="D154" s="19" t="s">
        <v>40</v>
      </c>
      <c r="E154" s="19"/>
      <c r="F154" s="44">
        <f>F155</f>
        <v>0</v>
      </c>
      <c r="G154" s="44">
        <f t="shared" ref="G154:K155" si="38">G155</f>
        <v>1.392E-2</v>
      </c>
      <c r="H154" s="44">
        <f t="shared" si="38"/>
        <v>0</v>
      </c>
      <c r="I154" s="44">
        <f t="shared" si="38"/>
        <v>0</v>
      </c>
      <c r="J154" s="44">
        <f t="shared" si="38"/>
        <v>0</v>
      </c>
      <c r="K154" s="44">
        <f t="shared" si="38"/>
        <v>0</v>
      </c>
    </row>
    <row r="155" spans="1:12" ht="49.15" customHeight="1">
      <c r="A155" s="14" t="s">
        <v>124</v>
      </c>
      <c r="B155" s="30" t="s">
        <v>223</v>
      </c>
      <c r="C155" s="14" t="s">
        <v>222</v>
      </c>
      <c r="D155" s="15" t="str">
        <f>B155</f>
        <v>Безвозмездные поступления от негосударственных организаций в бюджеты субъектов Российской Федерации</v>
      </c>
      <c r="E155" s="17"/>
      <c r="F155" s="40">
        <f>F156</f>
        <v>0</v>
      </c>
      <c r="G155" s="40">
        <f t="shared" si="38"/>
        <v>1.392E-2</v>
      </c>
      <c r="H155" s="40">
        <f t="shared" si="38"/>
        <v>0</v>
      </c>
      <c r="I155" s="40">
        <f t="shared" si="38"/>
        <v>0</v>
      </c>
      <c r="J155" s="40">
        <f t="shared" si="38"/>
        <v>0</v>
      </c>
      <c r="K155" s="40">
        <f t="shared" si="38"/>
        <v>0</v>
      </c>
    </row>
    <row r="156" spans="1:12" ht="64.150000000000006" customHeight="1">
      <c r="A156" s="14" t="s">
        <v>432</v>
      </c>
      <c r="B156" s="33" t="s">
        <v>399</v>
      </c>
      <c r="C156" s="14" t="s">
        <v>400</v>
      </c>
      <c r="D156" s="15" t="s">
        <v>399</v>
      </c>
      <c r="E156" s="17" t="s">
        <v>333</v>
      </c>
      <c r="F156" s="68">
        <v>0</v>
      </c>
      <c r="G156" s="68">
        <v>1.392E-2</v>
      </c>
      <c r="H156" s="40">
        <f>F156</f>
        <v>0</v>
      </c>
      <c r="I156" s="40">
        <v>0</v>
      </c>
      <c r="J156" s="40">
        <v>0</v>
      </c>
      <c r="K156" s="40">
        <v>0</v>
      </c>
      <c r="L156" s="34"/>
    </row>
    <row r="157" spans="1:12" s="41" customFormat="1" ht="28.5">
      <c r="A157" s="19" t="s">
        <v>125</v>
      </c>
      <c r="B157" s="19" t="s">
        <v>43</v>
      </c>
      <c r="C157" s="13" t="s">
        <v>42</v>
      </c>
      <c r="D157" s="19" t="s">
        <v>43</v>
      </c>
      <c r="E157" s="19"/>
      <c r="F157" s="44">
        <f t="shared" ref="F157:K157" si="39">F158</f>
        <v>257.92089599999997</v>
      </c>
      <c r="G157" s="44">
        <f t="shared" si="39"/>
        <v>207.920896</v>
      </c>
      <c r="H157" s="44">
        <f t="shared" si="39"/>
        <v>257.92089599999997</v>
      </c>
      <c r="I157" s="44">
        <f t="shared" si="39"/>
        <v>150</v>
      </c>
      <c r="J157" s="44">
        <f t="shared" si="39"/>
        <v>150</v>
      </c>
      <c r="K157" s="44">
        <f t="shared" si="39"/>
        <v>50</v>
      </c>
    </row>
    <row r="158" spans="1:12" ht="39.6" customHeight="1">
      <c r="A158" s="17" t="s">
        <v>126</v>
      </c>
      <c r="B158" s="45" t="s">
        <v>44</v>
      </c>
      <c r="C158" s="7" t="s">
        <v>224</v>
      </c>
      <c r="D158" s="10" t="s">
        <v>44</v>
      </c>
      <c r="E158" s="17"/>
      <c r="F158" s="39">
        <f>SUM(F159:F161)</f>
        <v>257.92089599999997</v>
      </c>
      <c r="G158" s="39">
        <f>SUM(G159:G161)</f>
        <v>207.920896</v>
      </c>
      <c r="H158" s="39">
        <f>SUM(H159:H161)</f>
        <v>257.92089599999997</v>
      </c>
      <c r="I158" s="51">
        <f>I159+I160+I161</f>
        <v>150</v>
      </c>
      <c r="J158" s="51">
        <f t="shared" ref="J158:K158" si="40">J159+J160+J161</f>
        <v>150</v>
      </c>
      <c r="K158" s="51">
        <f t="shared" si="40"/>
        <v>50</v>
      </c>
    </row>
    <row r="159" spans="1:12" ht="106.15" customHeight="1">
      <c r="A159" s="17" t="s">
        <v>370</v>
      </c>
      <c r="B159" s="5" t="str">
        <f>D159</f>
        <v>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v>
      </c>
      <c r="C159" s="4" t="s">
        <v>225</v>
      </c>
      <c r="D159" s="10" t="s">
        <v>45</v>
      </c>
      <c r="E159" s="21" t="s">
        <v>277</v>
      </c>
      <c r="F159" s="67">
        <v>150</v>
      </c>
      <c r="G159" s="68">
        <v>100</v>
      </c>
      <c r="H159" s="39">
        <f>F159</f>
        <v>150</v>
      </c>
      <c r="I159" s="69">
        <v>150</v>
      </c>
      <c r="J159" s="69">
        <v>150</v>
      </c>
      <c r="K159" s="69">
        <v>50</v>
      </c>
    </row>
    <row r="160" spans="1:12" ht="66" customHeight="1">
      <c r="A160" s="17" t="s">
        <v>371</v>
      </c>
      <c r="B160" s="5" t="str">
        <f>D160</f>
        <v>Поступления от денежных пожертвований, предоставляемых физическими лицами получателям средств бюджетов субъектов Российской Федерации</v>
      </c>
      <c r="C160" s="4" t="s">
        <v>226</v>
      </c>
      <c r="D160" s="10" t="s">
        <v>46</v>
      </c>
      <c r="E160" s="17" t="s">
        <v>273</v>
      </c>
      <c r="F160" s="67">
        <v>3.5000000000000003E-2</v>
      </c>
      <c r="G160" s="68">
        <v>3.5000000000000003E-2</v>
      </c>
      <c r="H160" s="39">
        <f t="shared" ref="H160:H161" si="41">F160</f>
        <v>3.5000000000000003E-2</v>
      </c>
      <c r="I160" s="39">
        <v>0</v>
      </c>
      <c r="J160" s="39">
        <v>0</v>
      </c>
      <c r="K160" s="39">
        <v>0</v>
      </c>
    </row>
    <row r="161" spans="1:11" ht="124.5" customHeight="1">
      <c r="A161" s="17" t="s">
        <v>372</v>
      </c>
      <c r="B161" s="5" t="str">
        <f>D161</f>
        <v>Прочие безвозмездные поступления в бюджеты субъектов Российской Федерации</v>
      </c>
      <c r="C161" s="4" t="s">
        <v>227</v>
      </c>
      <c r="D161" s="10" t="s">
        <v>44</v>
      </c>
      <c r="E161" s="21" t="s">
        <v>362</v>
      </c>
      <c r="F161" s="67">
        <v>107.885896</v>
      </c>
      <c r="G161" s="68">
        <v>107.885896</v>
      </c>
      <c r="H161" s="39">
        <f t="shared" si="41"/>
        <v>107.885896</v>
      </c>
      <c r="I161" s="40">
        <v>0</v>
      </c>
      <c r="J161" s="40">
        <v>0</v>
      </c>
      <c r="K161" s="40">
        <v>0</v>
      </c>
    </row>
    <row r="162" spans="1:11" s="41" customFormat="1" ht="136.15" customHeight="1">
      <c r="A162" s="23" t="s">
        <v>127</v>
      </c>
      <c r="B162" s="29" t="s">
        <v>48</v>
      </c>
      <c r="C162" s="12" t="s">
        <v>47</v>
      </c>
      <c r="D162" s="29" t="s">
        <v>48</v>
      </c>
      <c r="E162" s="19"/>
      <c r="F162" s="32">
        <f>F163</f>
        <v>201.22514352000002</v>
      </c>
      <c r="G162" s="32">
        <f t="shared" ref="G162:K162" si="42">G163</f>
        <v>339.78164369999996</v>
      </c>
      <c r="H162" s="32">
        <f t="shared" si="42"/>
        <v>201.22514352000002</v>
      </c>
      <c r="I162" s="32">
        <f t="shared" si="42"/>
        <v>0</v>
      </c>
      <c r="J162" s="32">
        <f t="shared" si="42"/>
        <v>0</v>
      </c>
      <c r="K162" s="32">
        <f t="shared" si="42"/>
        <v>0</v>
      </c>
    </row>
    <row r="163" spans="1:11" s="41" customFormat="1" ht="120.75" customHeight="1">
      <c r="A163" s="61" t="s">
        <v>373</v>
      </c>
      <c r="B163" s="33" t="s">
        <v>229</v>
      </c>
      <c r="C163" s="14" t="s">
        <v>228</v>
      </c>
      <c r="D163" s="15" t="s">
        <v>229</v>
      </c>
      <c r="E163" s="17"/>
      <c r="F163" s="67">
        <v>201.22514352000002</v>
      </c>
      <c r="G163" s="68">
        <v>339.78164369999996</v>
      </c>
      <c r="H163" s="37">
        <f>F163</f>
        <v>201.22514352000002</v>
      </c>
      <c r="I163" s="37">
        <v>0</v>
      </c>
      <c r="J163" s="37">
        <v>0</v>
      </c>
      <c r="K163" s="37">
        <v>0</v>
      </c>
    </row>
    <row r="164" spans="1:11" ht="71.25">
      <c r="A164" s="19" t="s">
        <v>230</v>
      </c>
      <c r="B164" s="29" t="s">
        <v>231</v>
      </c>
      <c r="C164" s="8" t="s">
        <v>232</v>
      </c>
      <c r="D164" s="29" t="s">
        <v>231</v>
      </c>
      <c r="E164" s="17"/>
      <c r="F164" s="32">
        <f t="shared" ref="F164:K164" si="43">F165</f>
        <v>-13.37930658</v>
      </c>
      <c r="G164" s="44">
        <f t="shared" si="43"/>
        <v>-141.03733339999999</v>
      </c>
      <c r="H164" s="32">
        <f t="shared" si="43"/>
        <v>-13.37930658</v>
      </c>
      <c r="I164" s="32">
        <f t="shared" si="43"/>
        <v>0</v>
      </c>
      <c r="J164" s="32">
        <f t="shared" si="43"/>
        <v>0</v>
      </c>
      <c r="K164" s="32">
        <f t="shared" si="43"/>
        <v>0</v>
      </c>
    </row>
    <row r="165" spans="1:11" ht="63.6" customHeight="1">
      <c r="A165" s="62" t="s">
        <v>374</v>
      </c>
      <c r="B165" s="33" t="s">
        <v>234</v>
      </c>
      <c r="C165" s="14" t="s">
        <v>233</v>
      </c>
      <c r="D165" s="15" t="s">
        <v>234</v>
      </c>
      <c r="E165" s="17"/>
      <c r="F165" s="67">
        <v>-13.37930658</v>
      </c>
      <c r="G165" s="68">
        <v>-141.03733339999999</v>
      </c>
      <c r="H165" s="37">
        <f>F165</f>
        <v>-13.37930658</v>
      </c>
      <c r="I165" s="37">
        <v>0</v>
      </c>
      <c r="J165" s="37">
        <v>0</v>
      </c>
      <c r="K165" s="37">
        <v>0</v>
      </c>
    </row>
  </sheetData>
  <mergeCells count="13">
    <mergeCell ref="A2:K2"/>
    <mergeCell ref="A3:K3"/>
    <mergeCell ref="E5:K5"/>
    <mergeCell ref="E6:K6"/>
    <mergeCell ref="A9:A10"/>
    <mergeCell ref="B9:B10"/>
    <mergeCell ref="C9:D9"/>
    <mergeCell ref="E9:E10"/>
    <mergeCell ref="F9:F10"/>
    <mergeCell ref="G9:G10"/>
    <mergeCell ref="H9:H10"/>
    <mergeCell ref="I9:K9"/>
    <mergeCell ref="I8:K8"/>
  </mergeCells>
  <pageMargins left="0.78740157480314965" right="0.39370078740157483" top="0.78740157480314965" bottom="0.59055118110236227" header="0.51181102362204722" footer="0.31496062992125984"/>
  <pageSetup paperSize="9" scale="43" fitToWidth="0"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безвозмездные поступления (2)</vt:lpstr>
      <vt:lpstr>'безвозмездные поступления (2)'!Заголовки_для_печати</vt:lpstr>
      <vt:lpstr>'безвозмездные поступления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Чечко Людмила Станиславовна</dc:creator>
  <cp:lastModifiedBy>minfin user</cp:lastModifiedBy>
  <cp:lastPrinted>2023-10-12T09:00:43Z</cp:lastPrinted>
  <dcterms:created xsi:type="dcterms:W3CDTF">2017-10-31T15:07:42Z</dcterms:created>
  <dcterms:modified xsi:type="dcterms:W3CDTF">2023-10-12T09:01:22Z</dcterms:modified>
</cp:coreProperties>
</file>