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8800" windowHeight="12135" firstSheet="2" activeTab="2"/>
  </bookViews>
  <sheets>
    <sheet name="Лист1" sheetId="1" state="hidden" r:id="rId1"/>
    <sheet name="2021-2022" sheetId="2" state="hidden" r:id="rId2"/>
    <sheet name="лист" sheetId="3" r:id="rId3"/>
  </sheets>
  <definedNames>
    <definedName name="_xlnm._FilterDatabase" localSheetId="2" hidden="1">лист!$A$8:$R$170</definedName>
    <definedName name="_xlnm.Print_Titles" localSheetId="1">'2021-2022'!$5:$7</definedName>
    <definedName name="_xlnm.Print_Titles" localSheetId="2">лист!$6:$8</definedName>
    <definedName name="_xlnm.Print_Titles" localSheetId="0">Лист1!$3:$5</definedName>
    <definedName name="_xlnm.Print_Area" localSheetId="2">лист!$A$1:$O$177</definedName>
  </definedNames>
  <calcPr calcId="125725"/>
</workbook>
</file>

<file path=xl/calcChain.xml><?xml version="1.0" encoding="utf-8"?>
<calcChain xmlns="http://schemas.openxmlformats.org/spreadsheetml/2006/main">
  <c r="M45" i="2"/>
  <c r="M34"/>
  <c r="M29"/>
  <c r="M30"/>
  <c r="M31"/>
  <c r="M32"/>
  <c r="M28"/>
  <c r="M26"/>
  <c r="M18"/>
  <c r="M19"/>
  <c r="M20"/>
  <c r="M21"/>
  <c r="M22"/>
  <c r="M10"/>
  <c r="M11"/>
  <c r="M12"/>
  <c r="M13"/>
  <c r="M14"/>
  <c r="M15"/>
  <c r="M16"/>
  <c r="M17"/>
  <c r="M9"/>
  <c r="M83" l="1"/>
  <c r="M82"/>
  <c r="M80"/>
  <c r="M79"/>
  <c r="M92"/>
  <c r="M91"/>
  <c r="M86"/>
  <c r="M85"/>
  <c r="L47" l="1"/>
  <c r="M47" s="1"/>
  <c r="L46"/>
  <c r="M46" s="1"/>
  <c r="K47" l="1"/>
  <c r="K46"/>
  <c r="K92" l="1"/>
  <c r="K91"/>
  <c r="K89"/>
  <c r="K88"/>
  <c r="K86"/>
  <c r="K85"/>
  <c r="K83"/>
  <c r="K82"/>
  <c r="K80"/>
  <c r="K79"/>
  <c r="L110" i="1"/>
  <c r="L104"/>
  <c r="M104" s="1"/>
  <c r="L101"/>
  <c r="M101" s="1"/>
  <c r="L98"/>
  <c r="M98" s="1"/>
  <c r="M110"/>
  <c r="K112"/>
  <c r="L112" s="1"/>
  <c r="M112" s="1"/>
  <c r="K111"/>
  <c r="L111" s="1"/>
  <c r="M111" s="1"/>
  <c r="K109"/>
  <c r="K108"/>
  <c r="K106"/>
  <c r="L106" s="1"/>
  <c r="M106" s="1"/>
  <c r="K105"/>
  <c r="L105" s="1"/>
  <c r="M105" s="1"/>
  <c r="K103"/>
  <c r="L103" s="1"/>
  <c r="M103" s="1"/>
  <c r="K102"/>
  <c r="L102" s="1"/>
  <c r="M102" s="1"/>
  <c r="K100"/>
  <c r="L100" s="1"/>
  <c r="M100" s="1"/>
  <c r="K99"/>
  <c r="L99" s="1"/>
  <c r="M99" s="1"/>
  <c r="L132" l="1"/>
  <c r="M132"/>
  <c r="L131"/>
  <c r="M131"/>
  <c r="K132"/>
  <c r="K131"/>
  <c r="L129"/>
  <c r="M129"/>
  <c r="L128"/>
  <c r="M128"/>
  <c r="K129"/>
  <c r="K128"/>
  <c r="L120"/>
  <c r="M120"/>
  <c r="L119"/>
  <c r="M119"/>
  <c r="K120"/>
  <c r="K119"/>
  <c r="M123"/>
  <c r="M122"/>
  <c r="L123"/>
  <c r="L122"/>
  <c r="K123"/>
  <c r="K122"/>
  <c r="K45"/>
  <c r="K44"/>
</calcChain>
</file>

<file path=xl/sharedStrings.xml><?xml version="1.0" encoding="utf-8"?>
<sst xmlns="http://schemas.openxmlformats.org/spreadsheetml/2006/main" count="2603" uniqueCount="689">
  <si>
    <t>№ п/п</t>
  </si>
  <si>
    <t>Рз</t>
  </si>
  <si>
    <t>ПРз</t>
  </si>
  <si>
    <t>ЦСР</t>
  </si>
  <si>
    <t>Пр</t>
  </si>
  <si>
    <t>ППр</t>
  </si>
  <si>
    <t>ОМ</t>
  </si>
  <si>
    <t>НР</t>
  </si>
  <si>
    <t>ВР</t>
  </si>
  <si>
    <t>Публичное нормативное обязательство</t>
  </si>
  <si>
    <t>Состав публичного нормативного обязательства</t>
  </si>
  <si>
    <t>Правовое основание</t>
  </si>
  <si>
    <t>Категория получателей</t>
  </si>
  <si>
    <t>10</t>
  </si>
  <si>
    <t>03</t>
  </si>
  <si>
    <t>312</t>
  </si>
  <si>
    <t>Выплата региональной доплаты к пенсии</t>
  </si>
  <si>
    <t>2</t>
  </si>
  <si>
    <t>00</t>
  </si>
  <si>
    <t>70560</t>
  </si>
  <si>
    <t>Выплата региональной доплаты к пенсии за счет средств областного бюджета</t>
  </si>
  <si>
    <t>51530</t>
  </si>
  <si>
    <t>Выплата социального пособия на погребение и возмещение расходов по гарантированному перечню услуг по погребению</t>
  </si>
  <si>
    <t>313</t>
  </si>
  <si>
    <t>70570</t>
  </si>
  <si>
    <t>супруг(а), близкие родственники, иные родственники, законные представители или иные лица, взявшие на себя обязанность осуществить погребение умершего</t>
  </si>
  <si>
    <t>социальное пособие на погребение</t>
  </si>
  <si>
    <t>Федеральный закон от 12.01.1996 № 8-ФЗ "О погребении и похоронном деле"</t>
  </si>
  <si>
    <t>6</t>
  </si>
  <si>
    <t>77260</t>
  </si>
  <si>
    <t>Улучшение социально-бытового положения отдельных категорий ветеранов и инвалидов Великой Отечественной войны, не имеющих оснований для обеспечения жильем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</si>
  <si>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ежемесячная денежная выплата на приобретение топлива лицам, проживающим в домах, не имеющих центрального отопления</t>
  </si>
  <si>
    <t>ежемесячная денежная выплата, гражданам включенным в областной регистр лиц, имеющих право на меры социальной поддержки</t>
  </si>
  <si>
    <t>ветераны труда, ветераны труда Архангельской области</t>
  </si>
  <si>
    <t>77120</t>
  </si>
  <si>
    <t>Ежемесячные денежные выплаты ветеранам труда</t>
  </si>
  <si>
    <t>Ежемесячные денежные выплаты труженикам тыла</t>
  </si>
  <si>
    <t>77130</t>
  </si>
  <si>
    <t>труженики тыла</t>
  </si>
  <si>
    <t>Ежемесячные денежные выплаты реабилитированным лицам и лицам, признанным пострадавшими от политических репрессий</t>
  </si>
  <si>
    <t>77140</t>
  </si>
  <si>
    <t>лица, подвергшиеся политическим репрессиям и впоследствии реабилитированные; лица, признанные пострадавшими от политических репрессий</t>
  </si>
  <si>
    <t>Ежемесячные денежные выплаты на приобретение топлива в соответствии с областным законом от 29 ноября 2005 года № 119-7-ОЗ "О социальной поддержке инвалидов в Архангельской области"</t>
  </si>
  <si>
    <t>77160</t>
  </si>
  <si>
    <t>несовершеннолетние дети, состоящие на иждивении и проживающие в семьях, где оба родителя являются инвалидами либо одинокий родитель является инвалидом</t>
  </si>
  <si>
    <t>Выплаты гражданам, имеющим награды Архангельской области в соответствии с областным законом от 23 сентября 2008 года № 567-29-ОЗ "О наградах в Архангельской области"</t>
  </si>
  <si>
    <t xml:space="preserve">Выплата единовременного вознаграждения с присвоением звания "Почетный гражданин Архангельской области" </t>
  </si>
  <si>
    <t xml:space="preserve">Выплата единовременного вознаграждения награжденным знаком отличия "За заслуги перед Архангельской областью" </t>
  </si>
  <si>
    <t>Областной закон от 23 сентября 2008 года № 567-29-ОЗ "О наградах в Архангельской области"</t>
  </si>
  <si>
    <t>77170</t>
  </si>
  <si>
    <t>330</t>
  </si>
  <si>
    <t>Обеспечение мер социальной поддержки многодетных семей в денежной форме</t>
  </si>
  <si>
    <t>77180</t>
  </si>
  <si>
    <t>компенсация части родительской платы,взимаемой с родителей или законных представителей за содержание ребенка в государственных и муниципальных образовательных учреждениях (многодетные семьи)</t>
  </si>
  <si>
    <t>единовременное вознаграждение для поощрения многодетных семей, достойно воспитавших троих детей до достижения восьмилетнего возраста, награжденных специальным дипломом "Признательность"</t>
  </si>
  <si>
    <t>единовременная денежная выплата на приобретение инвентаря для детей, представляющих Архангельскую область на областных, всероссийских и международных спортивных соревнованиях, олимпиадах, турнирах, конкурсах, фестивалях</t>
  </si>
  <si>
    <t>субсидия семье, воспитывающей шесть и более детей, на приобретение транспортного средства</t>
  </si>
  <si>
    <t>материнский (семейный) капитал</t>
  </si>
  <si>
    <t>ежемесячная денежная выплата на проезд для учащихся общеобразовательных учреждений или учреждений начального профессионального, среднего профессионального и высшего профессионального образования в городской местности</t>
  </si>
  <si>
    <t>субсидия на улучшение жилищных условий при рождении (усыновлении) седьмого ребенка или последующих детей</t>
  </si>
  <si>
    <t>ежемесячная денежная выплата на приобретение топлива многодетным семьям, проживающим в домах, не имеющих центрального отопления</t>
  </si>
  <si>
    <t>ежемесячная денежная выплата на проезд для учащихся общеобразовательных учреждений или учреждений начального профессионального, среднего профессионального и высшего профессионального образования в сельской местности</t>
  </si>
  <si>
    <t>ежемесячная денежная выплата на питание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t>
  </si>
  <si>
    <t>ежегодная денежная выплата на приобретение одежды для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t>
  </si>
  <si>
    <t>77200</t>
  </si>
  <si>
    <t>Ежемесячное материальное обеспечение граждан за особые заслуги в развитии сферы культуры Архангельской области в соответствии с распоряжением главы администрации Архангельской области от 20 мая 1996 года № 292р</t>
  </si>
  <si>
    <t>77210</t>
  </si>
  <si>
    <t>Дополнительное ежемесячное материальное обеспечение граждан, имеющих особые заслуги в развитии социальной сферы Архангельской области</t>
  </si>
  <si>
    <t>77220</t>
  </si>
  <si>
    <t xml:space="preserve">граждане, имеющие почетные звания за особые заслуги в развитии социальной сферы 
</t>
  </si>
  <si>
    <t>77230</t>
  </si>
  <si>
    <t>Дополнительное ежемесячное материальное обеспечение граждан, имеющих государственные награды</t>
  </si>
  <si>
    <t>Доплаты инвалидам боевых действий в Афганистане, на Северном Кавказе и членам семей погибших (умерших) военнослужащих</t>
  </si>
  <si>
    <t>ежемесячная доплата к пенсии нетрудоспособным членам семей погибших (умерших) военнослужащих, состоявшим на их иждивении и имеющим право на получение пенсии по случаю потери кормильца</t>
  </si>
  <si>
    <t>единовременная материальная помощь  на каждого родителя погибшего (умершего)</t>
  </si>
  <si>
    <t xml:space="preserve"> военнослужащие и сотрудники МО РФ, МВД РФ, ставших инвалидами вследствие ранения, контузии, увечья или заболевания, полученных в период боевых действий в Афганистане и на Северном Кавказе</t>
  </si>
  <si>
    <t>77240</t>
  </si>
  <si>
    <t>77250</t>
  </si>
  <si>
    <t>Ежемесячные денежные выплаты лицам, награжденным орденом "Родительская слава", в соответствии с областным законом от 13 февраля 2012 года № 420-28-ОЗ "О дополнительных мерах социальной поддержки лиц, награжденных медалью ордена или орденом "Родительская слава"</t>
  </si>
  <si>
    <t>04</t>
  </si>
  <si>
    <t>R0840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</si>
  <si>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</si>
  <si>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Выплата инвалидам компенсаций страховых премий по договорам обязательного страхования гражданской ответственности владельцев транспортных средств</t>
  </si>
  <si>
    <t>52700</t>
  </si>
  <si>
    <t>53800</t>
  </si>
  <si>
    <t>Ежемесячное пособие на ребенка</t>
  </si>
  <si>
    <t>77110</t>
  </si>
  <si>
    <t>один из родителей (усыновителей, опекунов, попечителей) на каждого рожденного, усыновленного, принятого под опеку (попечительство) совместно проживающего с ним ребенка до достижения им возраста шестнадцати лет (на учащегося общеобразовательного учреждения - до окончания им обучения, но не более чем до достижения им возраста восемнадцати лет) в семьях со среднедушевым доходом, размер которого не превышает величину прожиточного минимума, установленную в Архангельской области</t>
  </si>
  <si>
    <t>Ежемесячное пособие на ребенка, не посещающего дошкольную образовательную организацию</t>
  </si>
  <si>
    <t>ежемесячное пособие на ребенка, не посещающего дошкольную общеобразовательную организацию</t>
  </si>
  <si>
    <t>Единовременная денежная выплата женщинам, родившим первого ребенка в возрасте от 22 до 24 лет включительно</t>
  </si>
  <si>
    <t>77150</t>
  </si>
  <si>
    <t>77330</t>
  </si>
  <si>
    <t>матери, родившие первого ребенка в возрасте от 22 до 25 лет (до 24 лет включительно)</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</si>
  <si>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</si>
  <si>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51370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</si>
  <si>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</si>
  <si>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52200</t>
  </si>
  <si>
    <t>Выплата государственного единовременного пособия и ежемесячной денежной компенсации гражданам при возникновении поствакцинальных осложнений</t>
  </si>
  <si>
    <t>52400</t>
  </si>
  <si>
    <t>52800</t>
  </si>
  <si>
    <t xml:space="preserve">компенсации страховых премий по договору обязательного страхования
</t>
  </si>
  <si>
    <t xml:space="preserve">Закон Архангельской области от 23.09.2009 N 59-5-ОЗ "О дополнительном ежемесячном материальном обеспечении граждан, имеющих особые заслуги в развитии социальной сферы Архангельской области"
</t>
  </si>
  <si>
    <t>Распоряжение главы администрации Архангельской области от 20 мая 1996 года № 292р</t>
  </si>
  <si>
    <t xml:space="preserve">Закон Архангельской области от 26.05.2004 N 231-30-ОЗ "О дополнительном ежемесячном материальном обеспечении граждан, имеющих государственные награды"
</t>
  </si>
  <si>
    <t>дополнительное ежемесячное материальное обеспечение гражданам, награжденным двумя орденами СССР и РФ</t>
  </si>
  <si>
    <t>дополнительное ежемесячное материальное обеспечение гражданам, награжденным тремя и более орденами СССР и РФ</t>
  </si>
  <si>
    <t>ежемесячное пособие на ребенка</t>
  </si>
  <si>
    <t>дополнительное ежемесячное пособие на ребенка в возрасте до трех лет на обеспечение полноценным питанием</t>
  </si>
  <si>
    <t xml:space="preserve">дополнительное  ежемесячное  пособие  на  второго  и  каждого следующего  ребенка </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</si>
  <si>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</si>
  <si>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пособие по беременности и родам</t>
  </si>
  <si>
    <t>единовременное пособие женщинам, вставшим на учет в медицинских учреждениях в ранние сроки беременности</t>
  </si>
  <si>
    <t>единовременное пособие при рождении ребенка</t>
  </si>
  <si>
    <t xml:space="preserve">женщины, уволенные в связи с ликвидацией организаций, прекращением физическими лицами деятельности в качестве индивидуальных предпринимателей, прекращением полномочий нотариусами, занимающимися частной практикой, и прекращением статуса адвоката, а также в связи с прекращением деятельности иными физическими лицами, чья профессиональная деятельность в соответствии с федеральными законами подлежит государственной регистрации и (или) лицензированию
</t>
  </si>
  <si>
    <t xml:space="preserve">один из родителей либо лицо, его заменяющее
</t>
  </si>
  <si>
    <t>граждане, подвергшиеся воздействию радиации</t>
  </si>
  <si>
    <t>Оплата ежегодного дополнительного оплачиваемого отпуска</t>
  </si>
  <si>
    <t>Закон Российской Федерации от 15.05.1991 № 1244-1 "О социальной защите граждан, подвегшихся воздействию радиации", Федеральный закон от 26.11.1998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 Федеральный закон  от 10.01.2002 №2-ФЗ "О социальных гарантиях гражданам, подвершимся радиационному воздействию вследствие ядерны испытаний на Семипалатинском полигоне"</t>
  </si>
  <si>
    <t>Федеральный закон от 17.07.1999 № 178-ФЗ "О государственной социальной помощи"</t>
  </si>
  <si>
    <t>Областной закон от 19 сентября 2001 года № 63-8-ОЗ "О социальной защите инвалидов боевых действий в Афганистане, на Северном Кавказе и членов семей погибших (умерших) военнослужащих"</t>
  </si>
  <si>
    <t>Областной закон от 13 февраля 2012 года № 420-28-ОЗ "О дополнительных мерах социальной поддержки лиц, награжденных медалью ордена или орденом "Родительская слава"</t>
  </si>
  <si>
    <t xml:space="preserve"> родители погибших (умкрших) военнослужащих и сотрудников МО РФ, МВД РФ,  в период боевых действий в Афганистане и на Северном Кавказе</t>
  </si>
  <si>
    <t>Федеральный закон от от 20 июля 2012 года № 125-ФЗ «О донорстве крови и ее компонентов»</t>
  </si>
  <si>
    <t>граждане, награжденные нагрудным знаком  «Почетный донор СССР», «Почетный донор России»</t>
  </si>
  <si>
    <t xml:space="preserve">ежегодная денежная выплата </t>
  </si>
  <si>
    <t>единовременное пособие</t>
  </si>
  <si>
    <t>ежемесячная денежная компенсация</t>
  </si>
  <si>
    <t>Ежегодная компенсация на оздоровление участникам 1986-87 г.г.</t>
  </si>
  <si>
    <t>Ежегодная компенсация на оздоровление участникам 1988 г.</t>
  </si>
  <si>
    <t>Ежегодная компенсация на оздоровление участникам 1989-1990 г. г.</t>
  </si>
  <si>
    <t>Ежегодная компенсация за вред здоровью инвалидам 1,2 групп</t>
  </si>
  <si>
    <t>Ежегодная компенсация за вред здоровью инвалидам 3 группы</t>
  </si>
  <si>
    <t>Единовременная компенсация за вред здоровью инвалидам 1 группы</t>
  </si>
  <si>
    <t>Единовременная компенсация за вред здоровью инвалидам 2 группы</t>
  </si>
  <si>
    <t>Единовременная компенсация за вред здоровью семьям, потерявшим кормильца</t>
  </si>
  <si>
    <t>Единовременная компенсация за вред здоровью родителям</t>
  </si>
  <si>
    <t>пособие на погребение</t>
  </si>
  <si>
    <t>ежегодная компенсация детям, потерявшим кормильца</t>
  </si>
  <si>
    <t>Федеральный закон от 17.09.1998 № 157-ФЗ "Об иммунопрофилактике инфекционных болезней"</t>
  </si>
  <si>
    <t>Областной закон от 10 ноября 2005 года № 261-33-ОЗ "О социальных пособиях гражданам, имеющим детей"</t>
  </si>
  <si>
    <t>Областной закон от 22 июня 2005 года № 55-4-ОЗ "О мерах социальной поддержки многодетных семей в Архангельской области"</t>
  </si>
  <si>
    <t>Постановление Администрации области от 15 августа 1995 года № 308 "О назначении ежемесячных пособий писателям-профессионалам"</t>
  </si>
  <si>
    <t xml:space="preserve">установленный нормативным правовым актом </t>
  </si>
  <si>
    <t>Размер выплаты</t>
  </si>
  <si>
    <t xml:space="preserve">2017 год </t>
  </si>
  <si>
    <t>Областной закон от 10 ноября 2005 года № 262-33-ОЗ "О мерах социальной поддержки ветеранов, граждан, пострадавших от политических репрессий, и иных категорий граждан"</t>
  </si>
  <si>
    <t>п.п. 1 пункта 3 статьи 3</t>
  </si>
  <si>
    <t>п.п. 3 пункта 1 статьи 3</t>
  </si>
  <si>
    <t>п.п. 4 пункта 1 статьи 3</t>
  </si>
  <si>
    <t>п.п. 3 пункта 2 статьи 3</t>
  </si>
  <si>
    <t>п.п. 4 пункта 2 статьи 3</t>
  </si>
  <si>
    <t>Областной закон от 29 ноября 2005 года № 119-7-ОЗ "О социальной поддержке инвалидов в Архангельской области"</t>
  </si>
  <si>
    <t>п.п. 2 пункта 2 статьи 5</t>
  </si>
  <si>
    <t>п.п. 5 пункта 2 статьи 5</t>
  </si>
  <si>
    <t>многодетные семьи</t>
  </si>
  <si>
    <t xml:space="preserve">многодетные семьи </t>
  </si>
  <si>
    <t>п.п. 4 пункта 2 статьи 5</t>
  </si>
  <si>
    <t>статья 7</t>
  </si>
  <si>
    <t>статья 24</t>
  </si>
  <si>
    <t>Федеральный закон от 25.04.2002 N 40-ФЗ "Об обязательном страховании гражданской ответственности владельцев транспортных средств"</t>
  </si>
  <si>
    <t xml:space="preserve">статья 17
</t>
  </si>
  <si>
    <t xml:space="preserve">инвалиды (в том числе дети-инвалиды), имеющие транспортные средства в соответствии с медицинскими показаниями или их законные представители
</t>
  </si>
  <si>
    <t xml:space="preserve">компенсация в размере 50 процентов от уплаченной страховой премии по договору обязательного страхования.
</t>
  </si>
  <si>
    <t>статья 10</t>
  </si>
  <si>
    <t>статья 8</t>
  </si>
  <si>
    <t xml:space="preserve"> пункт 6 статьи 9</t>
  </si>
  <si>
    <t xml:space="preserve"> пункт 5 статьи 9</t>
  </si>
  <si>
    <t xml:space="preserve"> пункт 4 статьи 9</t>
  </si>
  <si>
    <t>статья 6</t>
  </si>
  <si>
    <t>п.п. 9 пункта 2 статьи 5</t>
  </si>
  <si>
    <t>многодетные семьи, в том числе с детьми, принятыми на воспитание</t>
  </si>
  <si>
    <t>п.п. 10 пункта 2 статьи 5</t>
  </si>
  <si>
    <t>п.п. 11 пункта 2 статьи 5</t>
  </si>
  <si>
    <t>п.п. 6 пункта 2 статьи 5</t>
  </si>
  <si>
    <t xml:space="preserve">гражданин, признанный инвалидом вследствие поствакцинального осложнения
</t>
  </si>
  <si>
    <t>статья 20</t>
  </si>
  <si>
    <t>граждане с поствакцинальным осложенением</t>
  </si>
  <si>
    <t xml:space="preserve"> члены семьи гражданина, умершего вследствие поствакцинального осложнения</t>
  </si>
  <si>
    <t>пункт 1 статьи 19</t>
  </si>
  <si>
    <t>пункт 2 статьи 19</t>
  </si>
  <si>
    <t>статья 2</t>
  </si>
  <si>
    <t xml:space="preserve">дополнительное ежемесячное материальное обеспечение </t>
  </si>
  <si>
    <t>граждане, награжденные тремя и более орденами СССР и Российской Федерации</t>
  </si>
  <si>
    <t xml:space="preserve">граждане, награжденные двумя орденами СССР и Российской Федерации
</t>
  </si>
  <si>
    <t>пункт 1 статьи 3</t>
  </si>
  <si>
    <t xml:space="preserve">женщины-матери, награжденные за заслуги в укреплении института семьи и достойном воспитании детей </t>
  </si>
  <si>
    <t>пункт 4 статьи 5</t>
  </si>
  <si>
    <t>компенсация в размере 50 процентов родительской платы</t>
  </si>
  <si>
    <t>ежемесячная доплата к пенсии инвалидам I и II групп, не имеющим права на пенсию по старости</t>
  </si>
  <si>
    <t>пункт 1 статьи 2</t>
  </si>
  <si>
    <t>пункт 2 статьи 2</t>
  </si>
  <si>
    <t>ежемесячная доплата к пенсии инвалидам III группы, не имеющим права на пенсию по старости</t>
  </si>
  <si>
    <t>ежемесячная доплата к пенсии инвалидам, имеющим на иждивении детей до достижения ими возраста 18 лет, не имеющим права на пенсию по старости</t>
  </si>
  <si>
    <t>пункт 3 статьи 3</t>
  </si>
  <si>
    <t xml:space="preserve">дополнительное пожизненное ежемесячное материальное обеспечение </t>
  </si>
  <si>
    <t>работники культуры и искусства-участники Великой Отечественной войны</t>
  </si>
  <si>
    <t>пункт 1</t>
  </si>
  <si>
    <t>пятикратный размер минимального размера оплаты труда (базовой суммы, применяемой для исчисления налогов, сборов, штрафов и иных платежей, установленной федеральным законом от 19 июня 2000 года № 82-ФЗ "О минимальном размере оплаты труда" - 100 рублей)</t>
  </si>
  <si>
    <t xml:space="preserve">ежемесячные денежные выплаты </t>
  </si>
  <si>
    <t xml:space="preserve">граждане Российской Федерации, награжденные медалью ордена "Родительская слава", постоянно проживающие на территории Архангельской области
</t>
  </si>
  <si>
    <t xml:space="preserve">граждане Российской Федерации, награжденные орденом "Родительская слава", постоянно проживающие на территории Архангельской области
</t>
  </si>
  <si>
    <t>ежемесячная денежная компенсация на питание без инвалидности</t>
  </si>
  <si>
    <t>ежемесячная денежная компенсация на питание с инвалидностью</t>
  </si>
  <si>
    <t>ежемесячная денежная компенсация в возмещение вреда без установления инвалидности</t>
  </si>
  <si>
    <t>ежемесячная компенсация за потерю кормильца</t>
  </si>
  <si>
    <t xml:space="preserve">региональная социальная доплата к пенсии устанавливается в таком размере, чтобы общая сумма материального обеспечения пенсионера с учетом данной доплаты достигла величины прожиточного минимума пенсионера, установленной в субъекте Российской Федерации
</t>
  </si>
  <si>
    <t>ежемесячная доплата
к пенсии с учетом величины прожиточного минимума пенсионера</t>
  </si>
  <si>
    <t xml:space="preserve">неработающие пенсионеры, общая сумма материального обеспечения которых, не достигает величины прожиточного минимума пенсионера, установленной в соответствии с пунктом 4 статьи 4 Федерального закона "О прожиточном минимуме в Российской Федерации" в субъекте Российской Федерации по месту его жительства или месту его пребывания
</t>
  </si>
  <si>
    <t>статья 12.1</t>
  </si>
  <si>
    <t xml:space="preserve">граждане, внесшие существенный вклад в социально-экономическое и культурное развитие Архангельской области, имеющие заслуги в государственной и общественной деятельности, а также коллективы организаций, имеющие высокие показатели в социально-экономической и культурной деятельности, направленной на повышение уровня и качества жизни населения Архангельской области.
</t>
  </si>
  <si>
    <t xml:space="preserve">граждане Российской Федерации, иностранные граждане, лица без гражданства, получившие широкую известность и признательность населения Архангельской области, внесшие значительный личный вклад в экономическое, социальное, культурное развитие Архангельской области, обеспечение защиты прав и свобод человека и гражданина, повышение авторитета Архангельской области в Российской Федерации и за рубежом, заслуги которых отмечены государственными наградами Российской Федерации и (или) СССР либо знаком отличия "За заслуги перед Архангельской областью"
</t>
  </si>
  <si>
    <t xml:space="preserve">Постановление Правительства Архангельской области от 12 октября 2012 года № 464-пп «Об утверждении государственной программы Архангельской области «Социальная поддержка граждан в Архангельской области (2013 – 2018 годы) </t>
  </si>
  <si>
    <t>Положение о порядке предоставления единовременной денежной выплаты женщинам, родившим первого ребенка в возрасте от 22 до 24 лет включительно, в Архангелькой области</t>
  </si>
  <si>
    <t>Порядок предоставления адресной социальной помощи на улучшение социально-бытового положения отдельных категорий ветеранов и инвалидов Великой Отечественной войны, не имеющих оснований для обеспечения жильем в соответствии с Указом Президента Российской Федерации от 07 мая 2008 года № 714 «Об обеспечении жильем ветеранов Великой Отечественной войны 1941 – 1945 годов»</t>
  </si>
  <si>
    <t>адресная социальная помощь ветеранам и инвалидам Великой Отечественной войны, не имеющим оснований для обеспечения жильем в соответствии с Указом Президента Российской Федерации от 07 мая 2008 года 
№ 714 «Об обеспечении жильем ветеранов Великой Отечественной войны 1941 – 1945 годов».</t>
  </si>
  <si>
    <t xml:space="preserve">4) лица, награжденные знаком "Жителю блокадного Ленинграда";
5) члены семей погибших (умерших) инвалидов Великой Отечественной войны и участников Великой Отечественной войны, члены семей погибших в Великой Отечественной войне лиц из числа личного состава групп самозащиты объектовых и аварийных команд местной противовоздушной обороны, а также члены семей погибших работников госпиталей и больниц города Ленинграда;
6) бывшие несовершеннолетние узники концлагерей, гетто, других мест принудительного содержания, созданных фашистами и их союзниками в период второй мировой войны;
7) лица, проработавшие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награжденные орденами или медалями СССР за самоотверженный труд в период Великой Отечественной войны
</t>
  </si>
  <si>
    <t xml:space="preserve">1) инвалиды Великой Отечественной войны;
2) участники Великой Отечественной войны, в том числе военнослужащие, проходившие военную службу в воинских частях, учреждениях, военно-учебных заведениях, не входивших в состав действующей армии, в период с 22 июня 1941 года по 3 сентября 1945 года не менее шести месяцев, военнослужащем, награжденные орденами или медалями СССР за службу в указанный период;
3) лица, работавшие в период Великой Отечественной войны на объектах противовоздушной обороны, местной противовоздушной обороны, строительстве оборонительных сооружений, военно-морских баз, аэродромов и других военных объектов в пределах тыловых границ действующих фронтов, операционных зон действующих флотов, на прифронтовых участках железных и автомобильных дорог, а также члены экипажей судов транспортного флота, интернированных в начале Великой Отечественной войны в портах других государств;
</t>
  </si>
  <si>
    <t xml:space="preserve">ветераны боевых действий, среднедушевой доход семьи которых не превышает величину прожиточного минимума (на душу населения), установленного в Архангельской области
</t>
  </si>
  <si>
    <t xml:space="preserve">адресная социальная помощь ветеранам боевых действий
</t>
  </si>
  <si>
    <t>адресная социальная помощь лицам, проработавшим в тылу в период с 22 июня 1941 года по 09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t>
  </si>
  <si>
    <t>лица, проработавшие в тылу в период с 22 июня 1941 года по 09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t>
  </si>
  <si>
    <t>статья 8.1</t>
  </si>
  <si>
    <t>Ежемесячная денежная выплата, назначаемая в случае рождения третьего ребенка или последующих детей до достижения ребенком возраста трех лет (за счет средств федерального бюджета)</t>
  </si>
  <si>
    <t>Ежемесячная денежная выплата, назначаемая в случае рождения третьего ребенка или последующих детей до достижения ребенком возраста трех лет (за счет средств областного бюджета)</t>
  </si>
  <si>
    <t>ежемесячная денежная выплата</t>
  </si>
  <si>
    <t xml:space="preserve">Ежемесячная денежная выплата назначается и выплачивается в размере установленной областным законом от 19 сентября 2001 года N 64-8-ОЗ "О прожиточном минимуме в Архангельской области" величины прожиточного минимума для детей в целях установления ежемесячной денежной выплаты при рождении третьего ребенка или последующих детей
</t>
  </si>
  <si>
    <t>один из родителей (усыновителей, опекунов, попечителей) на каждого рожденного, усыновленного, принятого под опеку ребенка в возрасте от полутора до шести лет в связи с отсутствием свободных мест в дошкольных образовательных организациях и общеобразовательных организациях, реализующих в том числе образовательные программы дошкольного образования, или в связи с отсутствием таких организаций в населенном пункте, в котором проживает ребенок</t>
  </si>
  <si>
    <t>статья 5</t>
  </si>
  <si>
    <t xml:space="preserve">получатели ежемесячного пособия, имеющие право на получение ежемесячного пособия на двух и более детей
</t>
  </si>
  <si>
    <t>статья 3</t>
  </si>
  <si>
    <t xml:space="preserve">получатели ежемесячного пособия до достижения ребенком возраста трех лет
</t>
  </si>
  <si>
    <t>с учетом районного коэффициента в размере 20%</t>
  </si>
  <si>
    <t>с учетом районного коэффициента в размере 40%</t>
  </si>
  <si>
    <t>ежемесячное пособие на детей военнослужащих срочной службы  и  родителей  уклоняющихся  от  уплаты  алиментов (размер ежемесячного пособия увеличивается на пятьдесят процентов)</t>
  </si>
  <si>
    <t xml:space="preserve">ежемесячное пособие на детей одиноких матерей (размер ежемесячного пособия увеличивается на сто процентов)
</t>
  </si>
  <si>
    <t>статья 4</t>
  </si>
  <si>
    <t xml:space="preserve">пункт 2 статьи 2   </t>
  </si>
  <si>
    <t>ежемесячное пособие по уходу за ребенком</t>
  </si>
  <si>
    <t>Федеральный закон от 19 мая 1995 года от № 81-ФЗ "О государственных пособиях гражданам, имеющим детей"</t>
  </si>
  <si>
    <t xml:space="preserve">10 минимальных размеров оплаты труда с начислением районного коэффициента, исходя из базовой суммы, применяемой для исчисления налогов, сборов, штрафов и иных платежей, установленной федеральным законом от 19 июня 2000 года № 82-ФЗ "О минимальном размере оплаты труда" - 100 рублей
</t>
  </si>
  <si>
    <t xml:space="preserve">Ежемесячное пособие членам Союза писателей России, постоянно проживающим в Архангельской области
</t>
  </si>
  <si>
    <t xml:space="preserve">ежемесячное пособие </t>
  </si>
  <si>
    <t>члены Союза писателей России, постоянно проживающим в Архангельской области</t>
  </si>
  <si>
    <t>абзац 2</t>
  </si>
  <si>
    <t>единовременное вознаграждение для многодетных матерей награжденных знаком отличия "Материнская слава" I степени</t>
  </si>
  <si>
    <t>единовременное вознаграждение для многодетных матерей награжденных знаком отличия "Материнская слава" II степени</t>
  </si>
  <si>
    <t>единовременное вознаграждение для многодетных матерей награжденных знаком отличия "Материнская слава" III степени</t>
  </si>
  <si>
    <t>02</t>
  </si>
  <si>
    <t>52600</t>
  </si>
  <si>
    <t>Выплата единовременного пособия при всех формах устройства детей, лишенных родительского попечения, в семью</t>
  </si>
  <si>
    <t>единовременное пособие при всех формах устройства детей, лишенных родительского попечения, в семью</t>
  </si>
  <si>
    <t>77280</t>
  </si>
  <si>
    <t>77300</t>
  </si>
  <si>
    <t>ежемесячное пособие по уходу за ребенком в двойном размере до достижения ребенком возраста трех лет гражданам, которым пособие назначено до 30 июня 2016 года</t>
  </si>
  <si>
    <t>ежемесячная денежная выплата на каждого ребенка до достижения возраста полутора лет                                                   (с 1 июля 2016 года)</t>
  </si>
  <si>
    <t>ежемесячная денежная выплата на каждого ребенка в возрасте от полутора до трех лет                                                        (с 1 июля 2016 года)</t>
  </si>
  <si>
    <t>ежемесячная денежная компенсация в возмещение вреда инвалидам 1 группы</t>
  </si>
  <si>
    <t>ежемесячная денежная компенсация в возмещение вреда инвалидам 2 группы</t>
  </si>
  <si>
    <t>ежемесячная денежная компенсация в возмещение вреда инвалидам 3 группы</t>
  </si>
  <si>
    <t xml:space="preserve">жена военнослужащего, проходящего военную службу по призыву, срок беременности которой составляет не менее 180 дней
</t>
  </si>
  <si>
    <t>ст. 12.5 - ст. 12.7</t>
  </si>
  <si>
    <t>лица, указанные в ст. 12.5</t>
  </si>
  <si>
    <t>ст. 12.2 - ст.12.4</t>
  </si>
  <si>
    <t xml:space="preserve">единовременное пособие </t>
  </si>
  <si>
    <t>ст. 6 - ст.8</t>
  </si>
  <si>
    <t>ст. 11, ст. 12</t>
  </si>
  <si>
    <t>ст. 13 - ст. 15</t>
  </si>
  <si>
    <t>Областной закон от 17.12.2012 г. № 591-36-ОЗ "О социальной поддержке детей-сирот и детей, оставшихся без попечения родителей, лиц из числа детей-сирот и детей, оставшихся без попечения родителей, в Архангельской области"</t>
  </si>
  <si>
    <t>с 01.02.2016 года размер пособий                                                                                                                                                                                                                                                                                                                                                                                                                                                                              15 512,65 рублей и 118 529,25 рублей
с возможностью увеличения размера пособий на районный коэффициент</t>
  </si>
  <si>
    <t xml:space="preserve">Единовременное пособие при передаче ребенка на воспитание в семью выплачивается в размере 8 000 рублей.
В случае усыновления ребенка-инвалида, ребенка в возрасте старше семи лет, а также детей, являющихся братьями и (или) сестрами, пособие выплачивается в размере 100 000 рублей на каждого такого ребенка.
</t>
  </si>
  <si>
    <t xml:space="preserve">один из усыновителей, опекунов (попечителей), приемных родителей
</t>
  </si>
  <si>
    <t>ст 12.1 - ст. 12.2</t>
  </si>
  <si>
    <t>лица, указанные в абзацах 5, 6, 7, 8 части первой статьи 13</t>
  </si>
  <si>
    <t xml:space="preserve">1 500 рублей по уходу за первым ребенком и 3 000 рублей по уходу за вторым ребенком и последующими детьми
</t>
  </si>
  <si>
    <t>2 908,62 рублей по уходу за первым ребенком;                                                                                                                                                                                                                                                                                                                                                                                                                                                    5 817,25 рублей по уходу за вторым ребенком и последующими детьми</t>
  </si>
  <si>
    <t xml:space="preserve">1 800 рублей по уходу за первым ребенком и 3 600 рублей по уходу за вторым ребенком и последующими детьми
</t>
  </si>
  <si>
    <t xml:space="preserve">2 100 рублей по уходу за первым ребенком и 4 200 рублей по уходу за вторым ребенком и последующими детьми
</t>
  </si>
  <si>
    <t>3 490,34 рубля по уходу за первым ребенком;                                                                                                                                                                                                                                                                                                                                                                                                                                                      6 980,7 рублей по уходу за вторым ребенком и последующими детьми</t>
  </si>
  <si>
    <t>4 072,07 рублей по уходу за первым ребенком;                                                                                                                                                                                                                                                                                                                                                                                                                                                      8 144,15 рублей по уходу за вторым ребенком и последующими детьми</t>
  </si>
  <si>
    <t>пункт 1 статьи 26</t>
  </si>
  <si>
    <t>в местностях, приравненных к районам Крайнего Севера</t>
  </si>
  <si>
    <t xml:space="preserve">в районах Крайнего Севера </t>
  </si>
  <si>
    <t>на детей в возрасте: 
до семи лет - 7459 рублей, 
от семи до 18 лет - 9434 рубля</t>
  </si>
  <si>
    <t>на детей в возрасте:
до семи лет - 5734 рублей, 
от семи до 18 лет - 7256 рубля.</t>
  </si>
  <si>
    <t>Меры социальной поддержки детей-сирот и детей, оставшихся без попечения родителей, находящихся под опекой (попечительством)</t>
  </si>
  <si>
    <t>Меры социальной поддержки детей-сирот и детей, оставшихся без попечения родителей, находящихся в приемных семьях</t>
  </si>
  <si>
    <t>приемные родители</t>
  </si>
  <si>
    <t>опекуны (попечители)</t>
  </si>
  <si>
    <t>на детей в возрасте: 
до семи лет - 6 746 рублей, 
от семи до 18 лет - 8 532 рубля</t>
  </si>
  <si>
    <t>на детей в возрасте:
до семи лет - 5 186 рублей, 
от семи до 18 лет - 6 563 рубля.</t>
  </si>
  <si>
    <t>Ежемесячные денежные выплаты:</t>
  </si>
  <si>
    <t xml:space="preserve">Ежемесячные денежные выплаты: </t>
  </si>
  <si>
    <t>пункт 3 статьи 15 Закона РФ № 1244-1;                                                                                                                                                                                                                                                                                                                                                                                                                                                                                                статья 4 Федерального закона № 175-ФЗ;                                                                                                                                                                                                                                                                                                                                                                                                                                                                 пункт 6 статьи 2 Федерального закона               № 2-ФЗ</t>
  </si>
  <si>
    <t xml:space="preserve">пункт 13 статьи 14 Закона РФ № 1244-1;                                                                                                                                            статья 3 Федерального закона № 175-ФЗ </t>
  </si>
  <si>
    <t>пункт 4 части 1 статьи 15 Закона РФ № 1244-1</t>
  </si>
  <si>
    <t xml:space="preserve">статья 41 Закона РФ       № 1244-1;                                                                                                                                                                            статья 11 Федерального закона № 175-ФЗ </t>
  </si>
  <si>
    <t>статья 40 Закона РФ № 1244-1;                                                                                                                           статья 4 Федерального закона № 175-ФЗ</t>
  </si>
  <si>
    <t>статья 40 Закона РФ            № 1244-1</t>
  </si>
  <si>
    <t xml:space="preserve">статья 39 Закона РФ            № 1244-1;                                                                                                               статья 3 Федерального закона № 175-ФЗ     </t>
  </si>
  <si>
    <t xml:space="preserve">статья 39 Закона РФ            № 1244-1;                                                                                                статья 3 Федерального закона № 175-ФЗ   </t>
  </si>
  <si>
    <t>статья 39 Закона РФ           № 1244-1</t>
  </si>
  <si>
    <t>Единовременная компенсация за вред здоровью инвалидам 3 группы</t>
  </si>
  <si>
    <t xml:space="preserve">в случае ухода за двумя и более детьми размер ежемесячного пособия по уходу за ребенком суммируется. Суммированный размер указанного пособия в случае ухода за двумя и более детьми не может превышать 100 процентов заработка (дохода), из которого произведено исчисление этого пособия, но не может быть ниже суммированного двукратного установленного федеральным законом от 19.05.1995 "О государственных пособиях гражданам, имеющим детей" минимального размера ежемесячного пособия по уходу за ребенком
</t>
  </si>
  <si>
    <t>пункт 7 части 1  статьи 18 Закона РФ № 1244-1</t>
  </si>
  <si>
    <t>пункт 7 статьи 18 Закона РФ № 1244-1</t>
  </si>
  <si>
    <t>статья 11 Федерального закона № 175-ФЗ</t>
  </si>
  <si>
    <t>ежегодный дополнительный оплачиваемый отпуск продолжительностью 14 дней</t>
  </si>
  <si>
    <t>пункт 5 статьи 14 Закона РФ № 1244-1;                                                                                                         статьи 3,4 Федерального закона № 175-ФЗ;                                                                                       пункт 15 статьи 2 Федерального закона              № 2-ФЗ</t>
  </si>
  <si>
    <t>пункт 15 статьи 14 Закона РФ № 1244-1;                                                                                                                 статья 3 Федерального закона № 175-ФЗ</t>
  </si>
  <si>
    <t>ежемесячная компенсация на питание ребенка в дошкольной образовательной организации</t>
  </si>
  <si>
    <t>пункт 12 статьи 14 Закона РФ № 1244-1</t>
  </si>
  <si>
    <t xml:space="preserve"> пункт 15 статьи 14 Закона РФ № 1244-1</t>
  </si>
  <si>
    <t>Перечень публичных нормативных обязательств, подлежащих исполнению за счет средств областного бюджета и межбюджетных трансфертов из федерального бюджета на 2018 год</t>
  </si>
  <si>
    <t xml:space="preserve">2018 год </t>
  </si>
  <si>
    <t>на детей в возрасте:
до семи лет - 5963 рублей, 
от семи до 18 лет - 7546 рубля.</t>
  </si>
  <si>
    <t>на детей в возрасте: 
до семи лет - 7757 рублей, 
от семи до 18 лет - 9811 рубля</t>
  </si>
  <si>
    <t>Областной закон от 05 декабря 2016 года № 496-30-ОЗ "О социальной поддержке семей, воспитывающих детей, в Архангельской области"</t>
  </si>
  <si>
    <t>пункт 5 статьи 6</t>
  </si>
  <si>
    <t>пункт 6 статьи 6</t>
  </si>
  <si>
    <t xml:space="preserve">пункт 7 статьи 6  </t>
  </si>
  <si>
    <t>пункт 2 статьи 7</t>
  </si>
  <si>
    <t>пункт 3 статьи 8</t>
  </si>
  <si>
    <t>пункт 3 статьи 10</t>
  </si>
  <si>
    <t>Ежемесячные денежные выплаты на приобретение твердого топлива семьям, воспитывающим несовершеннолетних детей, где оба родителя являются инвалидами либо одинокий родитель является инвалидом</t>
  </si>
  <si>
    <t>в районах Крайнего Севера</t>
  </si>
  <si>
    <t>пункт 1 статьи 13</t>
  </si>
  <si>
    <t>компенсация части родительской платы</t>
  </si>
  <si>
    <t>ежемесячная денежная выплата на питание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 в период с 01 сентября по 31 мая</t>
  </si>
  <si>
    <t>пункт 3 статьи 18</t>
  </si>
  <si>
    <t>пункт 1 статьи 23</t>
  </si>
  <si>
    <t>пункт 2 статьи 24</t>
  </si>
  <si>
    <t>пункт 3 статьи 24</t>
  </si>
  <si>
    <t>Ежемесячные денежные выплаты лицам, награжденным медалью ордена "Родительская слава" или орденом "Родительская слава"</t>
  </si>
  <si>
    <t>к пояснительной записке</t>
  </si>
  <si>
    <t xml:space="preserve">Приложение № </t>
  </si>
  <si>
    <t xml:space="preserve">пункт 13 статьи 14 Закона РФ № 1244-1;    статья 3 Федерального закона № 175-ФЗ </t>
  </si>
  <si>
    <t xml:space="preserve">статья 41 Закона РФ  № 1244-1;  статья 11 Федерального закона № 175-ФЗ </t>
  </si>
  <si>
    <t>статья 40 Закона РФ № 1244-1; статья 4 Федерального закона № 175-ФЗ</t>
  </si>
  <si>
    <t>статья 40 Закона РФ № 1244-1</t>
  </si>
  <si>
    <t xml:space="preserve">статья 39 Закона РФ № 1244-1; статья 3 Федерального закона № 175-ФЗ     </t>
  </si>
  <si>
    <t>Ежемесячное пособие по уходу за ребёнком-инвалидом</t>
  </si>
  <si>
    <t>77350</t>
  </si>
  <si>
    <t>Компенсация расходов на приобретение комплекта оборудования для непосредственного приема сигналов телевизионного спутникового вещания отдельным категориям граждан, проживающих в населенных пунктах Архангельской области, территории которых не входят в зону охвата объектов сети цифрового эфирного телерадиовещания</t>
  </si>
  <si>
    <t>пункт 1 статьи 5</t>
  </si>
  <si>
    <t xml:space="preserve">граждане, являющиеся получателями пенсии, предоставляемой территориальными органами Пенсионного фонда Российской Федерации;
граждане, являющиеся получателями ежемесячного пособия на ребенка в соответствии с областным законом от 5 декабря 2016 года 
№ 496-30-ОЗ «О социальной поддержке семей, воспитывающих детей, в Архангельской области»;
многодетные семьи;
граждане, являющиеся получателями государственной социальной помощи в соответствии с областным законом от 5 июня 2001 года № 38-6-ОЗ
«О государственной социальной помощи на территории Архангельской области»
</t>
  </si>
  <si>
    <t xml:space="preserve">единовременная денежная выплата
</t>
  </si>
  <si>
    <t>Выплата многодетным семьям взамен предоставления им земельных участков</t>
  </si>
  <si>
    <t>77360</t>
  </si>
  <si>
    <t>77370</t>
  </si>
  <si>
    <t>семьи с детьми-инвалидами</t>
  </si>
  <si>
    <t>многодетные, земельный участок</t>
  </si>
  <si>
    <t>многодетные семьи (многоплодные роды)</t>
  </si>
  <si>
    <t>55730</t>
  </si>
  <si>
    <t>Осуществление ежемесячной выплаты в связи с рождением (усыновлением) первого ребенка</t>
  </si>
  <si>
    <t>семьи, в которых первый ребенок родился начиная с 1 января 2018 года</t>
  </si>
  <si>
    <t>2021 год</t>
  </si>
  <si>
    <t>Закон Архангельской областиобластным законом от 10.11.2004 N 262-33-ОЗ "О мерах социальной поддержки ветеранов, граждан, пострадавших от политических репрессий, и иных категорий граждан"</t>
  </si>
  <si>
    <t>пункт 2 статьи 1</t>
  </si>
  <si>
    <t>пункт 3 статьи 1</t>
  </si>
  <si>
    <t>статья 7.1. областного закона от 29 ноября 2005 г. N 119-7-ОЗ</t>
  </si>
  <si>
    <t>пункт 5 статьи 1</t>
  </si>
  <si>
    <t>п.п. 11 пункта 1 статьи 17</t>
  </si>
  <si>
    <t>п.п. 12 пункта 1 статьи 17</t>
  </si>
  <si>
    <t>п.п. 13 пункта 1 статьи 17</t>
  </si>
  <si>
    <t>п.п. 6 пункта 1 статьи 17</t>
  </si>
  <si>
    <t>п.п. 4 пункта 1 статьи 17</t>
  </si>
  <si>
    <t>п.п. 7 пункта 1 статьи 17</t>
  </si>
  <si>
    <t>п.п. 8 пункта 1 статьи 17</t>
  </si>
  <si>
    <t>субсидия на улучшение жилищных условий при рождении одновременно трех и более детей</t>
  </si>
  <si>
    <t>п.п. 15 пункта 1 статьи 17</t>
  </si>
  <si>
    <t>пункт 3 статьи 25.2</t>
  </si>
  <si>
    <t>семьи с треми и более детьми</t>
  </si>
  <si>
    <t>Единовременная денежная выплата женщинам, родившим первого ребенка в возрасте от 18 до 25 лет включительно</t>
  </si>
  <si>
    <t>матери, родившие первого ребенка в возрасте от 22 до 24 лет включительно; с 2020 года - с 20 до 25 лет включительно; со 2 июля 2020 г. - с 18 до 25 лет включительно</t>
  </si>
  <si>
    <t>единовременная денежная выплата</t>
  </si>
  <si>
    <t>ежемесячное пособие</t>
  </si>
  <si>
    <t>пункт 2 статьи 25.4</t>
  </si>
  <si>
    <t xml:space="preserve">пункт 3 статьи 2 областного закона от 19 сентября 2001 г. № 63-8-ОЗ </t>
  </si>
  <si>
    <t xml:space="preserve">пункт 2 статьи 2 областного закона от 19 сентября 2001 г. № 63-8-ОЗ </t>
  </si>
  <si>
    <t>п.п. 5 пункта 1 статьи 17</t>
  </si>
  <si>
    <t>ст. 12.3 - ст.12.4</t>
  </si>
  <si>
    <t>76060</t>
  </si>
  <si>
    <t>Ежемесячная денежная выплата на оплату проезда к месту получения специализированной медицинской помощи гражданам, страдающим хронической почечной недостаточностью</t>
  </si>
  <si>
    <t xml:space="preserve">Размер денежной выплаты определяется: 1) исходя из места жительства (пребывания) гражданина; 2) исходя из места нахождения медицинской организации; 3) исходя из размера денежной выплаты в связи с однократным получением гражданином,  специализированной медицинской помощи ; 4) исходя из количества посещений медицинской организации гражданином в течение месяца. Расчет размера денежной выплаты производится по формуле: Р = S x K, где: Р - размер денежной выплаты;
S - размер денежной выплаты в связи с однократным получением гражданином специализированной медицинской помощи; К - количество посещений медицинской организации гражданином в течение месяца.
</t>
  </si>
  <si>
    <t xml:space="preserve">граждане, проживающие на территории Архангельской области, страдающие хронической почечной недостаточностью, нуждающиеся в специализированной медицинской помощи и получающие в связи с этим специализированную медицинскую помощь в медицинских организациях; один из родителей (иных законных представителей), сопровождающий несовершеннолетнего гражданина  
</t>
  </si>
  <si>
    <t>R3020</t>
  </si>
  <si>
    <t>Ежемесячная денежная выплата на ребёнка в возрасте от 3 до 7 лет включительно</t>
  </si>
  <si>
    <t xml:space="preserve">Указ Губернатора Архангельской области от 07.04.2020 № 46-у "Об утверждении Порядка и условий назначения ежемесячной денежной выплаты на ребенка в возрасте от 3 до 7 лет включительно в Архангельской области"
</t>
  </si>
  <si>
    <t xml:space="preserve">Областной закон от 14.02.2020 № 218-14-ОЗ "О социальной поддержке граждан, страдающих хронической почечной недостаточностью, в Архангельской области"
</t>
  </si>
  <si>
    <t>R4040</t>
  </si>
  <si>
    <t>размер государственной социальной помощи, оказываемой в денежной форме на основании социального контракта, устанавливается в социальном контракте и не может превышать 80 000 рублей в год</t>
  </si>
  <si>
    <t xml:space="preserve">малоимущие семьи, малоимущие одиноко проживающие граждане, иные категории граждан, предусмотренные Федеральным законом "О государственной социальной помощи", которые по независящим от них причинам имеют среднедушевой доход ниже величины прожиточного минимума, установленного в Архангельской области
</t>
  </si>
  <si>
    <t xml:space="preserve">выплата в денежной форме на основании социального контракта
</t>
  </si>
  <si>
    <t>государственная социальная помощь, оказываемая в денежной форме</t>
  </si>
  <si>
    <t>-</t>
  </si>
  <si>
    <t>на детей в возрасте: 
до семи лет -8374 рубля, 
от семи до 18 лет - 10591 рубль</t>
  </si>
  <si>
    <t>на детей в возрасте:
до семи лет - 6438 рублей, 
от семи до 18 лет - 8146 рублей</t>
  </si>
  <si>
    <t xml:space="preserve">Областной закон от 18.02.2019 г. N 62-5-ОЗ "О предоставлении компенсации расходов на приобретение комплекта оборудования для непосредственного приема сигналов телевизионного спутникового вещания отдельным категориям граждан, проживающих в населенных пунктах Архангельской области, территории которых не входят в зону охвата объектов сети цифрового эфирного телерадиовещания"
</t>
  </si>
  <si>
    <t xml:space="preserve">Постановление Правительства Архангельской области от 12 октября 2012 года № 464-пп «Об утверждении государственной программы Архангельской области «Социальная поддержка граждан в Архангельской области" </t>
  </si>
  <si>
    <t>Областной закон от 19 сентября 2001 г. № 63-8-ОЗ "О социальной защите членов семей погибших (умерших) военнослужащих в Афганистане и на Северном Кавказе"</t>
  </si>
  <si>
    <t>Областной закон от 29 ноября 2005 г. N 119-7-ОЗ "О социальной поддержке инвалидов в Архангельской области"</t>
  </si>
  <si>
    <t>Перечень публичных нормативных обязательств, подлежащих исполнению за счет средств областного бюджета и межбюджетных трансфертов из федерального бюджета на 2022 год</t>
  </si>
  <si>
    <t>2022 год</t>
  </si>
  <si>
    <t>8 499,4 рубля по уходу за первым ребенком;                       8 499,4 рубля по уходу за вторым ребенком и последующими детьми</t>
  </si>
  <si>
    <t>7 082,9 рубля по уходу за первым ребенком;                       7 082,9 рубля по уходу за вторым ребенком и последующими детьми</t>
  </si>
  <si>
    <t>9 916,0 рубля по уходу за первым ребенком;                   9 916,0 рубля по уходу за вторым ребенком и последующими детьми</t>
  </si>
  <si>
    <t>7 437,0 рубля по уходу за первым ребенком;                       7 437,0 рубля по уходу за вторым ребенком и последующими детьми</t>
  </si>
  <si>
    <t>8 924,4 рубля по уходу за первым ребенком;                       8 924,4 рубля по уходу за вторым ребенком и последующими детьми</t>
  </si>
  <si>
    <t>10 411,8 рубля по уходу за первым ребенком;                   10 411,8 рубля по уходу за вторым ребенком и последующими детьми</t>
  </si>
  <si>
    <t>в ФБ В РАЗДЕЛЕ МСП нет, с 01.01.2022 передается в ПФ</t>
  </si>
  <si>
    <t>_</t>
  </si>
  <si>
    <t>ДЕЙССТВОВАЛВ ПЕРИОД 2019-2020 ГГ</t>
  </si>
  <si>
    <t>Ежегодная денежная выплата отдельным категориям граждан ко дню Победы в Великой Отечественной войне 1941 – 1945 годов</t>
  </si>
  <si>
    <t>пункт 1 статьи 1</t>
  </si>
  <si>
    <t>инвалиды и участники Великой Отечественной войны</t>
  </si>
  <si>
    <t xml:space="preserve">региональная социальная доплата к пенсии устанавливается в таком размере, чтобы общая сумма материального обеспечения пенсионера с учетом данной доплаты достигла величины прожиточного минимума пенсионера, установленной в субъекте Российской Федерации (ПМ на 2021 г. - 12014 руб., ПМ на 2022 г. - 12314 руб.) 
</t>
  </si>
  <si>
    <t>подпункт 1 пункта 2 статьи 22.1</t>
  </si>
  <si>
    <t>подпункт 2 пункта 2 статьи 22.1</t>
  </si>
  <si>
    <t>подпункт 3 пункта 2 статьи 22.1</t>
  </si>
  <si>
    <t>единовременная выплата многодетным семьям, имеющим в своем составе трех несовершеннолетних детей</t>
  </si>
  <si>
    <t>единовременная выплата многодетным семьям, имеющим в своем составе четырех несовершеннолетних детей</t>
  </si>
  <si>
    <t>единовременная выплата многодетным семьям, имеющим в своем составе пять и более несовершеннолетних детей</t>
  </si>
  <si>
    <t>Федеральный закон от 28.12.2017 № 418-ФЗ "О ежемесячных выплатах семьям, имеющим детей"</t>
  </si>
  <si>
    <t>С 1 января 2021 г. ежемесячная денежная выплата назначается и выплачивается в размере величины прожиточного минимума для детей, установленной постановлением Правительства Архангельской области в целом по Архангельской области за второй квартал года, предшествующего году обращения за назначением ежемесячной денежной выплаты. С 1 января 2022 г. ежемесячная денежная выплата назначается и выплачивается в размере величины прожиточного минимума для детей, установленной постановлением Правительства Архангельской области в целом по Архангельской области</t>
  </si>
  <si>
    <t>С 1 января 2022 г. ежемесячная выплата в связи с рождением (усыновлением) первого или второго ребенка осуществляется в размере прожиточного минимума для детей, установленном в субъекте Российской Федерации в соответствии с пунктом 3 статьи 4 Федерального закона от 24 октября 1997 года № 134-ФЗ "О прожиточном минимуме в Российской Федерации"</t>
  </si>
  <si>
    <t>50 процентов величины прожиточного минимума для детей, установленной постановлением Правительства Архангельской области на дату обращения за назначением ежемесячной выплаты (далее - величина прожиточного минимума для детей), - если размер среднедушевого дохода семьи не превышает величину прожиточного минимума на душу населения на дату обращения за назначением ежемесячной выплаты</t>
  </si>
  <si>
    <t>ежемесячная выплата осуществляется в размере 75 процентов величины прожиточного минимума для детей, - если размер среднедушевого дохода семьи, рассчитанный с учетом ежемесячной выплаты в размере 50 процентов величины прожиточного минимума для детей, не превышает величину прожиточного минимума на душу населения</t>
  </si>
  <si>
    <t>ежемесячная выплата осуществляется в размере 100 процентов величины прожиточного минимума для детей, - если размер среднедушевого дохода семьи, рассчитанный с учетом ежемесячной выплаты в размере 75 процентов величины прожиточного минимума для детей, не превышает величину прожиточного минимума на душу населения</t>
  </si>
  <si>
    <t>малоимущие граждане, среднедушевой доход которых не превышает одну величину прожиточного минимума</t>
  </si>
  <si>
    <t>Областной закон от 05.06.2001 № 38-6-ОЗ "О государственной социальной помощи на территории Архангельской области"</t>
  </si>
  <si>
    <t xml:space="preserve">Размер денежной выплаты определяется: 
1) исходя из места жительства (пребывания) гражданина; 
2) исходя из места нахождения медицинской организации; 
3) исходя из размера денежной выплаты в связи с однократным получением гражданином,  специализированной медицинской помощи; 
4) исходя из количества посещений медицинской организации гражданином в течение месяца. 
Расчет размера денежной выплаты производится по формуле: Р = S x K, где: Р - размер денежной выплаты;
S - размер денежной выплаты в связи с однократным получением гражданином специализированной медицинской помощи; К - количество посещений медицинской организации гражданином в течение месяца.
</t>
  </si>
  <si>
    <t xml:space="preserve">Указ Губернатора Архангельской области от 6 августа 2021 года № 105-у "Об учреждении премии Архангельской области "Профессия – жизнь" медицинским работникам" </t>
  </si>
  <si>
    <t>01</t>
  </si>
  <si>
    <t xml:space="preserve">Ежегодная премия Губернатора Архангельской области "Профессия – жизнь" медицинским работникам </t>
  </si>
  <si>
    <t>медицинские работники</t>
  </si>
  <si>
    <t>пункт 29 Положения</t>
  </si>
  <si>
    <t xml:space="preserve">1) инвалиды ВОВ;
2) участники ВОВ, в том числе военнослужащие, проходившие военную службу в воинских частях, учреждениях, военно-учебных заведениях, не входивших в состав действующей армии, в период с 22 июня 1941 года по 3 сентября 1945 года не менее шести месяцев, военнослужащем, награжденные орденами или медалями СССР за службу в указанный период;
3) лица, работавшие в период Великой Отечественной войны на объектах противовоздушной обороны, местной противовоздушной обороны, строительстве оборонительных сооружений, военно-морских баз, аэродромов и других военных объектов в пределах тыловых границ действующих фронтов, операционных зон действующих флотов, на прифронтовых участках железных и автомобильных дорог, а также члены экипажей судов транспортного флота, интернированных в начале ВОВ в портах других государств;
</t>
  </si>
  <si>
    <t>R0070</t>
  </si>
  <si>
    <t xml:space="preserve">4) лица, награжденные знаком "Жителю блокадного Ленинграда";
5) члены семей погибших (умерших) инвалидов ВОВ и участников ВОВ, члены семей погибших в период ВОВ лиц из числа личного состава групп самозащиты объектовых и аварийных команд местной противовоздушной обороны, а также члены семей погибших работников госпиталей и больниц города Ленинграда;
6) бывшие несовершеннолетние узники концлагерей, гетто, других мест принудительного содержания, созданных фашистами и их союзниками в период второй мировой войны;
7) лица, проработавшие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награжденные орденами или медалями СССР за самоотверженный труд в период ВОВ
</t>
  </si>
  <si>
    <t xml:space="preserve">беременные женщины, направленные на родоразрешение государственными медицинскими организациями по месту наблюдения по беременности в соответствии с листом маршрутизации женщин на родоразрешение в государственные медицинские организации Архангельской области
</t>
  </si>
  <si>
    <t>пункт 3</t>
  </si>
  <si>
    <t xml:space="preserve">Единовременная денежная выплата за счет средств областного бюджета в связи с направлением женщин на родоразрешение в государственные медицинские организации Архангельской области
</t>
  </si>
  <si>
    <t xml:space="preserve"> единовременная денежная выплата
</t>
  </si>
  <si>
    <t xml:space="preserve">Размеры установлены приложением № 2 к Порядку предоставления единовременной денежной выплаты за счет средств областного бюджета в связи с направлением женщин на родоразрешение в государственные медицинские организации Архангельской области и определены исходя из стоимости проезда 
</t>
  </si>
  <si>
    <t>09</t>
  </si>
  <si>
    <t xml:space="preserve">Лица, замещавшие государственные должности Архангельской области на профессиональной постоянной основе, и лица, замещавшие должности государственной гражданской службы Архангельской области
</t>
  </si>
  <si>
    <t>Размер пенсии за выслугу лет лица, замещавшего государственную должность Архангельской области и обратившегося за установлением пенсии за выслугу лет, исчисляется из расчета 1/4 части денежного содержания указанного лица за любые четыре месяца подряд, в течение которых указанное лицо осуществляло полномочия на профессиональной постоянной основе на государственных должностях Архангельской области. Применяемый при исчислении размера пенсии за выслугу лет размер денежного содержания лица, замещавшего государственную должность Архангельской области и обратившегося за установлением пенсии за выслугу лет, не может превышать пять денежных вознаграждений, установленных указанному лицу.
Размер пенсии за выслугу лет лица, замещавшего должность государственной гражданской службы Архангельской области и обратившегося за установлением пенсии за выслугу лет, исчисляется из расчета 1/4 части денежного содержания указанного лица за любые четыре месяца подряд, в течение которых указанное лицо замещало должности государственной гражданской службы Архангельской области.</t>
  </si>
  <si>
    <t>Пенсия за выслугу лет</t>
  </si>
  <si>
    <t xml:space="preserve">статья 1 </t>
  </si>
  <si>
    <t xml:space="preserve">Закон Архангельской области от 4 апреля 1996 года  № 40-22-ОЗ "О государственном пенсионном обеспечении лиц, замещавших государственные должности Архангельской области, должности государственной гражданской службы Архангельской области"
</t>
  </si>
  <si>
    <t xml:space="preserve">Пенсия за выслугу лет, устанавливаемая к страховой пенсии по старости или страховой пенсии по инвалидности (страховой пенсии и фиксированной выплате к страховой пенсии), назначенной в соответствии с Федеральным законом от 28 декабря 2013 года № 400-ФЗ "О страховых пенсиях", либо к пенсии, назначенной в соответствии с пунктом 2 статьи 32 Закона Российской Федерации от 19 апреля 1991 года № 1032-1 "О занятости населения в Российской Федерации"
</t>
  </si>
  <si>
    <t>ежемесячная материальная помощь на каждого родителя погибшего (умершего)</t>
  </si>
  <si>
    <t>Ежемесячная доплата к пенсии на каждого нетрудоспособного члена семей погибших (умерших) военнослужащих, состоявших на их иждивении и имеющих право на получение пенсии по случаю потери кормильца</t>
  </si>
  <si>
    <t>ежемесячная доплата к пенсии</t>
  </si>
  <si>
    <t xml:space="preserve">пункт 2 статьи 2 </t>
  </si>
  <si>
    <t xml:space="preserve">пункт 3 статьи 2 </t>
  </si>
  <si>
    <t>ежемесячная материальная помощь на каждого родителя погибшего (умершего).
До 2022 года - ежегодная материальная помощь</t>
  </si>
  <si>
    <t xml:space="preserve">статья 7.1. </t>
  </si>
  <si>
    <t>Федеральный закон от 17 сентября 1998 года № 157-ФЗ "Об иммунопрофилактике инфекционных болезней"</t>
  </si>
  <si>
    <t xml:space="preserve">Областной закон от 14 февраля 2020 года  № 218-14-ОЗ "О социальной поддержке граждан, страдающих хронической почечной недостаточностью, в Архангельской области"
</t>
  </si>
  <si>
    <t>Областной закон от 17 декабря 2012 года № 591-36-ОЗ "О социальной поддержке детей-сирот и детей, оставшихся без попечения родителей, лиц из числа детей-сирот и детей, оставшихся без попечения родителей, в Архангельской области"</t>
  </si>
  <si>
    <t>Федеральный закон от 17 июля 1999 года № 178-ФЗ "О государственной социальной помощи"</t>
  </si>
  <si>
    <t>дополнительные меры поддержки семей военнослужащих и сотрудников некоторых федеральных государственных органов</t>
  </si>
  <si>
    <t>единовременная денежная выплата детям военнослужащих и сотрудников отдельных федеральных государственных органов, поступивших на обучение в образовательные организации высшего образования, расположенные на территории Архангельской области по образовательным программам высшего образования (программам бакалавриата и программам специалитета)</t>
  </si>
  <si>
    <t xml:space="preserve">постоянно проживающие на территории Архангельской области дети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принимающих (принимавших) участие в специальной военной операции на территориях Донецкой Народной Республики, Луганской Народной Республики и Украины, сотрудников уголовно-исполнительной системы Российской Федерации, выполняющих (выполнявших) возложенные на них задачи на указанных территориях в период проведения специальной военной операции, 
в том числе погибших (умерших) при исполнении обязанностей военной службы (службы) </t>
  </si>
  <si>
    <t>С 1 января 2022 г. ежемесячная денежная выплата назначается и выплачивается в размере величины прожиточного минимума для детей, установленной постановлением Правительства Архангельской области в целом по Архангельской области.</t>
  </si>
  <si>
    <t xml:space="preserve">меры социальной поддержки несовершеннолетних детей, нуждающихся в специализированной, в том числе высокотехнологичной, медицинской помощи несовершеннолетним детям с онкологическими заболеваниями, включенными в рубрики С00 - С97 Международной статистической классификации болезней и проблем, связанных со здоровьем (10-й пересмотр)
</t>
  </si>
  <si>
    <t xml:space="preserve">денежная выплата, предназначенная для оплаты проезда в государственное бюджетное учреждение здравоохранения Архангельской области "Архангельская областная детская клиническая больница им. П.Г.Выжлецова" для получения специализированной медицинской помощи и обратно;
</t>
  </si>
  <si>
    <t xml:space="preserve">1) несовершеннолетние дети с онкологическими заболеваниями, нуждающиеся в оказании специализированной медицинской помощи в медицинских организациях;
2) один из родителей (иных законных представителей), сопровождающий несовершеннолетнего ребенка
</t>
  </si>
  <si>
    <t>размер денежной выплаты определяется: 1) исходя из места жительства (пребывания) несовершеннолетнего ребенка;
2) исходя из места нахождения Архангельской областной детской клинической больницы;
3) исходя из размера денежной выплаты в связи с однократным получением несовершеннолетним ребенком специализированной медицинской помощи;
4) исходя из количества посещений Архангельской областной детской клинической больницы несовершеннолетним ребенком, в течение месяца.
Расчет размера денежной выплаты производится по формуле:
P = S * K,
где:
Р - размер денежной выплаты;
S - размер денежной выплаты в связи с однократным получением несовершеннолетним ребенком специализированной медицинской помощи;
К - количество посещений медицинской организации несовершеннолетним ребенком в течение месяца</t>
  </si>
  <si>
    <t>единовременное денежное вознаграждение</t>
  </si>
  <si>
    <t>2024 год</t>
  </si>
  <si>
    <t>Областной закон от 22 февраля 2022 года № 531-32-ОЗ "О социальной поддержке детей с онкологическими заболеваниями в Архангельской области"</t>
  </si>
  <si>
    <t xml:space="preserve">Постановление Правительства Архангельской области от 06.03.2023 № 195-пп "Об утверждении правил предоставления за счет средств областного бюджета специальной социальной выплаты в качестве дополнительной меры социальной поддержки для медицинских работников, оказывающих не входящую в базовую программу обязательного медицинского страхования скорую медицинскую помощь, первичную медико-санитарную помощь гражданам, включая диспансерное наблюдение граждан по основному заболеванию (состоянию), а также для медицинских работников отделений выездной патронажной паллиативной медицинской помощи взрослым" </t>
  </si>
  <si>
    <t>Специальная социальная выплата в качестве дополнительной меры социальной поддержки для медицинских работников, оказывающих не входящую в базовую программу обязательного медицинского страхования скорую медицинскую помощь, первичную медико-санитарную помощь гражданам, включая диспансерное наблюдение граждан по основному заболеванию (состоянию), а также для медицинских работников отделений выездной патронажной паллиативной медицинской помощи взрослым</t>
  </si>
  <si>
    <t>п.п. 1 пункта 2</t>
  </si>
  <si>
    <t>п.п. 2 пункта 2</t>
  </si>
  <si>
    <t>п.п. 3 пункта 2</t>
  </si>
  <si>
    <t>п.п. 4 пункта 2</t>
  </si>
  <si>
    <t>п.п. 5 пункта 2</t>
  </si>
  <si>
    <t>п.п. 6 пункта 2</t>
  </si>
  <si>
    <t>п.п. 7 пункта 2</t>
  </si>
  <si>
    <t>медицинские работники (за исключением руководителей медицинских организаций и их заместителей, а также случаев внутреннего и внешнего совместительства), оказывающие не входящую в базовую программу обязательного медицинского страхования скорую медицинскую помощь, первичную медико-санитарную помощь гражданам, включая диспансерное наблюдение граждан по основному заболеванию (состоянию), а также для медицинские работники отделений выездной патронажной паллиативной медицинской помощи взрослым</t>
  </si>
  <si>
    <t>Выплата ежемесячной целевой стипендии Губернатора Архангельской области обучающимся государственного автономного педагогического образовательного учреждения Архангельской области "Архангельский медицинский колледж" за особые успехи и достижения</t>
  </si>
  <si>
    <t>ежемесячная целевая стипендия</t>
  </si>
  <si>
    <t>ТСЭ</t>
  </si>
  <si>
    <t>СЭ</t>
  </si>
  <si>
    <t>Е</t>
  </si>
  <si>
    <t>Б4470</t>
  </si>
  <si>
    <t>п.п. 14 пункта 1</t>
  </si>
  <si>
    <t>06</t>
  </si>
  <si>
    <t>Б6050</t>
  </si>
  <si>
    <t>Б6110</t>
  </si>
  <si>
    <t>Б6200</t>
  </si>
  <si>
    <t>Ежемесячные выплаты обучающимся государственных образовательных организаций в сфере здравоохранения, получающим высшее и среднее профессиональное образование, на условиях целевого обучения, заключившим договор с заказчиком целевого обучения и подписавшим обязательство отработать в государственных медицинских организациях не менее трех лет после окончания образовательной организации, а также обучающимся по договорам на компенсационной основе, заключившим договор с министерством здравоохранения Архангельской области и подписавшим обязательство отработать в государственных медицинских организациях не менее трех лет после окончания образовательной организации</t>
  </si>
  <si>
    <t>ежемесячная днежная выплата врачам, к которым обращаются (которых посещают) граждане по поводу заболеваний (состояний) или с профилактической целью, включая проведение исследований, и медицинским работникам с высшим (немедицинским) образованием, работающим в медицинских организациях, оказывающих первичную медико-санитарную помощь по территориально-участковому принципу прикрепленному населению, а также осуществляющим диспансерное наблюдение граждан по основному заболеванию (состоянию)</t>
  </si>
  <si>
    <t xml:space="preserve">ежемесячная днежная выплата врачам станций (отделений) скорой медицинской помощи, отделений выездной патронажной паллиативной медицинской помощи взрослым </t>
  </si>
  <si>
    <t>ежемесячная днежная выплата специалистам со средним медицинским образованием, работающим с врачами, указанными в подпункте 1 настоящего пункта, а также оказывающим первичную медико-санитарную помощь по поводу заболеваний (состояний) или с профилактической целью, включая проведение исследований, по территориально-участковому принципу прикрепленному населению и (или) осуществляющим диспансерное наблюдение граждан по основному заболеванию (состоянию)</t>
  </si>
  <si>
    <t>ежемесячная днежная выплата фельдшерам и медицинским сестрам станций (отделений) скорой медицинской помощи, отделений выездной патронажной паллиативной медицинской помощи взрослым</t>
  </si>
  <si>
    <t xml:space="preserve"> ежемесячная днежная выплата младшему медицинскому персоналу медицинских организаций, оказывающих первичную медико-санитарную помощь гражданам по территориально-участковому принципу</t>
  </si>
  <si>
    <t xml:space="preserve">ежемесячная днежная выплата младшему медицинскому персоналу станций (отделений) скорой медицинской помощи, отделений выездной патронажной паллиативной медицинской помощи взрослым </t>
  </si>
  <si>
    <t>ежемесячная днежная выплата медицинским сестрам (фельдшерам) по приему вызовов скорой медицинской помощи и передаче их выездным бригадам скорой медицинской помощи</t>
  </si>
  <si>
    <t>Б6290</t>
  </si>
  <si>
    <t>обучающиеся в государственных образовательных организациях высшего и среднего профессионального образования в сфере здравоохранения</t>
  </si>
  <si>
    <t>ежемесячная днежная выплата обучающемуся, осваивающему образовательную программу высшего образования – программу специалитета</t>
  </si>
  <si>
    <t xml:space="preserve">ежемесячная днежная выплата обучающемуся, осваивающему образовательную программу высшего образования – программу ординатуры </t>
  </si>
  <si>
    <t>ежемесячная днежная выплата обучающемуся, осваивающему образовательные программы среднего профессионального образования - программы подготовки квалифицированных рабочих, служащих, программы подготовки специалистов среднего звена</t>
  </si>
  <si>
    <t>Б6220</t>
  </si>
  <si>
    <t>Единовременные денежные выплаты молодым специалистам, окончившим образовательные организации высшего образования и профессиональные образовательные организации в сфере здравоохранения и впервые трудоустроившимся в государственные медицинские организации Архангельской области</t>
  </si>
  <si>
    <t>молодые специалисты, окончившие образовательные организации высшего образования и профессиональные образовательные организации в сфере здравоохранения и впервые трудоустроившиеся в государственные медицинские организации Архангельской области</t>
  </si>
  <si>
    <t xml:space="preserve">единовременные денежные выплаты среднему медицинскому персоналу
</t>
  </si>
  <si>
    <t>п.п. 16 пункта 1</t>
  </si>
  <si>
    <t>проект Порядка осуществления ежемесячных выплат обучающимся на условиях целевого обучения и по договорам на компенсационной основе</t>
  </si>
  <si>
    <t>Б7470</t>
  </si>
  <si>
    <t>Б7050</t>
  </si>
  <si>
    <t>Б6060</t>
  </si>
  <si>
    <t>Постановление министерства природных ресурсов и лесопромышленного комплекса Архангельской области от 19 марта 2021 года № 3п "Об утверждении Порядка выплаты вознаграждения за добычу волка на территории Архангельской области"</t>
  </si>
  <si>
    <t>Б1740</t>
  </si>
  <si>
    <t>Вознаграждение гражданам за добычу волка на территории Архангельской области</t>
  </si>
  <si>
    <t>пункт 2</t>
  </si>
  <si>
    <t>физические лица</t>
  </si>
  <si>
    <t>05</t>
  </si>
  <si>
    <t>07</t>
  </si>
  <si>
    <t xml:space="preserve">студенты ГАПОУ "Архангельский медицинский колледж", обучающиеся по очной форме обучения за счет средств областного бюджета по основным профессиональным образовательным программам среднего профессионального образования </t>
  </si>
  <si>
    <t>семьи с тремя и более детьми</t>
  </si>
  <si>
    <t>на детей в возрасте:
до семи лет - 8595 рублей, 
от семи до 18 лет - 10876 рублей</t>
  </si>
  <si>
    <t>на детей в возрасте: 
до семи лет - 11180 рублей, 
от семи до 18 лет - 14140 рублей</t>
  </si>
  <si>
    <t>Единовременное вознаграждение для многодетных матерей награжденных знаком отличия "Материнская слава" I степени</t>
  </si>
  <si>
    <t>Единовременное вознаграждение для многодетных матерей награжденных знаком отличия "Материнская слава" II степени</t>
  </si>
  <si>
    <t>Единовременное вознаграждение для многодетных матерей награжденных знаком отличия "Материнская слава" III степени</t>
  </si>
  <si>
    <t>Б7580</t>
  </si>
  <si>
    <t>Выплата единовременного денежного вознаграждения лицам, которым присвоено отраслевое звание Архангельской области или которые награждены отраслевым знаком отличия Архангельской области в соответствии со статьей 12 областного закона от 23 сентября 2008 г. № 567-29-ОЗ "О наградах Архангельской области"</t>
  </si>
  <si>
    <t>единовременное денежное вознаграждение лицу, удостоенному присвоения звания "Почетный работник лесного комплекса Архангельской области"</t>
  </si>
  <si>
    <t>пункт 5 статьи 12</t>
  </si>
  <si>
    <t>работники лесного комплекса Архангельской области</t>
  </si>
  <si>
    <t>единовременное денежное вознаграждение лицу, удостоенному присвоения звания "Почетный геолог Архангельской области"</t>
  </si>
  <si>
    <t>работники геологических организаций и научных организаций, расположенных на территории Архангельской области</t>
  </si>
  <si>
    <t>единовременное денежное вознаграждение лицу, удостоенному присвоения звания "Почетный работник горной, нефтяной и газовой промышленности Архангельской области"</t>
  </si>
  <si>
    <t>рабочие и мастера организаций горной, нефтяной и газовой отраслей промышленности Архангельской области, инженерно-технические, научные работники, рабочие и мастера научно-исследовательских, технологических, проектно-конструкторских организаций горной, нефтяной и газовой отраслей промышленности Архангельской области</t>
  </si>
  <si>
    <t>единовременное денежное вознаграждение лицу, удостоенному присвоения звания "Почетный работник социальной защиты населения Архангельской области"</t>
  </si>
  <si>
    <t>работники органов и организаций системы социальной защиты населения Архангельской области</t>
  </si>
  <si>
    <t>единовременное денежное вознаграждение лицу, удостоенному присвоения звания "Почетный работник жилищно-коммунального хозяйства Архангельской области"</t>
  </si>
  <si>
    <t>работники органов государственной власти Архангельской области, органов местного самоуправления муниципальных образований Архангельской области, организаций независимо от организационно-правовых форм и форм собственности в сфере жилищно-коммунального хозяйства</t>
  </si>
  <si>
    <t>единовременное денежное вознаграждение лицу, удостоенному присвоения звания "Почетный энергетик Архангельской области"</t>
  </si>
  <si>
    <t>работники органов государственной власти Архангельской области, органов местного самоуправления муниципальных образований Архангельской области, организаций независимо от организационно-правовых форм и форм собственности в сфере энергетики</t>
  </si>
  <si>
    <t>08</t>
  </si>
  <si>
    <t>единовременное денежное вознаграждение лицу, удостоенному присвоения звания "Почетный работник физической культуры, спорта и туризма Архангельской области"</t>
  </si>
  <si>
    <t>работники сферы физической культуры и спорта</t>
  </si>
  <si>
    <t>единовременное денежное вознаграждение лицу, удостоенному присвоения звания "Почетный работник культуры Архангельской области"</t>
  </si>
  <si>
    <t>лица, работающие в отрасли культуры Архангельской области</t>
  </si>
  <si>
    <t>единовременное денежное вознаграждение лицу, удостоенному присвоения звания "Отличник государственной гражданской службы Архангельской области"</t>
  </si>
  <si>
    <t>государственные гражданские служащие Архангельской области за заслуги, принесшие существенную пользу Архангельской области</t>
  </si>
  <si>
    <t>единовременное денежное вознаграждение лицу, удостоенному присвоения звания "Отличник муниципальной службы в Архангельской области"</t>
  </si>
  <si>
    <t>муниципальные служащие в Архангельской области за заслуги, принесшие существенную пользу муниципальному образованию и Архангельской области</t>
  </si>
  <si>
    <t>единовременное денежное вознаграждение лицу, удостоенному присвоения звания "Почетный юрист Архангельской области"</t>
  </si>
  <si>
    <t xml:space="preserve">юристы (лица, имеющие высшее юридическое образование), получившие известность в профессиональных кругах </t>
  </si>
  <si>
    <t>единовременное денежное вознаграждение лицу, удостоенному присвоения звания "Знак отличия "За наставническую деятельность"</t>
  </si>
  <si>
    <t>граждане Российской Федерации - лучшие наставники молодежи из числа высококвалифицированных работников, проживающие на территории Архангельской области</t>
  </si>
  <si>
    <t>единовременное денежное вознаграждение лицу, удостоенному присвоения звания "Почетный работник пищевой индустрии Архангельской области"</t>
  </si>
  <si>
    <t>рабоче, мастера, инженерно-технические и научные работники организаций пищевой, мясной, молочной, рыбной и винодельческой промышленности, потребительской кооперации Архангельской области независимо от организационно-правовых форм и форм собственности</t>
  </si>
  <si>
    <t>единовременное денежное вознаграждение лицу, удостоенному присвоения звания "Почетный работник рыбного хозяйства Архангельской области"</t>
  </si>
  <si>
    <t>работники организаций рыбного хозяйства Архангельской области независимо от организационно-правовых форм и форм собственности</t>
  </si>
  <si>
    <t>единовременное денежное вознаграждение лицу, удостоенному присвоения звания "Почетный работник сельского хозяйства Архангельской области"</t>
  </si>
  <si>
    <t>работники организаций Архангельской области независимо от организационно-правовых форм и форм собственности, внесшим большой вклад в повышение эффективности агропромышленного производства, качества и конкурентоспособности выпускаемой продукции, а также в освоение новых видов продукции, передовых технологий и за многолетний добросовестный труд; работники образовательных и научных организаций агропромышленного профиля</t>
  </si>
  <si>
    <t>единовременное денежное вознаграждение лицу, удостоенному присвоения звания "Почетный работник торговли Архангельской области"</t>
  </si>
  <si>
    <t>работники государственной, кооперативной, частной торговли и общественного питания</t>
  </si>
  <si>
    <t>11</t>
  </si>
  <si>
    <t xml:space="preserve"> работники сферы туризма</t>
  </si>
  <si>
    <t>единовременное денежное вознаграждение лицу, удостоенному присвоения звания "Почетный экономист Архангельской области"</t>
  </si>
  <si>
    <t>работники государственных органов Архангельской области, органов местного самоуправления муниципальных образований Архангельской области, организаций независимо от организационно-правовых форм и форм собственности сферы экономики и финансов</t>
  </si>
  <si>
    <t>единовременное денежное вознаграждение лицу, удостоенному присвоения звания "Почетный работник дорожного хозяйства Архангельской области"</t>
  </si>
  <si>
    <t>работники организаций дорожного хозяйства Архангельской области независимо от организационно-правовых форм и форм собственности и иные лица</t>
  </si>
  <si>
    <t>единовременное денежное вознаграждение лицу, удостоенному присвоения звания "Почетный работник транспорта Архангельской области"</t>
  </si>
  <si>
    <t>работники организаций автомобильного, внутреннего водного, воздушного, городского электрического, железнодорожного, морского (включая морские торговые и специализированные порты) и промышленного транспорта Архангельской области независимо от организационно-правовых форм и форм собственности и иные лица</t>
  </si>
  <si>
    <t>единовременное денежное вознаграждение лицу, удостоенному присвоения звания "Почетный работник здравоохранения Архангельской области"</t>
  </si>
  <si>
    <t>лица, работающие в системе здравоохранения Архангельской области</t>
  </si>
  <si>
    <t>единовременное денежное вознаграждение лицу, удостоенному присвоения звания "Почетный работник образования Архангельской области"</t>
  </si>
  <si>
    <t>педагогические и руководящие работники образовательных организаций, внесшие существенный вклад в развитие образования Архангельской области</t>
  </si>
  <si>
    <t>единовременное денежное вознаграждение лицу, удостоенному присвоения звания "Почетный работник связи Архангельской области"</t>
  </si>
  <si>
    <t>работники организаций отрасли связи Архангельской области независимо от организационно-правовых форм и форм собственности и иные лица</t>
  </si>
  <si>
    <t>12</t>
  </si>
  <si>
    <t>единовременное денежное вознаграждение лицу, удостоенному присвоения звания "Почетный строитель Архангельской области"</t>
  </si>
  <si>
    <t>работники организаций строительства, промышленности строительных материалов, строительной индустрии, архитектурной и градостроительной деятельности независимо от организационно-правовых форм и форм собственности, проектных, научных и образовательных организаций строительной отрасли, градостроительного и архитектурного профиля, а также другие лица, внесшие значительный вклад в развитие строительной отрасли, архитектуры и градостроительства</t>
  </si>
  <si>
    <t>13</t>
  </si>
  <si>
    <t>единовременное денежное вознаграждение лицу, удостоенному присвоения звания "Почетный машиностроитель Архангельской области"</t>
  </si>
  <si>
    <t>работники организации машиностроительного профиля независимо от организационно-правовой формы и формы собственности</t>
  </si>
  <si>
    <t>Указ Губернатора Архангельской области от 28.03.2022 N 38-у "О премии Архангельской области "За отличное исполнение обязанностей по охране правопорядка на территории Архангельской области"</t>
  </si>
  <si>
    <t>Б1230</t>
  </si>
  <si>
    <t>Выплата вознаграждения лауреатам премии Архангельской области "За отличное исполнение обязанностей по охране правопорядка на территории Архангельской области"</t>
  </si>
  <si>
    <t xml:space="preserve">единовременное денежное вознаграждение </t>
  </si>
  <si>
    <t xml:space="preserve">сотрудники и работники Управления Министерства внутренних дел Российской Федерации по Архангельской области и его подчиненных территориальных органов МВД России на районном уровне </t>
  </si>
  <si>
    <t>Указ Губернатора Архангельской области от 28.03.2022 N 36-у "О конкурсах на присвоение званий "Лучший участковый уполномоченный полиции в Архангельской области" и "Лучший инспектор по делам несовершеннолетних в Архангельской области"</t>
  </si>
  <si>
    <t>Б1240</t>
  </si>
  <si>
    <t>Выплата вознаграждения при присвоении званий "Лучший участковый уполномоченный полиции в Архангельской области" и "Лучший инспектор по делам несовершеннолетних в Архангельской области"</t>
  </si>
  <si>
    <t>единовременное денежное вознаграждение 1 место</t>
  </si>
  <si>
    <t xml:space="preserve">пункт 16 положения о конкурсах на присвоение званий "Лучший участковый уполномоченный полиции в Архангельской области" и "Лучший инспектор по делам несовершеннолетних в Архангельской области". </t>
  </si>
  <si>
    <t>участковые (старшие участковые) уполномоченные полиции и инспекторы (старшие инспекторы) по делам несовершеннолетних Управления Министерства внутренних дел Российской Федерации по Архангельской области и его подчиненных территориальных органов МВД России на районном уровне</t>
  </si>
  <si>
    <t>единовременное денежное вознаграждение 2 место</t>
  </si>
  <si>
    <t>единовременное денежное вознаграждение 3 место</t>
  </si>
  <si>
    <t>Указ Губернатора Архангельской области от 25.04.2023 N 35-у "О премии Архангельской области "За отличное исполнение обязанностей по обеспечению общественной безопасности на территории Архангельской области"</t>
  </si>
  <si>
    <t>Б7640</t>
  </si>
  <si>
    <t>Выплата вознаграждения лауреатам премии Архангельской области "За отличное исполнение обязанностей по обеспечению общественной безопасности на территории Архангельской области"</t>
  </si>
  <si>
    <t>сотрудники младшего начальствующего состава Управления Федеральной службы войск национальной гвардии Российской Федерации по Архангельской области, а также сотрудники младшего начальствующего состава подразделений вневедомственной охраны Федерального государственного казенного учреждения "Управление вневедомственной охраны войск национальной гвардии Российской Федерации по Архангельской области"</t>
  </si>
  <si>
    <t>Указ Губернатора Архангельской области от 22.08.2023 N 81-у "Об утверждении Положения о конкурсе на присвоение звания "Лучший добровольный народный дружинник по охране государственной границы Российской Федерации на территории Архангельской области"</t>
  </si>
  <si>
    <t>Б7650</t>
  </si>
  <si>
    <t>Выплата вознаграждения победителям конкурса "Лучший народный дружинник по охране Государственной границы Российской Федерации на территории Архангельской области"</t>
  </si>
  <si>
    <t>денежное вознаграждение 1 место</t>
  </si>
  <si>
    <t>пункт 14 положения о конкурсе на присвоение звания "Лучший добровольный народный дружинник по охране Государственной границы Российской Федерации на территории Архангельской области"</t>
  </si>
  <si>
    <t xml:space="preserve">граждане, являющиеся членами добровольных народных дружин, созданных на территории Архангельской области, принимающие в их составе участие в мероприятиях по защите Государственной границы Российской Федерации на территории Архангельской области </t>
  </si>
  <si>
    <t>денежное вознаграждение 2 место</t>
  </si>
  <si>
    <t>денежное вознаграждение 3 место</t>
  </si>
  <si>
    <t>Постановление Правительства Архангельской области от 11.10.2013 N 478-пп "Об утверждении государственной программы Архангельской области "Обеспечение общественного порядка, профилактика преступности, коррупции, терроризма, экстремизма и незаконного потребления наркотических средств и психотропных веществ в Архангельской области"</t>
  </si>
  <si>
    <t>Б7590</t>
  </si>
  <si>
    <t>Выплата вознаграждения победителям конкурса "Лучший народный дружинник" в Архангельской области</t>
  </si>
  <si>
    <t xml:space="preserve">пункт 14 положение о порядке и условиях проведения конкурса "Лучший народный 
дружинник" в Архангельской области 
</t>
  </si>
  <si>
    <t>члены народных дружин, созданных на территории Архангельской области</t>
  </si>
  <si>
    <t xml:space="preserve">рассчитывается по следующей формуле: 
Сi = C / Н, 
где: 
Сi - денежное вознаграждение участнику, тыс. рублей; 
С - общий объем денежных средств, предусмотренных для вознаграждения участников конкурса, за исключением денежного вознаграждения, предусмотренного победителям конкурса, занявшим первое, второе и третье места, в размере 140 000 рублей; 
Н - общая численность участников второго этапа. </t>
  </si>
  <si>
    <t xml:space="preserve">денежное вознаграждение остальным участникам конкурса, занявшим 4 - 13 места в конкурсе </t>
  </si>
  <si>
    <t xml:space="preserve"> рассчитывается по формуле: 
Сi = C / Н, 
где: 
Сi - денежное вознаграждение участнику второго этапа, тыс. рублей; 
С - общий объем денежных средств, предусмотренных программой, за исключением денежного вознаграждения, предусмотренного победителям конкурса, занявшим первое, второе и третье места, тыс. рублей ; 
Н - общая численность участников второго этапа. </t>
  </si>
  <si>
    <t xml:space="preserve">денежное вознаграждение участникам второго этапа конкурса </t>
  </si>
  <si>
    <t xml:space="preserve">единовременная денежная выплата за добычу самки волка
</t>
  </si>
  <si>
    <t xml:space="preserve">единовременные денежные выплаты врачу
</t>
  </si>
  <si>
    <t xml:space="preserve">единовременная денежная выплата за добычу самца волка
</t>
  </si>
  <si>
    <t>Б0570</t>
  </si>
  <si>
    <t>Б7120</t>
  </si>
  <si>
    <t>Б7130</t>
  </si>
  <si>
    <t>Б7140</t>
  </si>
  <si>
    <t>Б7100</t>
  </si>
  <si>
    <t>Б7220</t>
  </si>
  <si>
    <t>Б7230</t>
  </si>
  <si>
    <t>Б7480</t>
  </si>
  <si>
    <t>Б7240</t>
  </si>
  <si>
    <t>Б7260</t>
  </si>
  <si>
    <t>Б7490</t>
  </si>
  <si>
    <t>Б7110</t>
  </si>
  <si>
    <t>Б7150</t>
  </si>
  <si>
    <t>Б7160</t>
  </si>
  <si>
    <t>Б7180</t>
  </si>
  <si>
    <t>Б7250</t>
  </si>
  <si>
    <t>Б7330</t>
  </si>
  <si>
    <t>Б7370</t>
  </si>
  <si>
    <t>Б7360</t>
  </si>
  <si>
    <t>Б7280</t>
  </si>
  <si>
    <t>Б7300</t>
  </si>
  <si>
    <t>Б7170</t>
  </si>
  <si>
    <t>2025 год</t>
  </si>
  <si>
    <t xml:space="preserve">региональная социальная доплата к пенсии устанавливается в таком размере, чтобы общая сумма материального обеспечения пенсионера с учетом данной доплаты достигла величины прожиточного минимума пенсионера, установленной в субъекте Российской Федерации (величина прожиточного минимума на 2024 г. - 15416 руб., на 2025 г. - 17690 руб.) 
</t>
  </si>
  <si>
    <t>Я2</t>
  </si>
  <si>
    <t>Я1</t>
  </si>
  <si>
    <t>на детей в возрасте:
до семи лет - 8938,80 рубля, 
от семи до 18 лет - 11311,04 рубля</t>
  </si>
  <si>
    <t>на детей в возрасте: 
до семи лет - 11627,20 рубля, 
от семи до 18 лет - 14705,60 рубля</t>
  </si>
  <si>
    <t>Постановление Правительства Архангельской области от 12 октября 2012 года № 462-пп"Об утверждении государственной программы Архангельской области "Развитие здравоохранения Архангельской области"</t>
  </si>
  <si>
    <t xml:space="preserve"> военнослужащие и сотрудники МО РФ, МВД РФ, ставших инвалидами вследствие ранения, контузии, увечья или заболевания, полученных в период боевых действий в Афганистане и на Северном Кавказе, принимавшие участие в специальной военной операции, проводимой на территориях Донецкой Народной Республики, Луганской Народной Республики, Запорожской области, Херсонской области и Украины</t>
  </si>
  <si>
    <t>нетрудоспособные члены семей военнослужащих и сотрудников  уполномоченного федерального органа исполнительной власти в сфере обороны, уполномоченного федерального органа исполнительной власти в сфере внутренних дел, органов федеральной службы безопасности, погибших (умерших) вследствие ранения, контузии, увечья или заболевания, полученных в период боевых действий в Афганистане и на Северном Кавказе, принимавших участие в специальной военной операции, проводимой на территориях Донецкой Народной Республики, Луганской Народной Республики, Запорожской области, Херсонской области и Украины, состоявшие на их иждивении и имеющие право на получение пенсии по случаю потери кормильца</t>
  </si>
  <si>
    <t>родители военнослужащих и сотрудников  уполномоченного федерального органа исполнительной власти в сфере обороны, уполномоченного федерального органа исполнительной власти в сфере внутренних дел, органов федеральной службы безопасности, погибших (умерших) вследствие ранения, контузии, увечья или заболевания, полученных в период боевых действий в Афганистане и на Северном Кавказе, принимавших участие в специальной военной операции, проводимой на территориях Донецкой Народной Республики, Луганской Народной Республики, Запорожской области, Херсонской области и Украины</t>
  </si>
  <si>
    <t>Областной закон от 19 сентября 2001 года № 63-8-ОЗ "О социальной защите членов семей граждан, погибших (умерших) в связи с участием в боевых действиях на территориях Афганистана, Северного Кавказа, а также членов семей граждан, погибших (умерших) в связи с участием в специальной военной операции, проводимой на территориях Донецкой Народной Республики, Луганской Народной Республики, Запорожской области, Херсонской области и Украины"</t>
  </si>
  <si>
    <t>Б7660</t>
  </si>
  <si>
    <t>Единовременная денежная выплата супружеским парам в связи с юбилейными датами совместной жизни</t>
  </si>
  <si>
    <t>единовременная денежная выплата супружеским парам на 50-летний юбилей</t>
  </si>
  <si>
    <t>единовременная денежная выплата супружеским парам на 55-летний юбилей</t>
  </si>
  <si>
    <t>единовременная денежная выплата супружеским парам на 60-летний юбилей</t>
  </si>
  <si>
    <t>cупруги, проживающие на территории Архангельской области не менее 20 лет, отмечающие юбилейные даты совместной жини</t>
  </si>
  <si>
    <t>Постановление Правительства Архангельской области от 20.04.2022 № 252-пп "Об утверждении Порядка оказания на территории Архангельской области дополнительной меры социальной поддержки в виде предоставления единовременной денежной выплаты военнослужащим и лицам, проходящим службу в войсках национальной гвардии Российской Федерации и имеющим специальное звание полиции, либо призванным на военную службу по мобилизации в соответствии с Указом Президента Российской Федерации от 21 сентября 2022 года № 647 "Об объявлении частичной мобилизации в Российской Федерации", либо заключившим контракт о пребывании в добровольческом формировании (о добровольном содействии в выполнении задач, возложенных на Вооруженные Силы Российской Федерации), принимающим участие в специальной военной операции, проводимой на территориях Донецкой Народной Республики, Луганской Народной Республики, Запорожской области, Херсонской области и Украины, членам семей военнослужащих и лиц, проходивших службу в войсках национальной гвардии Российской Федерации и имевших специальное звание полиции, либо призванных на военную службу по мобилизации в соответствии с Указом Президента Российской Федерации от 21 сентября 2022 года № 647 "Об объявлении частичной мобилизации в Российской Федерации", либо заключивших контракт о пребывании в добровольческом формировании (о добровольном содействии в выполнении задач, возложенных на Вооруженные Силы Российской Федерации), погибших (умерших) в результате участия в специальной военной операции, проводимой на территориях Донецкой Народной Республики, Луганской Народной Республики, Запорожской области, Херсонской области и Украины"</t>
  </si>
  <si>
    <t>74</t>
  </si>
  <si>
    <t>Б7560</t>
  </si>
  <si>
    <t>единовременная денежная выплата военнослежащим</t>
  </si>
  <si>
    <t>единовременная денежная выплата членам семей погибших военнослужащих</t>
  </si>
  <si>
    <t>военнослужащие</t>
  </si>
  <si>
    <t>Б7500</t>
  </si>
  <si>
    <t>Б7620</t>
  </si>
  <si>
    <t>Единовременная денежная выплата гражданам, проходящим военную службу по призыву в воинских частях, расположенных на территории Архангельской области, и поступающим на военную службу по контракту</t>
  </si>
  <si>
    <t>Постановление Правительства Архангельской области от 20.07.2022 № 523-пп/дсп "Единовременная денежная выплатя гражданам, поступающим на военную службу по контракту для участия в специальной военной операции, проводимой на территориях Донецкой Народной Республики, Луганской Народной Республики, Запорожской области, Херсонской области и Украины, либо заключившим контракт о пребывании в добровольческом формировании (о добровольном содействии в выполнении задач, возложенных на Вооруженные Силы Российской Федерации) для участия в указанной специальной военной операции, либо призванным на военную службу по мобилизации в соответствии с Указом Президента Российской Федерации от 21 сентября 2022 года № 647 "Об объявлении частичной мобилизации в Российской Федерации"</t>
  </si>
  <si>
    <t>Постановление Правительства Архангельской области от 22.06.2023 № 556-пп/дсп "О единовременной  денежной выплате гражданам, проходяящим военную службу по призыву в воинских частях, расположенных на территории Архангельской области, либо призванным на военную службу по мобилизации в Вооруженные Силы Российской Федерации, и поступающим на военную службу по контракту"</t>
  </si>
  <si>
    <t>100 000,0 / 
с 01.08.2024 - 
400 000,0</t>
  </si>
  <si>
    <t xml:space="preserve">пункт 2 </t>
  </si>
  <si>
    <t>Единовременная денежная выплата гражданам, проживающим на территории Архангельской области и поступающим на военную службу по контракту для участия в специальной военной операции</t>
  </si>
  <si>
    <t xml:space="preserve">военнослужащие </t>
  </si>
  <si>
    <t>члены семей погибших военнослужащих</t>
  </si>
  <si>
    <t xml:space="preserve"> военнослужащие и сотрудники МО РФ, МВД РФ, ставшие инвалидами вследствие ранения, контузии, увечья или заболевания, полученных в период боевых действий в Афганистане и на Северном Кавказе, принимавшие участие в специальной военной операции, проводимой на территориях Донецкой Народной Республики, Луганской Народной Республики, Запорожской области, Херсонской области и Украины и имеющие на иждивении детей до достижения ими возраста 18 лет, не имеющие права на пенсию по старости</t>
  </si>
  <si>
    <t xml:space="preserve">пункт 41 </t>
  </si>
  <si>
    <t>пункт 3 (Порядок предоставления адресной социальной помощи на улучшение социально-бытового положения отдельных категорий ветеранов и инвалидов Великой Отечественной войны, не имеющих оснований для обеспечения жильем в соответствии с Указом Президента Российской Федерации от 07 мая 2008 года № 714 «Об обеспечении жильем ветеранов Великой Отечественной войны 1941 – 1945 годов»)</t>
  </si>
  <si>
    <t>пункт 27 (Порядок предоставления дополнительной меры социальной поддержки в виде единовременной денежной выплаты детям военнослужащих и сотрудников некоторых федеральных государственных органов, а также граждан, призванных на военную службу по мобилизации, поступающим на обучение в образовательные организации высшего образования по образовательным программам высшего образования (программам бакалавриата и программам специалитета))</t>
  </si>
  <si>
    <t xml:space="preserve">один из родителей (усыновителей, опекунов, попечителей) на каждого рожденного, усыновленного, принятого под опеку (попечительство) совместно проживающего с ним ребенка до достижения им возраста шестнадцати лет (на учащегося общеобразовательного учреждения - до окончания им </t>
  </si>
  <si>
    <t xml:space="preserve"> обучения, но не более чем до достижения им возраста восемнадцати лет) в семьях со среднедушевым доходом, размер которого не превышает величину прожиточного минимума, установленную в Архангельской области</t>
  </si>
  <si>
    <t xml:space="preserve">Единовременная денежная выплата военнослужащим и лицам, проходящим службу в войсках национальной гвардии РФ и имеющим специальное </t>
  </si>
  <si>
    <t>звание полиции, либо призванным на военную службу по мобилизации в соответствии с Указом Президента РФот 21 сентября 2022 г. № 647 "Об объявлении частичной мобилизации в РФ", либо заключившим контракт о пребывании в добровольческом формировании , принимающим участие в СВО, проводимой на территориях ДНР, ЛНР, Запорожской области, Херсонской области и Украины с 24 февраля 2022 г., членам семей военнослужащих и лиц, проходивших службу в войсках национальной гвардии РФ и имевших специальное звание полиции, либо призванных на военную службу по мобилизации в соответствии с Указом Президента РФ от 21 сентября 2022 г. № 647 "Об объявлении частичной мобилизации в РФ", либо заключивших контракт о пребывании в добровольческом формировании, погибших (умерших) в результате участия в СВО, проводимой на территориях ДНР, ЛНР, Запорожской области, Херсонской области и Украины с 24 февраля 2022 г.</t>
  </si>
  <si>
    <t>Приложение № 4</t>
  </si>
  <si>
    <t>Перечень публичных нормативных обязательств, подлежащих исполнению за счет средств областного бюджета и межбюджетных трансфертов из федерального бюджета, на 2025 год</t>
  </si>
</sst>
</file>

<file path=xl/styles.xml><?xml version="1.0" encoding="utf-8"?>
<styleSheet xmlns="http://schemas.openxmlformats.org/spreadsheetml/2006/main">
  <numFmts count="4">
    <numFmt numFmtId="164" formatCode="#,##0.0"/>
    <numFmt numFmtId="165" formatCode="0.0"/>
    <numFmt numFmtId="166" formatCode="0.0000"/>
    <numFmt numFmtId="167" formatCode="#,##0.00_ ;[Red]\-#,##0.00\ "/>
  </numFmts>
  <fonts count="18">
    <font>
      <sz val="11"/>
      <color theme="1"/>
      <name val="Calibri"/>
      <family val="2"/>
      <charset val="204"/>
      <scheme val="minor"/>
    </font>
    <font>
      <sz val="12"/>
      <color theme="1"/>
      <name val="Times New Roman"/>
      <family val="1"/>
      <charset val="204"/>
    </font>
    <font>
      <b/>
      <sz val="12"/>
      <color theme="1"/>
      <name val="Times New Roman"/>
      <family val="1"/>
      <charset val="204"/>
    </font>
    <font>
      <sz val="8"/>
      <color theme="1"/>
      <name val="Times New Roman"/>
      <family val="1"/>
      <charset val="204"/>
    </font>
    <font>
      <sz val="12"/>
      <name val="Times New Roman"/>
      <family val="1"/>
      <charset val="204"/>
    </font>
    <font>
      <i/>
      <sz val="12"/>
      <color theme="1"/>
      <name val="Times New Roman"/>
      <family val="1"/>
      <charset val="204"/>
    </font>
    <font>
      <sz val="11"/>
      <color theme="1"/>
      <name val="Times New Roman"/>
      <family val="1"/>
      <charset val="204"/>
    </font>
    <font>
      <b/>
      <sz val="14"/>
      <color theme="1"/>
      <name val="Times New Roman"/>
      <family val="1"/>
      <charset val="204"/>
    </font>
    <font>
      <sz val="11"/>
      <name val="Calibri"/>
      <family val="2"/>
      <charset val="204"/>
      <scheme val="minor"/>
    </font>
    <font>
      <sz val="12"/>
      <color rgb="FFFF0000"/>
      <name val="Times New Roman"/>
      <family val="1"/>
      <charset val="204"/>
    </font>
    <font>
      <i/>
      <sz val="12"/>
      <name val="Times New Roman"/>
      <family val="1"/>
      <charset val="204"/>
    </font>
    <font>
      <sz val="10"/>
      <color rgb="FF000000"/>
      <name val="Arial"/>
      <family val="2"/>
      <charset val="204"/>
    </font>
    <font>
      <b/>
      <sz val="12"/>
      <color rgb="FFFF0000"/>
      <name val="Times New Roman"/>
      <family val="1"/>
      <charset val="204"/>
    </font>
    <font>
      <b/>
      <sz val="12"/>
      <name val="Times New Roman"/>
      <family val="1"/>
      <charset val="204"/>
    </font>
    <font>
      <sz val="11"/>
      <name val="Times New Roman"/>
      <family val="1"/>
      <charset val="204"/>
    </font>
    <font>
      <sz val="12"/>
      <color rgb="FF000000"/>
      <name val="Times New Roman"/>
      <family val="1"/>
      <charset val="204"/>
    </font>
    <font>
      <b/>
      <sz val="14"/>
      <name val="Times New Roman"/>
      <family val="1"/>
      <charset val="204"/>
    </font>
    <font>
      <sz val="8"/>
      <name val="Times New Roman"/>
      <family val="1"/>
      <charset val="204"/>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rgb="FFD9D9D9"/>
      </left>
      <right style="thin">
        <color rgb="FFD9D9D9"/>
      </right>
      <top/>
      <bottom style="thin">
        <color rgb="FFD9D9D9"/>
      </bottom>
      <diagonal/>
    </border>
    <border>
      <left style="thin">
        <color indexed="64"/>
      </left>
      <right/>
      <top/>
      <bottom/>
      <diagonal/>
    </border>
  </borders>
  <cellStyleXfs count="2">
    <xf numFmtId="0" fontId="0" fillId="0" borderId="0"/>
    <xf numFmtId="0" fontId="11" fillId="0" borderId="14">
      <alignment horizontal="left" vertical="top" wrapText="1"/>
    </xf>
  </cellStyleXfs>
  <cellXfs count="501">
    <xf numFmtId="0" fontId="0" fillId="0" borderId="0" xfId="0"/>
    <xf numFmtId="164" fontId="1" fillId="0" borderId="1" xfId="0" applyNumberFormat="1" applyFont="1" applyFill="1" applyBorder="1" applyAlignment="1">
      <alignment vertical="top" wrapText="1"/>
    </xf>
    <xf numFmtId="165" fontId="1" fillId="0" borderId="1" xfId="0" applyNumberFormat="1" applyFont="1" applyFill="1" applyBorder="1" applyAlignment="1">
      <alignment vertical="top" wrapText="1"/>
    </xf>
    <xf numFmtId="0" fontId="1" fillId="0" borderId="0" xfId="0" applyFont="1" applyFill="1" applyAlignment="1">
      <alignment wrapText="1"/>
    </xf>
    <xf numFmtId="2" fontId="1" fillId="0" borderId="1" xfId="0" applyNumberFormat="1" applyFont="1" applyFill="1" applyBorder="1" applyAlignment="1">
      <alignment vertical="top" wrapText="1"/>
    </xf>
    <xf numFmtId="2" fontId="4" fillId="0" borderId="1" xfId="0" applyNumberFormat="1" applyFont="1" applyFill="1" applyBorder="1" applyAlignment="1">
      <alignment horizontal="left" vertical="top" wrapText="1"/>
    </xf>
    <xf numFmtId="165" fontId="4" fillId="0" borderId="1" xfId="0" applyNumberFormat="1" applyFont="1" applyFill="1" applyBorder="1" applyAlignment="1">
      <alignment vertical="top" wrapText="1"/>
    </xf>
    <xf numFmtId="165" fontId="4" fillId="0" borderId="1" xfId="0" applyNumberFormat="1" applyFont="1" applyFill="1" applyBorder="1" applyAlignment="1">
      <alignment horizontal="left" vertical="top" wrapText="1"/>
    </xf>
    <xf numFmtId="0" fontId="1" fillId="0" borderId="1" xfId="0" applyFont="1" applyFill="1" applyBorder="1" applyAlignment="1">
      <alignment horizontal="center" wrapText="1"/>
    </xf>
    <xf numFmtId="0" fontId="1"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2" fontId="1" fillId="0" borderId="4"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4" fontId="1" fillId="0" borderId="1" xfId="0" applyNumberFormat="1" applyFont="1" applyFill="1" applyBorder="1" applyAlignment="1">
      <alignment vertical="top" wrapText="1"/>
    </xf>
    <xf numFmtId="164" fontId="4" fillId="0" borderId="1" xfId="0" applyNumberFormat="1" applyFont="1" applyFill="1" applyBorder="1" applyAlignment="1">
      <alignment vertical="top" wrapText="1"/>
    </xf>
    <xf numFmtId="3" fontId="1" fillId="0" borderId="1"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2" fontId="1" fillId="0" borderId="1" xfId="0" applyNumberFormat="1" applyFont="1" applyFill="1" applyBorder="1" applyAlignment="1">
      <alignment vertical="center" wrapText="1"/>
    </xf>
    <xf numFmtId="0" fontId="1" fillId="0" borderId="1" xfId="0" applyFont="1" applyFill="1" applyBorder="1" applyAlignment="1">
      <alignment vertical="top" wrapText="1"/>
    </xf>
    <xf numFmtId="2" fontId="4" fillId="0" borderId="1" xfId="0" applyNumberFormat="1" applyFont="1" applyFill="1" applyBorder="1" applyAlignment="1">
      <alignment vertical="top" wrapText="1"/>
    </xf>
    <xf numFmtId="2" fontId="1" fillId="0" borderId="1" xfId="0" applyNumberFormat="1" applyFont="1" applyFill="1" applyBorder="1" applyAlignment="1">
      <alignment horizontal="left" vertical="center" wrapText="1"/>
    </xf>
    <xf numFmtId="2" fontId="5" fillId="0" borderId="1" xfId="0" applyNumberFormat="1" applyFont="1" applyFill="1" applyBorder="1" applyAlignment="1">
      <alignment horizontal="left" vertical="top" wrapText="1" indent="2"/>
    </xf>
    <xf numFmtId="165" fontId="1" fillId="0" borderId="3" xfId="0" applyNumberFormat="1" applyFont="1" applyFill="1" applyBorder="1" applyAlignment="1">
      <alignment vertical="top"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left" vertical="center" wrapText="1"/>
    </xf>
    <xf numFmtId="0" fontId="4" fillId="0" borderId="1" xfId="0" applyFont="1" applyFill="1" applyBorder="1" applyAlignment="1">
      <alignment vertical="top" wrapText="1"/>
    </xf>
    <xf numFmtId="164" fontId="1" fillId="0" borderId="4" xfId="0" applyNumberFormat="1" applyFont="1" applyFill="1" applyBorder="1" applyAlignment="1">
      <alignment vertical="top" wrapText="1"/>
    </xf>
    <xf numFmtId="0" fontId="4" fillId="0" borderId="1" xfId="0" applyFont="1" applyFill="1" applyBorder="1" applyAlignment="1">
      <alignment horizontal="left" vertical="top" wrapText="1"/>
    </xf>
    <xf numFmtId="2" fontId="1" fillId="0" borderId="4" xfId="0" applyNumberFormat="1" applyFont="1" applyFill="1" applyBorder="1" applyAlignment="1">
      <alignment vertical="center" wrapText="1"/>
    </xf>
    <xf numFmtId="2" fontId="1" fillId="0" borderId="3" xfId="0" applyNumberFormat="1" applyFont="1" applyFill="1" applyBorder="1" applyAlignment="1">
      <alignment vertical="center" wrapText="1"/>
    </xf>
    <xf numFmtId="164" fontId="1" fillId="0" borderId="3" xfId="0" applyNumberFormat="1" applyFont="1" applyFill="1" applyBorder="1" applyAlignment="1">
      <alignment vertical="top" wrapText="1"/>
    </xf>
    <xf numFmtId="2" fontId="1" fillId="0" borderId="3" xfId="0" applyNumberFormat="1" applyFont="1" applyFill="1" applyBorder="1" applyAlignment="1">
      <alignment horizontal="left" vertical="top" wrapText="1"/>
    </xf>
    <xf numFmtId="3" fontId="1" fillId="0" borderId="4" xfId="0" applyNumberFormat="1" applyFont="1" applyFill="1" applyBorder="1" applyAlignment="1">
      <alignment horizontal="center" vertical="top" wrapText="1"/>
    </xf>
    <xf numFmtId="3" fontId="1" fillId="0" borderId="4" xfId="0" applyNumberFormat="1" applyFont="1" applyFill="1" applyBorder="1" applyAlignment="1">
      <alignment horizontal="left" vertical="top" wrapText="1"/>
    </xf>
    <xf numFmtId="2" fontId="1" fillId="0" borderId="4" xfId="0" applyNumberFormat="1" applyFont="1" applyFill="1" applyBorder="1" applyAlignment="1">
      <alignment vertical="top" wrapText="1"/>
    </xf>
    <xf numFmtId="2" fontId="1" fillId="0" borderId="4" xfId="0" applyNumberFormat="1" applyFont="1" applyFill="1" applyBorder="1" applyAlignment="1">
      <alignment horizontal="left" vertical="center" wrapText="1"/>
    </xf>
    <xf numFmtId="2" fontId="1" fillId="0" borderId="3" xfId="0" applyNumberFormat="1" applyFont="1" applyFill="1" applyBorder="1" applyAlignment="1">
      <alignment vertical="top" wrapText="1"/>
    </xf>
    <xf numFmtId="164" fontId="1" fillId="0" borderId="3" xfId="0" applyNumberFormat="1" applyFont="1" applyFill="1" applyBorder="1" applyAlignment="1">
      <alignment wrapText="1"/>
    </xf>
    <xf numFmtId="164" fontId="1" fillId="0" borderId="5" xfId="0" applyNumberFormat="1" applyFont="1" applyFill="1" applyBorder="1" applyAlignment="1">
      <alignment wrapText="1"/>
    </xf>
    <xf numFmtId="2" fontId="1" fillId="0" borderId="3" xfId="0" applyNumberFormat="1" applyFont="1" applyFill="1" applyBorder="1" applyAlignment="1">
      <alignment horizontal="left" vertical="center" wrapText="1"/>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49" fontId="6" fillId="0" borderId="1" xfId="0" applyNumberFormat="1" applyFont="1" applyFill="1" applyBorder="1" applyAlignment="1">
      <alignment vertical="top" wrapText="1"/>
    </xf>
    <xf numFmtId="0" fontId="6" fillId="0" borderId="1" xfId="0" applyFont="1" applyFill="1" applyBorder="1" applyAlignment="1">
      <alignment vertical="top" wrapText="1"/>
    </xf>
    <xf numFmtId="3" fontId="1" fillId="0" borderId="4" xfId="0" applyNumberFormat="1" applyFont="1" applyFill="1" applyBorder="1" applyAlignment="1">
      <alignment vertical="top" wrapText="1"/>
    </xf>
    <xf numFmtId="165" fontId="1" fillId="0" borderId="1" xfId="0" applyNumberFormat="1" applyFont="1" applyFill="1" applyBorder="1" applyAlignment="1">
      <alignment wrapText="1"/>
    </xf>
    <xf numFmtId="165" fontId="1" fillId="0" borderId="4" xfId="0" applyNumberFormat="1" applyFont="1" applyFill="1" applyBorder="1" applyAlignment="1">
      <alignment wrapText="1"/>
    </xf>
    <xf numFmtId="3" fontId="1" fillId="0" borderId="5" xfId="0" applyNumberFormat="1" applyFont="1" applyFill="1" applyBorder="1" applyAlignment="1">
      <alignment vertical="top" wrapText="1"/>
    </xf>
    <xf numFmtId="2" fontId="4" fillId="0" borderId="1" xfId="0" applyNumberFormat="1" applyFont="1" applyFill="1" applyBorder="1" applyAlignment="1">
      <alignment vertical="center" wrapText="1"/>
    </xf>
    <xf numFmtId="2" fontId="4" fillId="0" borderId="1" xfId="0" applyNumberFormat="1" applyFont="1" applyFill="1" applyBorder="1" applyAlignment="1">
      <alignment wrapText="1"/>
    </xf>
    <xf numFmtId="3" fontId="1" fillId="0" borderId="3" xfId="0" applyNumberFormat="1" applyFont="1" applyFill="1" applyBorder="1" applyAlignment="1">
      <alignment vertical="top" wrapText="1"/>
    </xf>
    <xf numFmtId="164" fontId="1" fillId="0" borderId="1" xfId="0" applyNumberFormat="1" applyFont="1" applyFill="1" applyBorder="1" applyAlignment="1">
      <alignment horizontal="right" vertical="top" wrapText="1"/>
    </xf>
    <xf numFmtId="2" fontId="1" fillId="0" borderId="0" xfId="0" applyNumberFormat="1" applyFont="1" applyFill="1" applyBorder="1" applyAlignment="1">
      <alignment horizontal="left" vertical="top" wrapText="1"/>
    </xf>
    <xf numFmtId="49" fontId="1" fillId="0" borderId="1" xfId="0" applyNumberFormat="1" applyFont="1" applyFill="1" applyBorder="1" applyAlignment="1">
      <alignment vertical="top" wrapText="1"/>
    </xf>
    <xf numFmtId="0" fontId="1" fillId="0" borderId="1" xfId="0" applyFont="1" applyFill="1" applyBorder="1" applyAlignment="1">
      <alignment wrapText="1"/>
    </xf>
    <xf numFmtId="0" fontId="1" fillId="0" borderId="0" xfId="0" applyFont="1" applyFill="1" applyAlignment="1"/>
    <xf numFmtId="164" fontId="9" fillId="0" borderId="1" xfId="0" applyNumberFormat="1" applyFont="1" applyFill="1" applyBorder="1" applyAlignment="1">
      <alignment vertical="top" wrapText="1"/>
    </xf>
    <xf numFmtId="165" fontId="9" fillId="0" borderId="1" xfId="0" applyNumberFormat="1" applyFont="1" applyFill="1" applyBorder="1" applyAlignment="1">
      <alignment vertical="top" wrapText="1"/>
    </xf>
    <xf numFmtId="165" fontId="9" fillId="0" borderId="3" xfId="0" applyNumberFormat="1" applyFont="1" applyFill="1" applyBorder="1" applyAlignment="1">
      <alignment vertical="top" wrapText="1"/>
    </xf>
    <xf numFmtId="164" fontId="9" fillId="0" borderId="3" xfId="0" applyNumberFormat="1" applyFont="1" applyFill="1" applyBorder="1" applyAlignment="1">
      <alignment vertical="top" wrapText="1"/>
    </xf>
    <xf numFmtId="164" fontId="9" fillId="0" borderId="4" xfId="0" applyNumberFormat="1" applyFont="1" applyFill="1" applyBorder="1" applyAlignment="1">
      <alignment vertical="top" wrapText="1"/>
    </xf>
    <xf numFmtId="2" fontId="9" fillId="0" borderId="1" xfId="0" applyNumberFormat="1" applyFont="1" applyFill="1" applyBorder="1" applyAlignment="1">
      <alignment horizontal="left" vertical="top" wrapText="1"/>
    </xf>
    <xf numFmtId="165" fontId="9" fillId="0" borderId="4" xfId="0" applyNumberFormat="1" applyFont="1" applyFill="1" applyBorder="1" applyAlignment="1">
      <alignment wrapText="1"/>
    </xf>
    <xf numFmtId="165" fontId="9" fillId="0" borderId="1" xfId="0" applyNumberFormat="1" applyFont="1" applyFill="1" applyBorder="1" applyAlignment="1">
      <alignment wrapText="1"/>
    </xf>
    <xf numFmtId="164" fontId="9" fillId="0" borderId="1" xfId="0" applyNumberFormat="1" applyFont="1" applyFill="1" applyBorder="1" applyAlignment="1">
      <alignment horizontal="right" vertical="top" wrapText="1"/>
    </xf>
    <xf numFmtId="3" fontId="1" fillId="2" borderId="1" xfId="0" applyNumberFormat="1" applyFont="1" applyFill="1" applyBorder="1" applyAlignment="1">
      <alignment horizontal="center" vertical="top" wrapText="1"/>
    </xf>
    <xf numFmtId="2" fontId="1" fillId="2" borderId="1" xfId="0" applyNumberFormat="1" applyFont="1" applyFill="1" applyBorder="1" applyAlignment="1">
      <alignment horizontal="center" vertical="top" wrapText="1"/>
    </xf>
    <xf numFmtId="1" fontId="1" fillId="2" borderId="1" xfId="0" applyNumberFormat="1" applyFont="1" applyFill="1" applyBorder="1" applyAlignment="1">
      <alignment horizontal="center" vertical="top" wrapText="1"/>
    </xf>
    <xf numFmtId="3" fontId="1" fillId="2" borderId="4" xfId="0" applyNumberFormat="1" applyFont="1" applyFill="1" applyBorder="1" applyAlignment="1">
      <alignment vertical="top" wrapText="1"/>
    </xf>
    <xf numFmtId="3" fontId="1" fillId="2" borderId="5" xfId="0" applyNumberFormat="1" applyFont="1" applyFill="1" applyBorder="1" applyAlignment="1">
      <alignment vertical="top" wrapText="1"/>
    </xf>
    <xf numFmtId="3" fontId="1" fillId="2" borderId="3" xfId="0" applyNumberFormat="1" applyFont="1" applyFill="1" applyBorder="1" applyAlignment="1">
      <alignment vertical="top" wrapText="1"/>
    </xf>
    <xf numFmtId="2" fontId="10" fillId="0" borderId="1" xfId="0" applyNumberFormat="1" applyFont="1" applyFill="1" applyBorder="1" applyAlignment="1">
      <alignment horizontal="left" vertical="top" wrapText="1" indent="2"/>
    </xf>
    <xf numFmtId="2" fontId="1" fillId="0" borderId="4" xfId="0" applyNumberFormat="1" applyFont="1" applyFill="1" applyBorder="1" applyAlignment="1">
      <alignment horizontal="left" vertical="center" wrapText="1"/>
    </xf>
    <xf numFmtId="2" fontId="1" fillId="0" borderId="3" xfId="0" applyNumberFormat="1" applyFont="1" applyFill="1" applyBorder="1" applyAlignment="1">
      <alignment horizontal="left" vertical="center" wrapText="1"/>
    </xf>
    <xf numFmtId="2" fontId="1" fillId="0" borderId="4" xfId="0" applyNumberFormat="1" applyFont="1" applyFill="1" applyBorder="1" applyAlignment="1">
      <alignment horizontal="left" vertical="top" wrapText="1"/>
    </xf>
    <xf numFmtId="2" fontId="4" fillId="0" borderId="1" xfId="0" applyNumberFormat="1"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0" fontId="1" fillId="0" borderId="1" xfId="0" applyFont="1" applyFill="1" applyBorder="1" applyAlignment="1">
      <alignment horizontal="center" wrapText="1"/>
    </xf>
    <xf numFmtId="1" fontId="1"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right" vertical="top" wrapText="1"/>
    </xf>
    <xf numFmtId="2" fontId="1" fillId="0" borderId="1" xfId="0" applyNumberFormat="1" applyFont="1" applyFill="1" applyBorder="1" applyAlignment="1">
      <alignment wrapText="1"/>
    </xf>
    <xf numFmtId="0" fontId="4" fillId="0" borderId="0" xfId="0" applyFont="1" applyFill="1" applyAlignment="1">
      <alignment wrapText="1"/>
    </xf>
    <xf numFmtId="2" fontId="4" fillId="0" borderId="1" xfId="0" applyNumberFormat="1" applyFont="1" applyFill="1" applyBorder="1" applyAlignment="1">
      <alignment horizontal="center" vertical="top" wrapText="1"/>
    </xf>
    <xf numFmtId="2" fontId="4" fillId="0" borderId="0"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2" fontId="4" fillId="0" borderId="1" xfId="0" applyNumberFormat="1" applyFont="1" applyFill="1" applyBorder="1" applyAlignment="1">
      <alignment horizontal="left" vertical="top" wrapText="1"/>
    </xf>
    <xf numFmtId="3" fontId="4" fillId="0" borderId="1" xfId="0" applyNumberFormat="1" applyFont="1" applyFill="1" applyBorder="1" applyAlignment="1">
      <alignment horizontal="center" vertical="top" wrapText="1"/>
    </xf>
    <xf numFmtId="0" fontId="4" fillId="0" borderId="1" xfId="0" applyFont="1" applyFill="1" applyBorder="1" applyAlignment="1">
      <alignment wrapText="1"/>
    </xf>
    <xf numFmtId="4" fontId="4" fillId="0" borderId="1" xfId="0" applyNumberFormat="1" applyFont="1" applyFill="1" applyBorder="1" applyAlignment="1">
      <alignment vertical="top" wrapText="1"/>
    </xf>
    <xf numFmtId="165" fontId="4" fillId="0" borderId="3" xfId="0" applyNumberFormat="1" applyFont="1" applyFill="1" applyBorder="1" applyAlignment="1">
      <alignment vertical="top" wrapText="1"/>
    </xf>
    <xf numFmtId="2" fontId="9" fillId="0" borderId="1" xfId="0" applyNumberFormat="1" applyFont="1" applyFill="1" applyBorder="1" applyAlignment="1">
      <alignment wrapText="1"/>
    </xf>
    <xf numFmtId="2" fontId="9" fillId="0" borderId="1" xfId="0" applyNumberFormat="1" applyFont="1" applyFill="1" applyBorder="1" applyAlignment="1">
      <alignment vertical="top" wrapText="1"/>
    </xf>
    <xf numFmtId="4" fontId="6" fillId="0" borderId="1" xfId="0" applyNumberFormat="1" applyFont="1" applyFill="1" applyBorder="1" applyAlignment="1">
      <alignment horizontal="left" vertical="top" wrapText="1"/>
    </xf>
    <xf numFmtId="3" fontId="1" fillId="0" borderId="4" xfId="0" applyNumberFormat="1" applyFont="1" applyFill="1" applyBorder="1" applyAlignment="1">
      <alignment horizontal="center" vertical="top" wrapText="1"/>
    </xf>
    <xf numFmtId="3" fontId="1" fillId="0" borderId="5" xfId="0" applyNumberFormat="1" applyFont="1" applyFill="1" applyBorder="1" applyAlignment="1">
      <alignment horizontal="center" vertical="top" wrapText="1"/>
    </xf>
    <xf numFmtId="2" fontId="4" fillId="0" borderId="1" xfId="0" applyNumberFormat="1" applyFont="1" applyFill="1" applyBorder="1" applyAlignment="1">
      <alignment horizontal="left" vertical="top" wrapText="1"/>
    </xf>
    <xf numFmtId="0" fontId="4" fillId="0" borderId="1" xfId="0" applyFont="1" applyFill="1" applyBorder="1" applyAlignment="1">
      <alignment horizontal="center" vertical="top" wrapText="1"/>
    </xf>
    <xf numFmtId="4" fontId="4" fillId="0" borderId="1" xfId="0" applyNumberFormat="1" applyFont="1" applyFill="1" applyBorder="1" applyAlignment="1">
      <alignment horizontal="left" vertical="top" wrapText="1"/>
    </xf>
    <xf numFmtId="49" fontId="14" fillId="0" borderId="1" xfId="0" applyNumberFormat="1" applyFont="1" applyFill="1" applyBorder="1" applyAlignment="1">
      <alignment vertical="top" wrapText="1"/>
    </xf>
    <xf numFmtId="0" fontId="14" fillId="0" borderId="1" xfId="0" applyFont="1" applyFill="1" applyBorder="1" applyAlignment="1">
      <alignment vertical="top" wrapText="1"/>
    </xf>
    <xf numFmtId="0" fontId="12" fillId="0" borderId="0" xfId="0" applyFont="1" applyFill="1" applyAlignment="1">
      <alignment vertical="center" wrapText="1"/>
    </xf>
    <xf numFmtId="49" fontId="4" fillId="0" borderId="1" xfId="0" applyNumberFormat="1" applyFont="1" applyFill="1" applyBorder="1" applyAlignment="1">
      <alignment vertical="top" wrapText="1"/>
    </xf>
    <xf numFmtId="0" fontId="13" fillId="0" borderId="0" xfId="0" applyFont="1" applyFill="1" applyAlignment="1">
      <alignment wrapText="1"/>
    </xf>
    <xf numFmtId="2" fontId="1" fillId="0" borderId="8" xfId="0" applyNumberFormat="1" applyFont="1" applyFill="1" applyBorder="1" applyAlignment="1">
      <alignment vertical="top" wrapText="1"/>
    </xf>
    <xf numFmtId="2" fontId="14" fillId="0" borderId="1" xfId="0" applyNumberFormat="1" applyFont="1" applyFill="1" applyBorder="1" applyAlignment="1">
      <alignment horizontal="left" vertical="center" wrapText="1"/>
    </xf>
    <xf numFmtId="164" fontId="1" fillId="2" borderId="1" xfId="0" applyNumberFormat="1" applyFont="1" applyFill="1" applyBorder="1" applyAlignment="1">
      <alignment vertical="top" wrapText="1"/>
    </xf>
    <xf numFmtId="164" fontId="4" fillId="2" borderId="1" xfId="0" applyNumberFormat="1" applyFont="1" applyFill="1" applyBorder="1" applyAlignment="1">
      <alignment vertical="top" wrapText="1"/>
    </xf>
    <xf numFmtId="4" fontId="4" fillId="2" borderId="1" xfId="0" applyNumberFormat="1" applyFont="1" applyFill="1" applyBorder="1" applyAlignment="1">
      <alignment vertical="top" wrapText="1"/>
    </xf>
    <xf numFmtId="164" fontId="1" fillId="2" borderId="3" xfId="0" applyNumberFormat="1" applyFont="1" applyFill="1" applyBorder="1" applyAlignment="1">
      <alignment vertical="top" wrapText="1"/>
    </xf>
    <xf numFmtId="165" fontId="4" fillId="2" borderId="1" xfId="0" applyNumberFormat="1" applyFont="1" applyFill="1" applyBorder="1" applyAlignment="1">
      <alignment vertical="top" wrapText="1"/>
    </xf>
    <xf numFmtId="165" fontId="4" fillId="2" borderId="3" xfId="0" applyNumberFormat="1" applyFont="1" applyFill="1" applyBorder="1" applyAlignment="1">
      <alignment vertical="top" wrapText="1"/>
    </xf>
    <xf numFmtId="2" fontId="4" fillId="2" borderId="1" xfId="0" applyNumberFormat="1" applyFont="1" applyFill="1" applyBorder="1" applyAlignment="1">
      <alignment horizontal="left" vertical="top" wrapText="1"/>
    </xf>
    <xf numFmtId="164" fontId="4" fillId="2" borderId="3" xfId="0" applyNumberFormat="1" applyFont="1" applyFill="1" applyBorder="1" applyAlignment="1">
      <alignment vertical="top" wrapText="1"/>
    </xf>
    <xf numFmtId="2" fontId="1" fillId="2" borderId="1" xfId="0" applyNumberFormat="1" applyFont="1" applyFill="1" applyBorder="1" applyAlignment="1">
      <alignment vertical="top" wrapText="1"/>
    </xf>
    <xf numFmtId="2" fontId="1" fillId="2" borderId="1" xfId="0" applyNumberFormat="1" applyFont="1" applyFill="1" applyBorder="1" applyAlignment="1">
      <alignment horizontal="left" vertical="center" wrapText="1"/>
    </xf>
    <xf numFmtId="0" fontId="9" fillId="0" borderId="0" xfId="0" applyFont="1" applyFill="1" applyAlignment="1">
      <alignment horizontal="center" vertical="center" wrapText="1"/>
    </xf>
    <xf numFmtId="164" fontId="4" fillId="2" borderId="4" xfId="0" applyNumberFormat="1" applyFont="1" applyFill="1" applyBorder="1" applyAlignment="1">
      <alignment vertical="top" wrapText="1"/>
    </xf>
    <xf numFmtId="164" fontId="4" fillId="2" borderId="5" xfId="0" applyNumberFormat="1" applyFont="1" applyFill="1" applyBorder="1" applyAlignment="1">
      <alignment wrapText="1"/>
    </xf>
    <xf numFmtId="0" fontId="9" fillId="2" borderId="1" xfId="0" applyFont="1" applyFill="1" applyBorder="1" applyAlignment="1">
      <alignment horizontal="center" vertical="top"/>
    </xf>
    <xf numFmtId="49" fontId="9" fillId="2" borderId="1" xfId="0" applyNumberFormat="1" applyFont="1" applyFill="1" applyBorder="1" applyAlignment="1">
      <alignment horizontal="center" vertical="top"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4" fontId="9" fillId="2" borderId="1" xfId="0" applyNumberFormat="1" applyFont="1" applyFill="1" applyBorder="1" applyAlignment="1">
      <alignment horizontal="right" vertical="top" wrapText="1"/>
    </xf>
    <xf numFmtId="0" fontId="1" fillId="2" borderId="0" xfId="0" applyFont="1" applyFill="1" applyAlignment="1">
      <alignment horizontal="left" vertical="center" wrapText="1"/>
    </xf>
    <xf numFmtId="2" fontId="4" fillId="0" borderId="1" xfId="0" applyNumberFormat="1" applyFont="1" applyFill="1" applyBorder="1" applyAlignment="1">
      <alignment horizontal="left" vertical="top" wrapText="1"/>
    </xf>
    <xf numFmtId="166" fontId="1" fillId="0" borderId="1" xfId="0" applyNumberFormat="1" applyFont="1" applyFill="1" applyBorder="1" applyAlignment="1">
      <alignment vertical="top" wrapText="1"/>
    </xf>
    <xf numFmtId="4" fontId="9" fillId="0" borderId="1" xfId="0" applyNumberFormat="1" applyFont="1" applyFill="1" applyBorder="1" applyAlignment="1">
      <alignment vertical="top" wrapText="1"/>
    </xf>
    <xf numFmtId="3" fontId="1" fillId="0" borderId="1" xfId="0" applyNumberFormat="1" applyFont="1" applyFill="1" applyBorder="1" applyAlignment="1">
      <alignment horizontal="center" vertical="top" wrapText="1"/>
    </xf>
    <xf numFmtId="2" fontId="4" fillId="0" borderId="1" xfId="0" applyNumberFormat="1" applyFont="1" applyFill="1" applyBorder="1" applyAlignment="1">
      <alignment horizontal="left" vertical="top" wrapText="1"/>
    </xf>
    <xf numFmtId="164" fontId="1" fillId="0"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0" fontId="1" fillId="0" borderId="0" xfId="0" applyFont="1" applyFill="1" applyAlignment="1">
      <alignment horizontal="left" vertical="center" wrapText="1"/>
    </xf>
    <xf numFmtId="2" fontId="4" fillId="2" borderId="1" xfId="0" applyNumberFormat="1" applyFont="1" applyFill="1" applyBorder="1" applyAlignment="1">
      <alignment wrapText="1"/>
    </xf>
    <xf numFmtId="2" fontId="4" fillId="2" borderId="1" xfId="0" applyNumberFormat="1" applyFont="1" applyFill="1" applyBorder="1" applyAlignment="1">
      <alignment vertical="top" wrapText="1"/>
    </xf>
    <xf numFmtId="164" fontId="4" fillId="2" borderId="1" xfId="0" applyNumberFormat="1" applyFont="1" applyFill="1" applyBorder="1" applyAlignment="1">
      <alignment horizontal="right" vertical="top" wrapText="1"/>
    </xf>
    <xf numFmtId="3" fontId="1" fillId="0" borderId="1" xfId="0" applyNumberFormat="1" applyFont="1" applyFill="1" applyBorder="1" applyAlignment="1">
      <alignment vertical="top" wrapText="1"/>
    </xf>
    <xf numFmtId="2" fontId="9" fillId="0" borderId="1" xfId="0" applyNumberFormat="1" applyFont="1" applyFill="1" applyBorder="1" applyAlignment="1">
      <alignment horizontal="center" vertical="top" wrapText="1"/>
    </xf>
    <xf numFmtId="4" fontId="1" fillId="2" borderId="1" xfId="0" applyNumberFormat="1" applyFont="1" applyFill="1" applyBorder="1" applyAlignment="1">
      <alignment horizontal="right" vertical="top" wrapText="1"/>
    </xf>
    <xf numFmtId="4" fontId="4" fillId="2" borderId="1" xfId="0" applyNumberFormat="1" applyFont="1" applyFill="1" applyBorder="1" applyAlignment="1">
      <alignment horizontal="right" vertical="top" wrapText="1"/>
    </xf>
    <xf numFmtId="4" fontId="1" fillId="2" borderId="1" xfId="0" applyNumberFormat="1" applyFont="1" applyFill="1" applyBorder="1" applyAlignment="1">
      <alignment vertical="top" wrapText="1"/>
    </xf>
    <xf numFmtId="0" fontId="4" fillId="0" borderId="1" xfId="0" applyNumberFormat="1" applyFont="1" applyFill="1" applyBorder="1" applyAlignment="1">
      <alignment horizontal="center" vertical="top" wrapText="1"/>
    </xf>
    <xf numFmtId="166" fontId="4" fillId="0" borderId="1" xfId="0" applyNumberFormat="1" applyFont="1" applyFill="1" applyBorder="1" applyAlignment="1">
      <alignment vertical="top" wrapText="1"/>
    </xf>
    <xf numFmtId="2" fontId="4" fillId="0" borderId="3" xfId="0" applyNumberFormat="1" applyFont="1" applyFill="1" applyBorder="1" applyAlignment="1">
      <alignment vertical="top" wrapText="1"/>
    </xf>
    <xf numFmtId="2" fontId="4" fillId="0" borderId="8" xfId="0" applyNumberFormat="1" applyFont="1" applyFill="1" applyBorder="1" applyAlignment="1">
      <alignment vertical="top" wrapText="1"/>
    </xf>
    <xf numFmtId="1" fontId="4" fillId="0" borderId="1" xfId="0" applyNumberFormat="1" applyFont="1" applyFill="1" applyBorder="1" applyAlignment="1">
      <alignment horizontal="center" vertical="top" wrapText="1"/>
    </xf>
    <xf numFmtId="3" fontId="4" fillId="0" borderId="5" xfId="0" applyNumberFormat="1" applyFont="1" applyFill="1" applyBorder="1" applyAlignment="1">
      <alignment vertical="top" wrapText="1"/>
    </xf>
    <xf numFmtId="3" fontId="4" fillId="0" borderId="3" xfId="0" applyNumberFormat="1" applyFont="1" applyFill="1" applyBorder="1" applyAlignment="1">
      <alignment vertical="top" wrapText="1"/>
    </xf>
    <xf numFmtId="164" fontId="4" fillId="0" borderId="3" xfId="0" applyNumberFormat="1" applyFont="1" applyFill="1" applyBorder="1" applyAlignment="1">
      <alignment wrapText="1"/>
    </xf>
    <xf numFmtId="4" fontId="4" fillId="0" borderId="1" xfId="0" applyNumberFormat="1" applyFont="1" applyFill="1" applyBorder="1" applyAlignment="1">
      <alignment horizontal="right" vertical="top" wrapText="1"/>
    </xf>
    <xf numFmtId="3" fontId="4" fillId="0" borderId="4" xfId="0" applyNumberFormat="1" applyFont="1" applyFill="1" applyBorder="1" applyAlignment="1">
      <alignment vertical="top" wrapText="1"/>
    </xf>
    <xf numFmtId="49" fontId="4" fillId="0" borderId="5" xfId="0" applyNumberFormat="1" applyFont="1" applyFill="1" applyBorder="1" applyAlignment="1">
      <alignment vertical="top" wrapText="1"/>
    </xf>
    <xf numFmtId="49" fontId="4" fillId="0" borderId="3" xfId="0" applyNumberFormat="1" applyFont="1" applyFill="1" applyBorder="1" applyAlignment="1">
      <alignment vertical="top" wrapText="1"/>
    </xf>
    <xf numFmtId="4" fontId="14" fillId="0" borderId="1" xfId="0" applyNumberFormat="1" applyFont="1" applyFill="1" applyBorder="1" applyAlignment="1">
      <alignment horizontal="left" vertical="top" wrapText="1"/>
    </xf>
    <xf numFmtId="0" fontId="2" fillId="0" borderId="2" xfId="0" applyFont="1" applyFill="1" applyBorder="1" applyAlignment="1">
      <alignment horizontal="center" vertical="center" wrapText="1"/>
    </xf>
    <xf numFmtId="2" fontId="4" fillId="0" borderId="4" xfId="0" applyNumberFormat="1" applyFont="1" applyFill="1" applyBorder="1" applyAlignment="1">
      <alignment horizontal="left" vertical="top" wrapText="1"/>
    </xf>
    <xf numFmtId="2" fontId="4" fillId="0" borderId="5" xfId="0" applyNumberFormat="1" applyFont="1" applyFill="1" applyBorder="1" applyAlignment="1">
      <alignment horizontal="left" vertical="top" wrapText="1"/>
    </xf>
    <xf numFmtId="2" fontId="4" fillId="0" borderId="3"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2" fontId="4" fillId="0" borderId="1" xfId="0" applyNumberFormat="1" applyFont="1" applyFill="1" applyBorder="1" applyAlignment="1">
      <alignment horizontal="left" vertical="top" wrapText="1"/>
    </xf>
    <xf numFmtId="0" fontId="1" fillId="0" borderId="3" xfId="0" applyFont="1" applyFill="1" applyBorder="1" applyAlignment="1">
      <alignment horizontal="left"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3" xfId="0" applyFont="1" applyFill="1" applyBorder="1" applyAlignment="1">
      <alignment horizontal="center" vertical="top" wrapText="1"/>
    </xf>
    <xf numFmtId="49" fontId="4" fillId="0" borderId="4" xfId="0" applyNumberFormat="1" applyFont="1" applyFill="1" applyBorder="1" applyAlignment="1">
      <alignment horizontal="center" vertical="top" wrapText="1"/>
    </xf>
    <xf numFmtId="49" fontId="4" fillId="0" borderId="5" xfId="0" applyNumberFormat="1" applyFont="1" applyFill="1" applyBorder="1" applyAlignment="1">
      <alignment horizontal="center" vertical="top" wrapText="1"/>
    </xf>
    <xf numFmtId="49" fontId="4" fillId="0" borderId="3" xfId="0" applyNumberFormat="1" applyFont="1" applyFill="1" applyBorder="1" applyAlignment="1">
      <alignment horizontal="center" vertical="top" wrapText="1"/>
    </xf>
    <xf numFmtId="0" fontId="4" fillId="0" borderId="4" xfId="0" applyFont="1" applyFill="1" applyBorder="1" applyAlignment="1">
      <alignment horizontal="left" vertical="top" wrapText="1"/>
    </xf>
    <xf numFmtId="0" fontId="4" fillId="0" borderId="3" xfId="0" applyFont="1" applyFill="1" applyBorder="1" applyAlignment="1">
      <alignment horizontal="left" vertical="top" wrapText="1"/>
    </xf>
    <xf numFmtId="49" fontId="4" fillId="0" borderId="4"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3" fontId="4" fillId="0" borderId="1" xfId="0" applyNumberFormat="1" applyFont="1" applyFill="1" applyBorder="1" applyAlignment="1">
      <alignment horizontal="left" vertical="top" wrapText="1"/>
    </xf>
    <xf numFmtId="2" fontId="4" fillId="0" borderId="4" xfId="0" applyNumberFormat="1" applyFont="1" applyFill="1" applyBorder="1" applyAlignment="1">
      <alignment horizontal="center" vertical="top" wrapText="1"/>
    </xf>
    <xf numFmtId="3" fontId="4" fillId="0" borderId="4"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0" fontId="4" fillId="0" borderId="1" xfId="0" applyNumberFormat="1" applyFont="1" applyFill="1" applyBorder="1" applyAlignment="1">
      <alignment horizontal="left" vertical="top" wrapText="1"/>
    </xf>
    <xf numFmtId="3" fontId="4" fillId="0" borderId="5" xfId="0" applyNumberFormat="1" applyFont="1" applyFill="1" applyBorder="1" applyAlignment="1">
      <alignment horizontal="center" vertical="top" wrapText="1"/>
    </xf>
    <xf numFmtId="3" fontId="4" fillId="0" borderId="5" xfId="0" applyNumberFormat="1" applyFont="1" applyFill="1" applyBorder="1" applyAlignment="1">
      <alignment horizontal="left" vertical="top" wrapText="1"/>
    </xf>
    <xf numFmtId="3" fontId="4" fillId="0" borderId="3" xfId="0" applyNumberFormat="1" applyFont="1" applyFill="1" applyBorder="1" applyAlignment="1">
      <alignment horizontal="left" vertical="top" wrapText="1"/>
    </xf>
    <xf numFmtId="3" fontId="4" fillId="0" borderId="12" xfId="0" applyNumberFormat="1" applyFont="1" applyFill="1" applyBorder="1" applyAlignment="1">
      <alignment horizontal="center" vertical="top" wrapText="1"/>
    </xf>
    <xf numFmtId="1" fontId="4" fillId="0" borderId="3" xfId="0" applyNumberFormat="1" applyFont="1" applyFill="1" applyBorder="1" applyAlignment="1">
      <alignment horizontal="center" vertical="top" wrapText="1"/>
    </xf>
    <xf numFmtId="3" fontId="4" fillId="0" borderId="4"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2" fontId="4" fillId="0" borderId="4" xfId="0" applyNumberFormat="1" applyFont="1" applyFill="1" applyBorder="1" applyAlignment="1">
      <alignment horizontal="center" vertical="top" wrapText="1"/>
    </xf>
    <xf numFmtId="2" fontId="4" fillId="0" borderId="3" xfId="0" applyNumberFormat="1" applyFont="1" applyFill="1" applyBorder="1" applyAlignment="1">
      <alignment horizontal="center" vertical="top" wrapText="1"/>
    </xf>
    <xf numFmtId="49" fontId="4" fillId="0" borderId="4" xfId="0" applyNumberFormat="1" applyFont="1" applyFill="1" applyBorder="1" applyAlignment="1">
      <alignment horizontal="center" vertical="top" wrapText="1"/>
    </xf>
    <xf numFmtId="49" fontId="4" fillId="0" borderId="3" xfId="0"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3" xfId="0" applyFont="1" applyFill="1" applyBorder="1" applyAlignment="1">
      <alignment horizontal="center" vertical="top" wrapText="1"/>
    </xf>
    <xf numFmtId="3" fontId="4" fillId="0" borderId="5" xfId="0" applyNumberFormat="1" applyFont="1" applyFill="1" applyBorder="1" applyAlignment="1">
      <alignment horizontal="center" vertical="top" wrapText="1"/>
    </xf>
    <xf numFmtId="3" fontId="4" fillId="0" borderId="1" xfId="0" applyNumberFormat="1" applyFont="1" applyFill="1" applyBorder="1" applyAlignment="1">
      <alignment horizontal="center" vertical="top" wrapText="1"/>
    </xf>
    <xf numFmtId="0" fontId="4" fillId="0" borderId="1" xfId="0" applyNumberFormat="1" applyFont="1" applyFill="1" applyBorder="1" applyAlignment="1" applyProtection="1">
      <alignment horizontal="left" vertical="top" wrapText="1"/>
    </xf>
    <xf numFmtId="4" fontId="1" fillId="0" borderId="1" xfId="0" applyNumberFormat="1" applyFont="1" applyFill="1" applyBorder="1" applyAlignment="1">
      <alignment horizontal="right" vertical="top"/>
    </xf>
    <xf numFmtId="0" fontId="15" fillId="0" borderId="1" xfId="0" applyFont="1" applyFill="1" applyBorder="1" applyAlignment="1">
      <alignment horizontal="center" vertical="top" wrapText="1"/>
    </xf>
    <xf numFmtId="49" fontId="15" fillId="0" borderId="1" xfId="0" applyNumberFormat="1" applyFont="1" applyFill="1" applyBorder="1" applyAlignment="1">
      <alignment horizontal="center" vertical="top" wrapText="1"/>
    </xf>
    <xf numFmtId="0" fontId="2" fillId="0" borderId="0" xfId="0" applyFont="1" applyFill="1" applyAlignment="1">
      <alignment wrapText="1"/>
    </xf>
    <xf numFmtId="0" fontId="1" fillId="0" borderId="1" xfId="0" applyFont="1" applyFill="1" applyBorder="1" applyAlignment="1">
      <alignment horizontal="left" vertical="top"/>
    </xf>
    <xf numFmtId="0" fontId="15" fillId="0" borderId="5"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5" xfId="0" applyFont="1" applyFill="1" applyBorder="1" applyAlignment="1">
      <alignment horizontal="center" vertical="top" wrapText="1"/>
    </xf>
    <xf numFmtId="49" fontId="15" fillId="0" borderId="5" xfId="0" applyNumberFormat="1" applyFont="1" applyFill="1" applyBorder="1" applyAlignment="1">
      <alignment horizontal="center" vertical="top" wrapText="1"/>
    </xf>
    <xf numFmtId="0" fontId="15" fillId="0" borderId="3" xfId="0" applyFont="1" applyFill="1" applyBorder="1" applyAlignment="1">
      <alignment horizontal="center" vertical="top" wrapText="1"/>
    </xf>
    <xf numFmtId="49" fontId="15" fillId="0" borderId="3" xfId="0" applyNumberFormat="1" applyFont="1" applyFill="1" applyBorder="1" applyAlignment="1">
      <alignment horizontal="center" vertical="top" wrapText="1"/>
    </xf>
    <xf numFmtId="0" fontId="4" fillId="0" borderId="3" xfId="0" applyNumberFormat="1" applyFont="1" applyFill="1" applyBorder="1" applyAlignment="1" applyProtection="1">
      <alignment horizontal="left" vertical="top" wrapText="1"/>
    </xf>
    <xf numFmtId="4" fontId="1" fillId="0" borderId="3" xfId="0" applyNumberFormat="1" applyFont="1" applyFill="1" applyBorder="1" applyAlignment="1">
      <alignment horizontal="right" vertical="top"/>
    </xf>
    <xf numFmtId="4" fontId="4" fillId="0" borderId="3" xfId="0" applyNumberFormat="1" applyFont="1" applyFill="1" applyBorder="1" applyAlignment="1">
      <alignment vertical="top" wrapText="1"/>
    </xf>
    <xf numFmtId="0" fontId="4" fillId="0" borderId="3" xfId="0" applyFont="1" applyFill="1" applyBorder="1" applyAlignment="1">
      <alignment vertical="top" wrapText="1"/>
    </xf>
    <xf numFmtId="2" fontId="14" fillId="0" borderId="3" xfId="0" applyNumberFormat="1" applyFont="1" applyFill="1" applyBorder="1" applyAlignment="1">
      <alignment horizontal="left" vertical="top" wrapText="1"/>
    </xf>
    <xf numFmtId="2" fontId="4" fillId="0" borderId="3" xfId="0" applyNumberFormat="1" applyFont="1" applyFill="1" applyBorder="1" applyAlignment="1">
      <alignment wrapText="1"/>
    </xf>
    <xf numFmtId="0" fontId="16"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4" fillId="0" borderId="5" xfId="0" applyFont="1" applyFill="1" applyBorder="1"/>
    <xf numFmtId="0" fontId="4" fillId="0" borderId="4" xfId="0" applyNumberFormat="1" applyFont="1" applyFill="1" applyBorder="1" applyAlignment="1">
      <alignment horizontal="center" vertical="top" wrapText="1"/>
    </xf>
    <xf numFmtId="0" fontId="4" fillId="0" borderId="5" xfId="0" applyNumberFormat="1" applyFont="1" applyFill="1" applyBorder="1" applyAlignment="1">
      <alignment horizontal="center" vertical="top" wrapText="1"/>
    </xf>
    <xf numFmtId="0" fontId="4" fillId="0" borderId="3" xfId="0" applyNumberFormat="1" applyFont="1" applyFill="1" applyBorder="1" applyAlignment="1">
      <alignment horizontal="center" vertical="top" wrapText="1"/>
    </xf>
    <xf numFmtId="0" fontId="4" fillId="0" borderId="1" xfId="0" applyFont="1" applyFill="1" applyBorder="1" applyAlignment="1">
      <alignment horizontal="center" vertical="top"/>
    </xf>
    <xf numFmtId="3" fontId="4" fillId="0" borderId="4"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2" fontId="4" fillId="0" borderId="4" xfId="0" applyNumberFormat="1" applyFont="1" applyFill="1" applyBorder="1" applyAlignment="1">
      <alignment horizontal="center" vertical="top" wrapText="1"/>
    </xf>
    <xf numFmtId="49" fontId="4" fillId="0" borderId="4" xfId="0" applyNumberFormat="1" applyFont="1" applyFill="1" applyBorder="1" applyAlignment="1">
      <alignment horizontal="center" vertical="top" wrapText="1"/>
    </xf>
    <xf numFmtId="1" fontId="4" fillId="0" borderId="4" xfId="0" applyNumberFormat="1" applyFont="1" applyFill="1" applyBorder="1" applyAlignment="1">
      <alignment horizontal="center" vertical="top" wrapText="1"/>
    </xf>
    <xf numFmtId="1" fontId="4" fillId="0" borderId="5" xfId="0" applyNumberFormat="1" applyFont="1" applyFill="1" applyBorder="1" applyAlignment="1">
      <alignment horizontal="center" vertical="top" wrapText="1"/>
    </xf>
    <xf numFmtId="1" fontId="4" fillId="0" borderId="3" xfId="0" applyNumberFormat="1" applyFont="1" applyFill="1" applyBorder="1" applyAlignment="1">
      <alignment horizontal="center" vertical="top" wrapText="1"/>
    </xf>
    <xf numFmtId="3" fontId="4" fillId="0" borderId="11" xfId="0" applyNumberFormat="1" applyFont="1" applyFill="1" applyBorder="1" applyAlignment="1">
      <alignment horizontal="center" vertical="top" wrapText="1"/>
    </xf>
    <xf numFmtId="3" fontId="4" fillId="0" borderId="12" xfId="0" applyNumberFormat="1"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3" xfId="0" applyFont="1" applyFill="1" applyBorder="1" applyAlignment="1">
      <alignment horizontal="center" vertical="top" wrapText="1"/>
    </xf>
    <xf numFmtId="49" fontId="15" fillId="0" borderId="4" xfId="0" applyNumberFormat="1" applyFont="1" applyFill="1" applyBorder="1" applyAlignment="1">
      <alignment horizontal="center" vertical="top" wrapText="1"/>
    </xf>
    <xf numFmtId="49" fontId="15" fillId="0" borderId="3" xfId="0" applyNumberFormat="1" applyFont="1" applyFill="1" applyBorder="1" applyAlignment="1">
      <alignment horizontal="center" vertical="top" wrapText="1"/>
    </xf>
    <xf numFmtId="0" fontId="9" fillId="0" borderId="1" xfId="0" applyFont="1" applyFill="1" applyBorder="1" applyAlignment="1">
      <alignment wrapText="1"/>
    </xf>
    <xf numFmtId="2" fontId="4" fillId="0" borderId="4" xfId="0" applyNumberFormat="1" applyFont="1" applyFill="1" applyBorder="1" applyAlignment="1">
      <alignment vertical="top" wrapText="1"/>
    </xf>
    <xf numFmtId="49" fontId="4" fillId="0" borderId="4" xfId="0" applyNumberFormat="1" applyFont="1" applyFill="1" applyBorder="1" applyAlignment="1">
      <alignment vertical="top" wrapText="1"/>
    </xf>
    <xf numFmtId="2" fontId="4" fillId="0" borderId="5" xfId="0" applyNumberFormat="1" applyFont="1" applyFill="1" applyBorder="1" applyAlignment="1">
      <alignment vertical="top" wrapText="1"/>
    </xf>
    <xf numFmtId="0" fontId="4" fillId="0" borderId="4" xfId="0" applyFont="1" applyFill="1" applyBorder="1" applyAlignment="1">
      <alignment vertical="top" wrapText="1"/>
    </xf>
    <xf numFmtId="0" fontId="15" fillId="0" borderId="5" xfId="0" applyFont="1" applyFill="1" applyBorder="1" applyAlignment="1">
      <alignment vertical="top" wrapText="1"/>
    </xf>
    <xf numFmtId="0" fontId="15" fillId="0" borderId="3" xfId="0" applyFont="1" applyFill="1" applyBorder="1" applyAlignment="1">
      <alignment vertical="top" wrapText="1"/>
    </xf>
    <xf numFmtId="49" fontId="15" fillId="0" borderId="5" xfId="0" applyNumberFormat="1" applyFont="1" applyFill="1" applyBorder="1" applyAlignment="1">
      <alignment vertical="top" wrapText="1"/>
    </xf>
    <xf numFmtId="49" fontId="15" fillId="0" borderId="3" xfId="0" applyNumberFormat="1" applyFont="1" applyFill="1" applyBorder="1" applyAlignment="1">
      <alignment vertical="top" wrapText="1"/>
    </xf>
    <xf numFmtId="49" fontId="4" fillId="0" borderId="4"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2" fontId="14" fillId="0" borderId="1" xfId="0" applyNumberFormat="1" applyFont="1" applyFill="1" applyBorder="1" applyAlignment="1">
      <alignment horizontal="left" vertical="top" wrapText="1"/>
    </xf>
    <xf numFmtId="2" fontId="4" fillId="0" borderId="1" xfId="0" applyNumberFormat="1" applyFont="1" applyFill="1" applyBorder="1" applyAlignment="1">
      <alignment horizontal="left" vertical="top" wrapText="1"/>
    </xf>
    <xf numFmtId="3" fontId="4" fillId="0" borderId="3" xfId="0" applyNumberFormat="1" applyFont="1" applyFill="1" applyBorder="1" applyAlignment="1">
      <alignment horizontal="center" vertical="top" wrapText="1"/>
    </xf>
    <xf numFmtId="49" fontId="4" fillId="0" borderId="3" xfId="0" applyNumberFormat="1" applyFont="1" applyFill="1" applyBorder="1" applyAlignment="1">
      <alignment horizontal="center" vertical="top" wrapText="1"/>
    </xf>
    <xf numFmtId="0" fontId="15" fillId="0" borderId="1" xfId="0" applyFont="1" applyFill="1" applyBorder="1" applyAlignment="1">
      <alignment horizontal="center" vertical="top" wrapText="1"/>
    </xf>
    <xf numFmtId="0" fontId="1" fillId="0" borderId="1" xfId="0" applyFont="1" applyFill="1" applyBorder="1" applyAlignment="1">
      <alignment horizontal="center" vertical="top"/>
    </xf>
    <xf numFmtId="49" fontId="1" fillId="0" borderId="1" xfId="0" applyNumberFormat="1" applyFont="1" applyFill="1" applyBorder="1" applyAlignment="1">
      <alignment horizontal="center" vertical="top"/>
    </xf>
    <xf numFmtId="49" fontId="4" fillId="0" borderId="1" xfId="0" applyNumberFormat="1" applyFont="1" applyFill="1" applyBorder="1" applyAlignment="1">
      <alignment horizontal="center" vertical="top" wrapText="1"/>
    </xf>
    <xf numFmtId="0" fontId="1" fillId="0" borderId="1" xfId="0" applyFont="1" applyFill="1" applyBorder="1" applyAlignment="1">
      <alignment horizontal="left" vertical="top" wrapText="1"/>
    </xf>
    <xf numFmtId="3" fontId="4" fillId="0" borderId="4" xfId="0" applyNumberFormat="1" applyFont="1" applyFill="1" applyBorder="1" applyAlignment="1">
      <alignment horizontal="center" vertical="top" wrapText="1"/>
    </xf>
    <xf numFmtId="49" fontId="4" fillId="0" borderId="4" xfId="0" applyNumberFormat="1" applyFont="1" applyFill="1" applyBorder="1" applyAlignment="1">
      <alignment horizontal="center" vertical="top" wrapText="1"/>
    </xf>
    <xf numFmtId="49" fontId="4" fillId="0" borderId="5" xfId="0" applyNumberFormat="1" applyFont="1" applyFill="1" applyBorder="1" applyAlignment="1">
      <alignment horizontal="center" vertical="top" wrapText="1"/>
    </xf>
    <xf numFmtId="49" fontId="4" fillId="0" borderId="5" xfId="0" applyNumberFormat="1" applyFont="1" applyFill="1" applyBorder="1" applyAlignment="1">
      <alignment horizontal="left" vertical="top" wrapText="1"/>
    </xf>
    <xf numFmtId="0" fontId="4" fillId="0" borderId="5" xfId="0" applyFont="1" applyFill="1" applyBorder="1" applyAlignment="1">
      <alignment horizontal="center" vertical="top" wrapText="1"/>
    </xf>
    <xf numFmtId="0" fontId="4" fillId="0" borderId="3" xfId="0" applyFont="1" applyFill="1" applyBorder="1" applyAlignment="1">
      <alignment horizontal="center" vertical="top" wrapText="1"/>
    </xf>
    <xf numFmtId="0" fontId="1" fillId="0" borderId="1" xfId="0" applyFont="1" applyFill="1" applyBorder="1" applyAlignment="1">
      <alignment horizontal="left" vertical="top" wrapText="1"/>
    </xf>
    <xf numFmtId="3" fontId="4" fillId="0" borderId="5" xfId="0" applyNumberFormat="1" applyFont="1" applyFill="1" applyBorder="1" applyAlignment="1">
      <alignment horizontal="center" vertical="top" wrapText="1"/>
    </xf>
    <xf numFmtId="49" fontId="15" fillId="0" borderId="4" xfId="0" applyNumberFormat="1" applyFont="1" applyFill="1" applyBorder="1" applyAlignment="1">
      <alignment horizontal="center" vertical="top" wrapText="1"/>
    </xf>
    <xf numFmtId="0" fontId="15" fillId="0" borderId="5" xfId="0" applyFont="1" applyFill="1" applyBorder="1" applyAlignment="1">
      <alignment horizontal="center" vertical="top" wrapText="1"/>
    </xf>
    <xf numFmtId="49" fontId="15" fillId="0" borderId="5" xfId="0" applyNumberFormat="1" applyFont="1" applyFill="1" applyBorder="1" applyAlignment="1">
      <alignment horizontal="center" vertical="top" wrapText="1"/>
    </xf>
    <xf numFmtId="167" fontId="1" fillId="0" borderId="1" xfId="0" applyNumberFormat="1" applyFont="1" applyFill="1" applyBorder="1" applyAlignment="1">
      <alignment horizontal="right" vertical="top"/>
    </xf>
    <xf numFmtId="2" fontId="4" fillId="0" borderId="3" xfId="0" applyNumberFormat="1" applyFont="1" applyFill="1" applyBorder="1" applyAlignment="1">
      <alignment horizontal="left" vertical="top" wrapText="1"/>
    </xf>
    <xf numFmtId="2" fontId="4" fillId="0" borderId="1" xfId="0" applyNumberFormat="1" applyFont="1" applyFill="1" applyBorder="1" applyAlignment="1">
      <alignment horizontal="left" vertical="top" wrapText="1"/>
    </xf>
    <xf numFmtId="0" fontId="1" fillId="0" borderId="3" xfId="0" applyFont="1" applyFill="1" applyBorder="1" applyAlignment="1">
      <alignment horizontal="left" vertical="top" wrapText="1"/>
    </xf>
    <xf numFmtId="0" fontId="4" fillId="0" borderId="4" xfId="0" applyFont="1" applyFill="1" applyBorder="1" applyAlignment="1">
      <alignment horizontal="center" vertical="top" wrapText="1"/>
    </xf>
    <xf numFmtId="0" fontId="4" fillId="0" borderId="3" xfId="0" applyFont="1" applyFill="1" applyBorder="1" applyAlignment="1">
      <alignment horizontal="center" vertical="top" wrapText="1"/>
    </xf>
    <xf numFmtId="49" fontId="4" fillId="0" borderId="4" xfId="0" applyNumberFormat="1" applyFont="1" applyFill="1" applyBorder="1" applyAlignment="1">
      <alignment horizontal="center" vertical="top" wrapText="1"/>
    </xf>
    <xf numFmtId="49" fontId="4" fillId="0" borderId="3" xfId="0" applyNumberFormat="1" applyFont="1" applyFill="1" applyBorder="1" applyAlignment="1">
      <alignment horizontal="center" vertical="top" wrapText="1"/>
    </xf>
    <xf numFmtId="0" fontId="4" fillId="0" borderId="3" xfId="0" applyFont="1" applyFill="1" applyBorder="1" applyAlignment="1">
      <alignment horizontal="left" vertical="top" wrapText="1"/>
    </xf>
    <xf numFmtId="0" fontId="4" fillId="0" borderId="1" xfId="0" applyFont="1" applyFill="1" applyBorder="1" applyAlignment="1">
      <alignment horizontal="left" vertical="top" wrapText="1"/>
    </xf>
    <xf numFmtId="3" fontId="4" fillId="0" borderId="3" xfId="0" applyNumberFormat="1" applyFont="1" applyFill="1" applyBorder="1" applyAlignment="1">
      <alignment horizontal="center" vertical="top" wrapText="1"/>
    </xf>
    <xf numFmtId="0" fontId="4" fillId="0" borderId="1" xfId="0" applyFont="1" applyFill="1" applyBorder="1" applyAlignment="1">
      <alignment horizontal="center" vertical="top"/>
    </xf>
    <xf numFmtId="0" fontId="15" fillId="0" borderId="1" xfId="0"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49" fontId="1" fillId="0" borderId="1" xfId="0" applyNumberFormat="1" applyFont="1" applyFill="1" applyBorder="1" applyAlignment="1">
      <alignment horizontal="center" vertical="top"/>
    </xf>
    <xf numFmtId="0" fontId="1" fillId="0" borderId="1" xfId="0" applyFont="1" applyFill="1" applyBorder="1" applyAlignment="1">
      <alignment horizontal="center" vertical="top"/>
    </xf>
    <xf numFmtId="0" fontId="1" fillId="0" borderId="1" xfId="0" applyFont="1" applyFill="1" applyBorder="1" applyAlignment="1">
      <alignment horizontal="left" vertical="top" wrapText="1"/>
    </xf>
    <xf numFmtId="49" fontId="15" fillId="0" borderId="1" xfId="0" applyNumberFormat="1" applyFont="1" applyFill="1" applyBorder="1" applyAlignment="1">
      <alignment horizontal="center" vertical="top" wrapText="1"/>
    </xf>
    <xf numFmtId="49" fontId="15" fillId="0" borderId="4" xfId="0" applyNumberFormat="1" applyFont="1" applyFill="1" applyBorder="1" applyAlignment="1">
      <alignment horizontal="center" vertical="top" wrapText="1"/>
    </xf>
    <xf numFmtId="49" fontId="15" fillId="0" borderId="3" xfId="0" applyNumberFormat="1"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3" xfId="0" applyFont="1" applyFill="1" applyBorder="1" applyAlignment="1">
      <alignment horizontal="center" vertical="top" wrapText="1"/>
    </xf>
    <xf numFmtId="3" fontId="4" fillId="0" borderId="5" xfId="0" applyNumberFormat="1" applyFont="1" applyFill="1" applyBorder="1" applyAlignment="1">
      <alignment horizontal="center" vertical="top" wrapText="1"/>
    </xf>
    <xf numFmtId="0" fontId="4" fillId="0" borderId="4" xfId="0" applyFont="1" applyFill="1" applyBorder="1" applyAlignment="1">
      <alignment horizontal="center" vertical="top"/>
    </xf>
    <xf numFmtId="0" fontId="4" fillId="0" borderId="3" xfId="0" applyNumberFormat="1" applyFont="1" applyFill="1" applyBorder="1" applyAlignment="1">
      <alignment horizontal="center" vertical="top" wrapText="1"/>
    </xf>
    <xf numFmtId="3" fontId="4" fillId="0" borderId="3" xfId="0" applyNumberFormat="1" applyFont="1" applyFill="1" applyBorder="1" applyAlignment="1">
      <alignment horizontal="left" vertical="top" wrapText="1"/>
    </xf>
    <xf numFmtId="3" fontId="4" fillId="0" borderId="1" xfId="0" applyNumberFormat="1" applyFont="1" applyFill="1" applyBorder="1" applyAlignment="1">
      <alignment horizontal="center" vertical="top" wrapText="1"/>
    </xf>
    <xf numFmtId="4" fontId="4" fillId="0" borderId="1" xfId="0" applyNumberFormat="1" applyFont="1" applyFill="1" applyBorder="1" applyAlignment="1">
      <alignment horizontal="right" vertical="top"/>
    </xf>
    <xf numFmtId="4" fontId="4" fillId="0" borderId="3" xfId="0" applyNumberFormat="1" applyFont="1" applyFill="1" applyBorder="1" applyAlignment="1">
      <alignment horizontal="right" vertical="top"/>
    </xf>
    <xf numFmtId="0" fontId="14" fillId="0" borderId="3" xfId="0" applyNumberFormat="1" applyFont="1" applyFill="1" applyBorder="1" applyAlignment="1">
      <alignment horizontal="left" vertical="top" wrapText="1"/>
    </xf>
    <xf numFmtId="2" fontId="14" fillId="0" borderId="3" xfId="0" applyNumberFormat="1" applyFont="1" applyFill="1" applyBorder="1" applyAlignment="1">
      <alignment vertical="top" wrapText="1"/>
    </xf>
    <xf numFmtId="0" fontId="4" fillId="0" borderId="3" xfId="0" applyFont="1" applyFill="1" applyBorder="1"/>
    <xf numFmtId="2" fontId="9" fillId="0" borderId="3" xfId="0" applyNumberFormat="1" applyFont="1" applyFill="1" applyBorder="1" applyAlignment="1">
      <alignment horizontal="left" vertical="top" wrapText="1"/>
    </xf>
    <xf numFmtId="2" fontId="4" fillId="0" borderId="3" xfId="0" applyNumberFormat="1" applyFont="1" applyFill="1" applyBorder="1" applyAlignment="1">
      <alignment vertical="center" wrapText="1"/>
    </xf>
    <xf numFmtId="2" fontId="9" fillId="0" borderId="3" xfId="0" applyNumberFormat="1" applyFont="1" applyFill="1" applyBorder="1" applyAlignment="1">
      <alignment vertical="top" wrapText="1"/>
    </xf>
    <xf numFmtId="3" fontId="4" fillId="0" borderId="1" xfId="0" applyNumberFormat="1" applyFont="1" applyFill="1" applyBorder="1" applyAlignment="1">
      <alignment vertical="top" wrapText="1"/>
    </xf>
    <xf numFmtId="4" fontId="4" fillId="0" borderId="3" xfId="0" applyNumberFormat="1" applyFont="1" applyFill="1" applyBorder="1" applyAlignment="1">
      <alignment horizontal="right" vertical="top" wrapText="1"/>
    </xf>
    <xf numFmtId="0" fontId="1" fillId="0" borderId="3" xfId="0" applyFont="1" applyFill="1" applyBorder="1" applyAlignment="1">
      <alignment vertical="top" wrapText="1"/>
    </xf>
    <xf numFmtId="0" fontId="4" fillId="0" borderId="3" xfId="0" applyFont="1" applyFill="1" applyBorder="1" applyAlignment="1">
      <alignment vertical="top"/>
    </xf>
    <xf numFmtId="49" fontId="1" fillId="0" borderId="3" xfId="0" applyNumberFormat="1" applyFont="1" applyFill="1" applyBorder="1" applyAlignment="1">
      <alignment vertical="top"/>
    </xf>
    <xf numFmtId="0" fontId="1" fillId="0" borderId="3" xfId="0" applyFont="1" applyFill="1" applyBorder="1" applyAlignment="1">
      <alignment vertical="top"/>
    </xf>
    <xf numFmtId="0" fontId="1" fillId="0" borderId="5" xfId="0" applyFont="1" applyFill="1" applyBorder="1" applyAlignment="1">
      <alignmen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4" fillId="0" borderId="6" xfId="0" applyNumberFormat="1" applyFont="1" applyFill="1" applyBorder="1" applyAlignment="1">
      <alignment horizontal="left" vertical="top" wrapText="1"/>
    </xf>
    <xf numFmtId="2" fontId="4" fillId="0" borderId="7" xfId="0" applyNumberFormat="1" applyFont="1" applyFill="1" applyBorder="1" applyAlignment="1">
      <alignment horizontal="left" vertical="top" wrapText="1"/>
    </xf>
    <xf numFmtId="2" fontId="4" fillId="0" borderId="8" xfId="0" applyNumberFormat="1"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3" fontId="1" fillId="0" borderId="4" xfId="0" applyNumberFormat="1" applyFont="1" applyFill="1" applyBorder="1" applyAlignment="1">
      <alignment horizontal="center" vertical="top" wrapText="1"/>
    </xf>
    <xf numFmtId="3" fontId="1" fillId="0" borderId="5" xfId="0" applyNumberFormat="1" applyFont="1" applyFill="1" applyBorder="1" applyAlignment="1">
      <alignment horizontal="center" vertical="top" wrapText="1"/>
    </xf>
    <xf numFmtId="3" fontId="1" fillId="0" borderId="3" xfId="0" applyNumberFormat="1" applyFont="1" applyFill="1" applyBorder="1" applyAlignment="1">
      <alignment horizontal="center" vertical="top" wrapText="1"/>
    </xf>
    <xf numFmtId="3" fontId="1" fillId="0" borderId="4" xfId="0" applyNumberFormat="1" applyFont="1" applyFill="1" applyBorder="1" applyAlignment="1">
      <alignment horizontal="left" vertical="top" wrapText="1"/>
    </xf>
    <xf numFmtId="3" fontId="1" fillId="0" borderId="5" xfId="0" applyNumberFormat="1" applyFont="1" applyFill="1" applyBorder="1" applyAlignment="1">
      <alignment horizontal="left" vertical="top" wrapText="1"/>
    </xf>
    <xf numFmtId="3" fontId="1" fillId="0" borderId="3" xfId="0" applyNumberFormat="1" applyFont="1" applyFill="1" applyBorder="1" applyAlignment="1">
      <alignment horizontal="left" vertical="top" wrapText="1"/>
    </xf>
    <xf numFmtId="3" fontId="2" fillId="0" borderId="6" xfId="0" applyNumberFormat="1" applyFont="1" applyFill="1" applyBorder="1" applyAlignment="1">
      <alignment horizontal="center" vertical="top" wrapText="1"/>
    </xf>
    <xf numFmtId="3" fontId="2" fillId="0" borderId="7" xfId="0" applyNumberFormat="1" applyFont="1" applyFill="1" applyBorder="1" applyAlignment="1">
      <alignment horizontal="center" vertical="top" wrapText="1"/>
    </xf>
    <xf numFmtId="3" fontId="2" fillId="0" borderId="8" xfId="0" applyNumberFormat="1" applyFont="1" applyFill="1" applyBorder="1" applyAlignment="1">
      <alignment horizontal="center" vertical="top" wrapText="1"/>
    </xf>
    <xf numFmtId="3" fontId="2" fillId="0" borderId="6"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2" fontId="4" fillId="0" borderId="4" xfId="0" applyNumberFormat="1"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3" xfId="0" applyFont="1" applyFill="1" applyBorder="1" applyAlignment="1">
      <alignment horizontal="left" vertical="top" wrapText="1"/>
    </xf>
    <xf numFmtId="2" fontId="4" fillId="0" borderId="5" xfId="0" applyNumberFormat="1" applyFont="1" applyFill="1" applyBorder="1" applyAlignment="1">
      <alignment horizontal="left" vertical="top" wrapText="1"/>
    </xf>
    <xf numFmtId="2" fontId="4" fillId="0" borderId="3"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2" fontId="1" fillId="0" borderId="5" xfId="0" applyNumberFormat="1" applyFont="1" applyFill="1" applyBorder="1" applyAlignment="1">
      <alignment horizontal="left" vertical="top" wrapText="1"/>
    </xf>
    <xf numFmtId="2" fontId="1" fillId="0" borderId="4" xfId="0" applyNumberFormat="1" applyFont="1" applyFill="1" applyBorder="1" applyAlignment="1">
      <alignment horizontal="center" vertical="top" wrapText="1"/>
    </xf>
    <xf numFmtId="2" fontId="1" fillId="0" borderId="5"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4" fillId="0" borderId="9" xfId="0" applyNumberFormat="1" applyFont="1" applyFill="1" applyBorder="1" applyAlignment="1">
      <alignment horizontal="left" vertical="top" wrapText="1"/>
    </xf>
    <xf numFmtId="2" fontId="4" fillId="0" borderId="10" xfId="0" applyNumberFormat="1" applyFont="1" applyFill="1" applyBorder="1" applyAlignment="1">
      <alignment horizontal="left" vertical="top" wrapText="1"/>
    </xf>
    <xf numFmtId="2" fontId="4" fillId="0" borderId="11" xfId="0" applyNumberFormat="1" applyFont="1" applyFill="1" applyBorder="1" applyAlignment="1">
      <alignment horizontal="left" vertical="top" wrapText="1"/>
    </xf>
    <xf numFmtId="3" fontId="1" fillId="2" borderId="4" xfId="0" applyNumberFormat="1" applyFont="1" applyFill="1" applyBorder="1" applyAlignment="1">
      <alignment horizontal="center" vertical="top" wrapText="1"/>
    </xf>
    <xf numFmtId="3" fontId="1" fillId="2" borderId="3" xfId="0" applyNumberFormat="1" applyFont="1" applyFill="1" applyBorder="1" applyAlignment="1">
      <alignment horizontal="center" vertical="top" wrapText="1"/>
    </xf>
    <xf numFmtId="3" fontId="1" fillId="2" borderId="5" xfId="0" applyNumberFormat="1" applyFont="1" applyFill="1" applyBorder="1" applyAlignment="1">
      <alignment horizontal="center" vertical="top" wrapText="1"/>
    </xf>
    <xf numFmtId="2" fontId="4" fillId="0" borderId="1"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2" fontId="1" fillId="0" borderId="4" xfId="0" applyNumberFormat="1" applyFont="1" applyFill="1" applyBorder="1" applyAlignment="1">
      <alignment horizontal="left" vertical="center" wrapText="1"/>
    </xf>
    <xf numFmtId="2" fontId="1" fillId="0" borderId="5" xfId="0" applyNumberFormat="1" applyFont="1" applyFill="1" applyBorder="1" applyAlignment="1">
      <alignment horizontal="left" vertical="center" wrapText="1"/>
    </xf>
    <xf numFmtId="2" fontId="1" fillId="0" borderId="3"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top" wrapText="1"/>
    </xf>
    <xf numFmtId="164" fontId="1" fillId="0" borderId="1" xfId="0" applyNumberFormat="1" applyFont="1" applyFill="1" applyBorder="1" applyAlignment="1">
      <alignment horizontal="right" vertical="top" wrapText="1"/>
    </xf>
    <xf numFmtId="164" fontId="9" fillId="0" borderId="1" xfId="0" applyNumberFormat="1" applyFont="1" applyFill="1" applyBorder="1" applyAlignment="1">
      <alignment horizontal="right" vertical="top" wrapText="1"/>
    </xf>
    <xf numFmtId="164" fontId="1" fillId="0" borderId="6" xfId="0" applyNumberFormat="1" applyFont="1" applyFill="1" applyBorder="1" applyAlignment="1">
      <alignment horizontal="left" vertical="top" wrapText="1"/>
    </xf>
    <xf numFmtId="164" fontId="1" fillId="0" borderId="7" xfId="0" applyNumberFormat="1" applyFont="1" applyFill="1" applyBorder="1" applyAlignment="1">
      <alignment horizontal="left" vertical="top" wrapText="1"/>
    </xf>
    <xf numFmtId="164" fontId="1" fillId="0" borderId="8" xfId="0" applyNumberFormat="1"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49" fontId="1" fillId="0" borderId="4" xfId="0" applyNumberFormat="1" applyFont="1" applyFill="1" applyBorder="1" applyAlignment="1">
      <alignment horizontal="left" vertical="top" wrapText="1"/>
    </xf>
    <xf numFmtId="49" fontId="1" fillId="0" borderId="5"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0" fontId="1"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49" fontId="1" fillId="0" borderId="4" xfId="0" applyNumberFormat="1" applyFont="1" applyFill="1" applyBorder="1" applyAlignment="1">
      <alignment horizontal="center" vertical="top" wrapText="1"/>
    </xf>
    <xf numFmtId="49" fontId="1" fillId="0" borderId="5"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top"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3" xfId="0" applyFont="1" applyFill="1" applyBorder="1" applyAlignment="1">
      <alignment horizontal="center" vertical="top" wrapText="1"/>
    </xf>
    <xf numFmtId="49" fontId="4" fillId="0" borderId="4" xfId="0" applyNumberFormat="1" applyFont="1" applyFill="1" applyBorder="1" applyAlignment="1">
      <alignment horizontal="center" vertical="top" wrapText="1"/>
    </xf>
    <xf numFmtId="49" fontId="4" fillId="0" borderId="5" xfId="0" applyNumberFormat="1" applyFont="1" applyFill="1" applyBorder="1" applyAlignment="1">
      <alignment horizontal="center" vertical="top" wrapText="1"/>
    </xf>
    <xf numFmtId="49" fontId="4" fillId="0" borderId="3" xfId="0" applyNumberFormat="1" applyFont="1" applyFill="1" applyBorder="1" applyAlignment="1">
      <alignment horizontal="center"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3" xfId="0" applyFont="1" applyFill="1" applyBorder="1" applyAlignment="1">
      <alignment horizontal="left" vertical="top" wrapText="1"/>
    </xf>
    <xf numFmtId="0" fontId="9" fillId="0" borderId="15" xfId="0" applyFont="1" applyFill="1" applyBorder="1" applyAlignment="1">
      <alignment horizontal="center" vertical="top" wrapText="1"/>
    </xf>
    <xf numFmtId="0" fontId="9" fillId="0" borderId="15" xfId="0" applyFont="1" applyFill="1" applyBorder="1" applyAlignment="1">
      <alignment horizontal="center" vertical="center" wrapText="1"/>
    </xf>
    <xf numFmtId="0" fontId="13" fillId="0" borderId="1" xfId="0" applyFont="1" applyFill="1" applyBorder="1" applyAlignment="1">
      <alignment horizontal="center"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49" fontId="4" fillId="0" borderId="4" xfId="0" applyNumberFormat="1" applyFont="1" applyFill="1" applyBorder="1" applyAlignment="1">
      <alignment horizontal="left" vertical="top" wrapText="1"/>
    </xf>
    <xf numFmtId="49" fontId="4" fillId="0" borderId="5"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8" xfId="0" applyFont="1" applyFill="1" applyBorder="1" applyAlignment="1">
      <alignment horizontal="left" vertical="top" wrapText="1"/>
    </xf>
    <xf numFmtId="0" fontId="4" fillId="0" borderId="1" xfId="0" applyFont="1" applyFill="1" applyBorder="1" applyAlignment="1">
      <alignment horizontal="left" vertical="top" wrapText="1"/>
    </xf>
    <xf numFmtId="3" fontId="4" fillId="0" borderId="1"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3" fontId="1" fillId="0" borderId="1" xfId="0" applyNumberFormat="1" applyFont="1" applyFill="1" applyBorder="1" applyAlignment="1">
      <alignment horizontal="left" vertical="top" wrapText="1"/>
    </xf>
    <xf numFmtId="164" fontId="6" fillId="0" borderId="1" xfId="0" applyNumberFormat="1" applyFont="1" applyFill="1" applyBorder="1" applyAlignment="1">
      <alignment horizontal="left" vertical="top" wrapText="1"/>
    </xf>
    <xf numFmtId="164" fontId="4" fillId="0" borderId="1" xfId="0" applyNumberFormat="1" applyFont="1" applyFill="1" applyBorder="1" applyAlignment="1">
      <alignment horizontal="right" vertical="top" wrapText="1"/>
    </xf>
    <xf numFmtId="164" fontId="4" fillId="2" borderId="1" xfId="0" applyNumberFormat="1" applyFont="1" applyFill="1" applyBorder="1" applyAlignment="1">
      <alignment horizontal="right" vertical="top" wrapText="1"/>
    </xf>
    <xf numFmtId="2" fontId="4" fillId="0" borderId="4" xfId="0" applyNumberFormat="1" applyFont="1" applyFill="1" applyBorder="1" applyAlignment="1">
      <alignment horizontal="center" vertical="top" wrapText="1"/>
    </xf>
    <xf numFmtId="2" fontId="4" fillId="0" borderId="3" xfId="0" applyNumberFormat="1" applyFont="1" applyFill="1" applyBorder="1" applyAlignment="1">
      <alignment horizontal="center" vertical="top" wrapText="1"/>
    </xf>
    <xf numFmtId="3" fontId="13" fillId="0" borderId="6" xfId="0" applyNumberFormat="1" applyFont="1" applyFill="1" applyBorder="1" applyAlignment="1">
      <alignment horizontal="center" vertical="center" wrapText="1"/>
    </xf>
    <xf numFmtId="3" fontId="13" fillId="0" borderId="7" xfId="0" applyNumberFormat="1" applyFont="1" applyFill="1" applyBorder="1" applyAlignment="1">
      <alignment horizontal="center" vertical="center" wrapText="1"/>
    </xf>
    <xf numFmtId="3" fontId="13" fillId="0" borderId="8" xfId="0" applyNumberFormat="1" applyFont="1" applyFill="1" applyBorder="1" applyAlignment="1">
      <alignment horizontal="center" vertical="center" wrapText="1"/>
    </xf>
    <xf numFmtId="1" fontId="1" fillId="0" borderId="4" xfId="0" applyNumberFormat="1" applyFont="1" applyFill="1" applyBorder="1" applyAlignment="1">
      <alignment horizontal="center" vertical="top" wrapText="1"/>
    </xf>
    <xf numFmtId="1" fontId="1" fillId="0" borderId="3" xfId="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3" fontId="4" fillId="0" borderId="4"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3" fontId="1" fillId="0" borderId="11" xfId="0" applyNumberFormat="1" applyFont="1" applyFill="1" applyBorder="1" applyAlignment="1">
      <alignment horizontal="center" vertical="top" wrapText="1"/>
    </xf>
    <xf numFmtId="3" fontId="1" fillId="0" borderId="12" xfId="0" applyNumberFormat="1" applyFont="1" applyFill="1" applyBorder="1" applyAlignment="1">
      <alignment horizontal="center" vertical="top" wrapText="1"/>
    </xf>
    <xf numFmtId="3" fontId="2" fillId="0" borderId="13" xfId="0" applyNumberFormat="1" applyFont="1" applyFill="1" applyBorder="1" applyAlignment="1">
      <alignment horizontal="center" vertical="center" wrapText="1"/>
    </xf>
    <xf numFmtId="3" fontId="2" fillId="0" borderId="9" xfId="0" applyNumberFormat="1" applyFont="1" applyFill="1" applyBorder="1" applyAlignment="1">
      <alignment horizontal="center" vertical="center" wrapText="1"/>
    </xf>
    <xf numFmtId="2" fontId="1" fillId="0" borderId="9" xfId="0" applyNumberFormat="1" applyFont="1" applyFill="1" applyBorder="1" applyAlignment="1">
      <alignment horizontal="left" vertical="top" wrapText="1"/>
    </xf>
    <xf numFmtId="2" fontId="1" fillId="0" borderId="10" xfId="0" applyNumberFormat="1" applyFont="1" applyFill="1" applyBorder="1" applyAlignment="1">
      <alignment horizontal="left" vertical="top" wrapText="1"/>
    </xf>
    <xf numFmtId="2" fontId="1" fillId="0" borderId="11" xfId="0" applyNumberFormat="1" applyFont="1" applyFill="1" applyBorder="1" applyAlignment="1">
      <alignment horizontal="left" vertical="top" wrapText="1"/>
    </xf>
    <xf numFmtId="3" fontId="2" fillId="2" borderId="6"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2" fontId="4" fillId="2" borderId="6" xfId="0" applyNumberFormat="1" applyFont="1" applyFill="1" applyBorder="1" applyAlignment="1">
      <alignment horizontal="left" vertical="top" wrapText="1"/>
    </xf>
    <xf numFmtId="2" fontId="4" fillId="2" borderId="7" xfId="0" applyNumberFormat="1" applyFont="1" applyFill="1" applyBorder="1" applyAlignment="1">
      <alignment horizontal="left" vertical="top" wrapText="1"/>
    </xf>
    <xf numFmtId="2" fontId="4" fillId="2" borderId="8" xfId="0" applyNumberFormat="1" applyFont="1" applyFill="1" applyBorder="1" applyAlignment="1">
      <alignment horizontal="left" vertical="top" wrapText="1"/>
    </xf>
    <xf numFmtId="2" fontId="9" fillId="0" borderId="6" xfId="0" applyNumberFormat="1" applyFont="1" applyFill="1" applyBorder="1" applyAlignment="1">
      <alignment horizontal="left" vertical="top" wrapText="1"/>
    </xf>
    <xf numFmtId="2" fontId="9" fillId="0" borderId="7" xfId="0" applyNumberFormat="1" applyFont="1" applyFill="1" applyBorder="1" applyAlignment="1">
      <alignment horizontal="left" vertical="top" wrapText="1"/>
    </xf>
    <xf numFmtId="2" fontId="9" fillId="0" borderId="8" xfId="0" applyNumberFormat="1" applyFont="1" applyFill="1" applyBorder="1" applyAlignment="1">
      <alignment horizontal="left" vertical="top" wrapText="1"/>
    </xf>
    <xf numFmtId="3" fontId="2" fillId="0" borderId="10" xfId="0" applyNumberFormat="1" applyFont="1" applyFill="1" applyBorder="1" applyAlignment="1">
      <alignment horizontal="center" vertical="center"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12" fillId="2" borderId="10" xfId="0" applyFont="1" applyFill="1" applyBorder="1" applyAlignment="1">
      <alignment horizontal="center" vertical="top" wrapText="1"/>
    </xf>
    <xf numFmtId="0" fontId="12" fillId="2" borderId="10" xfId="0" applyFont="1" applyFill="1" applyBorder="1" applyAlignment="1">
      <alignment horizontal="center" vertical="top"/>
    </xf>
    <xf numFmtId="3" fontId="12" fillId="0" borderId="6" xfId="0" applyNumberFormat="1" applyFont="1" applyFill="1" applyBorder="1" applyAlignment="1">
      <alignment horizontal="center" vertical="center" wrapText="1"/>
    </xf>
    <xf numFmtId="3" fontId="12" fillId="0" borderId="7" xfId="0" applyNumberFormat="1" applyFont="1" applyFill="1" applyBorder="1" applyAlignment="1">
      <alignment horizontal="center" vertical="center" wrapText="1"/>
    </xf>
    <xf numFmtId="3" fontId="12" fillId="0" borderId="8"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0" fontId="15" fillId="0" borderId="1" xfId="0" applyFont="1" applyFill="1" applyBorder="1" applyAlignment="1">
      <alignment horizontal="center" vertical="top" wrapText="1"/>
    </xf>
    <xf numFmtId="49" fontId="15" fillId="0" borderId="1" xfId="0" applyNumberFormat="1" applyFont="1" applyFill="1" applyBorder="1" applyAlignment="1">
      <alignment horizontal="center" vertical="top" wrapText="1"/>
    </xf>
    <xf numFmtId="0" fontId="2" fillId="0" borderId="1" xfId="0" applyFont="1" applyFill="1" applyBorder="1" applyAlignment="1">
      <alignment horizontal="center" wrapText="1"/>
    </xf>
    <xf numFmtId="0" fontId="4" fillId="0" borderId="1" xfId="0" applyFont="1" applyFill="1" applyBorder="1" applyAlignment="1">
      <alignment horizontal="center" vertical="top"/>
    </xf>
    <xf numFmtId="0" fontId="1" fillId="0" borderId="1" xfId="0" applyFont="1" applyFill="1" applyBorder="1" applyAlignment="1">
      <alignment horizontal="center" vertical="top"/>
    </xf>
    <xf numFmtId="49" fontId="1" fillId="0" borderId="1" xfId="0" applyNumberFormat="1" applyFont="1" applyFill="1" applyBorder="1" applyAlignment="1">
      <alignment horizontal="center" vertical="top"/>
    </xf>
    <xf numFmtId="0" fontId="1" fillId="0" borderId="1" xfId="0" applyFont="1" applyFill="1" applyBorder="1" applyAlignment="1">
      <alignment horizontal="left" vertical="top" wrapText="1"/>
    </xf>
    <xf numFmtId="49" fontId="15" fillId="0" borderId="4" xfId="0" applyNumberFormat="1" applyFont="1" applyFill="1" applyBorder="1" applyAlignment="1">
      <alignment horizontal="center" vertical="top" wrapText="1"/>
    </xf>
    <xf numFmtId="49" fontId="15" fillId="0" borderId="5" xfId="0" applyNumberFormat="1" applyFont="1" applyFill="1" applyBorder="1" applyAlignment="1">
      <alignment horizontal="center" vertical="top" wrapText="1"/>
    </xf>
    <xf numFmtId="49" fontId="15" fillId="0" borderId="3" xfId="0" applyNumberFormat="1"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5" xfId="0" applyFont="1" applyFill="1" applyBorder="1" applyAlignment="1">
      <alignment horizontal="center" vertical="top" wrapText="1"/>
    </xf>
    <xf numFmtId="0" fontId="15" fillId="0" borderId="3" xfId="0" applyFont="1" applyFill="1" applyBorder="1" applyAlignment="1">
      <alignment horizontal="center" vertical="top" wrapText="1"/>
    </xf>
    <xf numFmtId="3" fontId="4" fillId="0" borderId="5" xfId="0" applyNumberFormat="1" applyFont="1" applyFill="1" applyBorder="1" applyAlignment="1">
      <alignment horizontal="center" vertical="top" wrapText="1"/>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4" fillId="0" borderId="4" xfId="0" applyFont="1" applyFill="1" applyBorder="1" applyAlignment="1">
      <alignment horizontal="center" vertical="top"/>
    </xf>
    <xf numFmtId="0" fontId="4" fillId="0" borderId="5" xfId="0" applyFont="1" applyFill="1" applyBorder="1" applyAlignment="1">
      <alignment horizontal="center" vertical="top"/>
    </xf>
    <xf numFmtId="0" fontId="4" fillId="0" borderId="3" xfId="0" applyFont="1" applyFill="1" applyBorder="1" applyAlignment="1">
      <alignment horizontal="center" vertical="top"/>
    </xf>
    <xf numFmtId="0" fontId="13" fillId="0" borderId="6" xfId="0" applyFont="1" applyFill="1" applyBorder="1" applyAlignment="1">
      <alignment horizontal="center" vertical="top" wrapText="1"/>
    </xf>
    <xf numFmtId="0" fontId="13" fillId="0" borderId="7" xfId="0" applyFont="1" applyFill="1" applyBorder="1" applyAlignment="1">
      <alignment horizontal="center" vertical="top" wrapText="1"/>
    </xf>
    <xf numFmtId="0" fontId="13" fillId="0" borderId="8" xfId="0" applyFont="1" applyFill="1" applyBorder="1" applyAlignment="1">
      <alignment horizontal="center" vertical="top" wrapText="1"/>
    </xf>
    <xf numFmtId="0" fontId="0" fillId="0" borderId="5" xfId="0" applyBorder="1" applyAlignment="1">
      <alignment horizontal="left" vertical="top" wrapText="1"/>
    </xf>
    <xf numFmtId="0" fontId="13" fillId="0" borderId="10" xfId="0" applyFont="1" applyFill="1" applyBorder="1" applyAlignment="1">
      <alignment horizontal="center" vertical="center" wrapText="1"/>
    </xf>
    <xf numFmtId="0" fontId="13" fillId="0" borderId="10" xfId="0" applyFont="1" applyFill="1" applyBorder="1" applyAlignment="1">
      <alignment horizontal="center" vertical="center"/>
    </xf>
    <xf numFmtId="164" fontId="4" fillId="0" borderId="6" xfId="0" applyNumberFormat="1" applyFont="1" applyFill="1" applyBorder="1" applyAlignment="1">
      <alignment horizontal="left" vertical="top" wrapText="1"/>
    </xf>
    <xf numFmtId="164" fontId="4" fillId="0" borderId="7" xfId="0" applyNumberFormat="1" applyFont="1" applyFill="1" applyBorder="1" applyAlignment="1">
      <alignment horizontal="left" vertical="top" wrapText="1"/>
    </xf>
    <xf numFmtId="164" fontId="4" fillId="0" borderId="8" xfId="0" applyNumberFormat="1" applyFont="1" applyFill="1" applyBorder="1" applyAlignment="1">
      <alignment horizontal="left" vertical="top" wrapText="1"/>
    </xf>
    <xf numFmtId="0" fontId="4" fillId="0" borderId="1" xfId="0" applyNumberFormat="1" applyFont="1" applyFill="1" applyBorder="1" applyAlignment="1">
      <alignment horizontal="left" vertical="top" wrapText="1"/>
    </xf>
    <xf numFmtId="0" fontId="13" fillId="0" borderId="6" xfId="0" applyNumberFormat="1" applyFont="1" applyFill="1" applyBorder="1" applyAlignment="1">
      <alignment horizontal="center" vertical="top" wrapText="1"/>
    </xf>
    <xf numFmtId="0" fontId="13" fillId="0" borderId="7" xfId="0" applyNumberFormat="1" applyFont="1" applyFill="1" applyBorder="1" applyAlignment="1">
      <alignment horizontal="center" vertical="top" wrapText="1"/>
    </xf>
    <xf numFmtId="0" fontId="13" fillId="0" borderId="8" xfId="0" applyNumberFormat="1" applyFont="1" applyFill="1" applyBorder="1" applyAlignment="1">
      <alignment horizontal="center" vertical="top" wrapText="1"/>
    </xf>
    <xf numFmtId="0" fontId="4" fillId="0" borderId="4" xfId="0" applyNumberFormat="1" applyFont="1" applyFill="1" applyBorder="1" applyAlignment="1">
      <alignment horizontal="center" vertical="top" wrapText="1"/>
    </xf>
    <xf numFmtId="0" fontId="4" fillId="0" borderId="5" xfId="0" applyNumberFormat="1" applyFont="1" applyFill="1" applyBorder="1" applyAlignment="1">
      <alignment horizontal="center" vertical="top" wrapText="1"/>
    </xf>
    <xf numFmtId="0" fontId="4" fillId="0" borderId="3" xfId="0" applyNumberFormat="1" applyFont="1" applyFill="1" applyBorder="1" applyAlignment="1">
      <alignment horizontal="center" vertical="top" wrapText="1"/>
    </xf>
    <xf numFmtId="3" fontId="4" fillId="0" borderId="4" xfId="0" applyNumberFormat="1" applyFont="1" applyFill="1" applyBorder="1" applyAlignment="1">
      <alignment horizontal="left" vertical="top" wrapText="1"/>
    </xf>
    <xf numFmtId="3" fontId="4" fillId="0" borderId="5" xfId="0" applyNumberFormat="1" applyFont="1" applyFill="1" applyBorder="1" applyAlignment="1">
      <alignment horizontal="left" vertical="top" wrapText="1"/>
    </xf>
    <xf numFmtId="3" fontId="4" fillId="0" borderId="3" xfId="0" applyNumberFormat="1"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3" fontId="4" fillId="0" borderId="1" xfId="0" applyNumberFormat="1" applyFont="1" applyFill="1" applyBorder="1" applyAlignment="1">
      <alignment horizontal="center" vertical="top" wrapText="1"/>
    </xf>
    <xf numFmtId="0" fontId="15" fillId="0" borderId="4" xfId="0" applyFont="1" applyFill="1" applyBorder="1" applyAlignment="1">
      <alignment horizontal="left" vertical="top" wrapText="1"/>
    </xf>
    <xf numFmtId="0" fontId="0" fillId="0" borderId="3" xfId="0" applyBorder="1" applyAlignment="1">
      <alignment horizontal="left" vertical="top" wrapText="1"/>
    </xf>
    <xf numFmtId="3" fontId="13" fillId="0" borderId="9" xfId="0" applyNumberFormat="1" applyFont="1" applyFill="1" applyBorder="1" applyAlignment="1">
      <alignment horizontal="center" vertical="center" wrapText="1"/>
    </xf>
    <xf numFmtId="3" fontId="13" fillId="0" borderId="13" xfId="0" applyNumberFormat="1" applyFont="1" applyFill="1" applyBorder="1" applyAlignment="1">
      <alignment horizontal="center" vertical="center" wrapText="1"/>
    </xf>
    <xf numFmtId="0" fontId="4" fillId="0" borderId="1" xfId="0" applyFont="1" applyFill="1" applyBorder="1" applyAlignment="1">
      <alignment horizontal="center" wrapText="1"/>
    </xf>
    <xf numFmtId="2" fontId="4" fillId="0" borderId="4" xfId="0" applyNumberFormat="1" applyFont="1" applyFill="1" applyBorder="1" applyAlignment="1">
      <alignment horizontal="left" vertical="center" wrapText="1"/>
    </xf>
    <xf numFmtId="2" fontId="4" fillId="0" borderId="5" xfId="0" applyNumberFormat="1" applyFont="1" applyFill="1" applyBorder="1" applyAlignment="1">
      <alignment horizontal="left" vertical="center" wrapText="1"/>
    </xf>
    <xf numFmtId="2" fontId="4" fillId="0" borderId="3" xfId="0" applyNumberFormat="1" applyFont="1" applyFill="1" applyBorder="1" applyAlignment="1">
      <alignment horizontal="left" vertical="center" wrapText="1"/>
    </xf>
    <xf numFmtId="2" fontId="4" fillId="0" borderId="5" xfId="0" applyNumberFormat="1" applyFont="1" applyFill="1" applyBorder="1" applyAlignment="1">
      <alignment horizontal="center" vertical="top" wrapText="1"/>
    </xf>
    <xf numFmtId="3" fontId="13" fillId="0" borderId="6" xfId="0" applyNumberFormat="1" applyFont="1" applyFill="1" applyBorder="1" applyAlignment="1">
      <alignment horizontal="center" vertical="top" wrapText="1"/>
    </xf>
    <xf numFmtId="3" fontId="13" fillId="0" borderId="7" xfId="0" applyNumberFormat="1" applyFont="1" applyFill="1" applyBorder="1" applyAlignment="1">
      <alignment horizontal="center" vertical="top" wrapText="1"/>
    </xf>
    <xf numFmtId="3" fontId="13" fillId="0" borderId="8" xfId="0" applyNumberFormat="1" applyFont="1" applyFill="1" applyBorder="1" applyAlignment="1">
      <alignment horizontal="center" vertical="top" wrapText="1"/>
    </xf>
    <xf numFmtId="0" fontId="7"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top" wrapText="1"/>
    </xf>
  </cellXfs>
  <cellStyles count="2">
    <cellStyle name="ex76"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R145"/>
  <sheetViews>
    <sheetView view="pageBreakPreview" zoomScale="85" zoomScaleNormal="80" zoomScaleSheetLayoutView="85" workbookViewId="0">
      <selection activeCell="A135" sqref="A135:H135"/>
    </sheetView>
  </sheetViews>
  <sheetFormatPr defaultColWidth="9.140625" defaultRowHeight="15.75"/>
  <cols>
    <col min="1" max="1" width="5.140625" style="3" customWidth="1"/>
    <col min="2" max="2" width="4.140625" style="3" customWidth="1"/>
    <col min="3" max="4" width="4.85546875" style="3" customWidth="1"/>
    <col min="5" max="5" width="5.42578125" style="3" customWidth="1"/>
    <col min="6" max="6" width="5.85546875" style="3" customWidth="1"/>
    <col min="7" max="7" width="8.42578125" style="3" customWidth="1"/>
    <col min="8" max="8" width="5.85546875" style="3" customWidth="1"/>
    <col min="9" max="9" width="41.85546875" style="3" customWidth="1"/>
    <col min="10" max="10" width="41.5703125" style="3" customWidth="1"/>
    <col min="11" max="11" width="20.28515625" style="3" customWidth="1"/>
    <col min="12" max="12" width="19.28515625" style="3" customWidth="1"/>
    <col min="13" max="13" width="19.5703125" style="3" customWidth="1"/>
    <col min="14" max="14" width="25" style="3" customWidth="1"/>
    <col min="15" max="15" width="45" style="3" customWidth="1"/>
    <col min="16" max="17" width="9.140625" style="3"/>
    <col min="18" max="18" width="31.42578125" style="3" customWidth="1"/>
    <col min="19" max="16384" width="9.140625" style="3"/>
  </cols>
  <sheetData>
    <row r="2" spans="1:15" ht="26.25" customHeight="1">
      <c r="A2" s="328" t="s">
        <v>313</v>
      </c>
      <c r="B2" s="328"/>
      <c r="C2" s="328"/>
      <c r="D2" s="328"/>
      <c r="E2" s="328"/>
      <c r="F2" s="328"/>
      <c r="G2" s="328"/>
      <c r="H2" s="328"/>
      <c r="I2" s="328"/>
      <c r="J2" s="328"/>
      <c r="K2" s="328"/>
      <c r="L2" s="328"/>
      <c r="M2" s="328"/>
      <c r="N2" s="328"/>
      <c r="O2" s="328"/>
    </row>
    <row r="3" spans="1:15" ht="15.75" customHeight="1">
      <c r="A3" s="329" t="s">
        <v>0</v>
      </c>
      <c r="B3" s="329" t="s">
        <v>1</v>
      </c>
      <c r="C3" s="329" t="s">
        <v>2</v>
      </c>
      <c r="D3" s="329" t="s">
        <v>3</v>
      </c>
      <c r="E3" s="329"/>
      <c r="F3" s="329"/>
      <c r="G3" s="329"/>
      <c r="H3" s="329" t="s">
        <v>8</v>
      </c>
      <c r="I3" s="330" t="s">
        <v>9</v>
      </c>
      <c r="J3" s="330" t="s">
        <v>10</v>
      </c>
      <c r="K3" s="331" t="s">
        <v>144</v>
      </c>
      <c r="L3" s="332"/>
      <c r="M3" s="333"/>
      <c r="N3" s="330" t="s">
        <v>11</v>
      </c>
      <c r="O3" s="330" t="s">
        <v>12</v>
      </c>
    </row>
    <row r="4" spans="1:15" ht="63.75" customHeight="1">
      <c r="A4" s="329"/>
      <c r="B4" s="329"/>
      <c r="C4" s="329"/>
      <c r="D4" s="8" t="s">
        <v>4</v>
      </c>
      <c r="E4" s="8" t="s">
        <v>5</v>
      </c>
      <c r="F4" s="8" t="s">
        <v>6</v>
      </c>
      <c r="G4" s="8" t="s">
        <v>7</v>
      </c>
      <c r="H4" s="329"/>
      <c r="I4" s="330"/>
      <c r="J4" s="330"/>
      <c r="K4" s="9" t="s">
        <v>143</v>
      </c>
      <c r="L4" s="9" t="s">
        <v>145</v>
      </c>
      <c r="M4" s="9" t="s">
        <v>314</v>
      </c>
      <c r="N4" s="330"/>
      <c r="O4" s="330"/>
    </row>
    <row r="5" spans="1:15">
      <c r="A5" s="10">
        <v>1</v>
      </c>
      <c r="B5" s="10">
        <v>2</v>
      </c>
      <c r="C5" s="10">
        <v>3</v>
      </c>
      <c r="D5" s="10">
        <v>4</v>
      </c>
      <c r="E5" s="10">
        <v>5</v>
      </c>
      <c r="F5" s="10">
        <v>6</v>
      </c>
      <c r="G5" s="10">
        <v>7</v>
      </c>
      <c r="H5" s="10">
        <v>8</v>
      </c>
      <c r="I5" s="10">
        <v>9</v>
      </c>
      <c r="J5" s="10">
        <v>10</v>
      </c>
      <c r="K5" s="10">
        <v>11</v>
      </c>
      <c r="L5" s="10">
        <v>12</v>
      </c>
      <c r="M5" s="10">
        <v>13</v>
      </c>
      <c r="N5" s="10">
        <v>14</v>
      </c>
      <c r="O5" s="10">
        <v>15</v>
      </c>
    </row>
    <row r="6" spans="1:15" ht="56.25" customHeight="1">
      <c r="A6" s="320" t="s">
        <v>118</v>
      </c>
      <c r="B6" s="321"/>
      <c r="C6" s="321"/>
      <c r="D6" s="321"/>
      <c r="E6" s="321"/>
      <c r="F6" s="321"/>
      <c r="G6" s="321"/>
      <c r="H6" s="321"/>
      <c r="I6" s="321"/>
      <c r="J6" s="321"/>
      <c r="K6" s="321"/>
      <c r="L6" s="321"/>
      <c r="M6" s="321"/>
      <c r="N6" s="321"/>
      <c r="O6" s="322"/>
    </row>
    <row r="7" spans="1:15" ht="110.25">
      <c r="A7" s="311">
        <v>1</v>
      </c>
      <c r="B7" s="335" t="s">
        <v>13</v>
      </c>
      <c r="C7" s="335" t="s">
        <v>14</v>
      </c>
      <c r="D7" s="335" t="s">
        <v>14</v>
      </c>
      <c r="E7" s="335" t="s">
        <v>17</v>
      </c>
      <c r="F7" s="335" t="s">
        <v>18</v>
      </c>
      <c r="G7" s="335" t="s">
        <v>95</v>
      </c>
      <c r="H7" s="335" t="s">
        <v>23</v>
      </c>
      <c r="I7" s="305" t="s">
        <v>94</v>
      </c>
      <c r="J7" s="11" t="s">
        <v>202</v>
      </c>
      <c r="K7" s="1">
        <v>200</v>
      </c>
      <c r="L7" s="1">
        <v>557.36</v>
      </c>
      <c r="M7" s="57">
        <v>557.36</v>
      </c>
      <c r="N7" s="5" t="s">
        <v>293</v>
      </c>
      <c r="O7" s="12" t="s">
        <v>116</v>
      </c>
    </row>
    <row r="8" spans="1:15" ht="63">
      <c r="A8" s="312"/>
      <c r="B8" s="336"/>
      <c r="C8" s="336" t="s">
        <v>14</v>
      </c>
      <c r="D8" s="336" t="s">
        <v>14</v>
      </c>
      <c r="E8" s="336" t="s">
        <v>17</v>
      </c>
      <c r="F8" s="336" t="s">
        <v>18</v>
      </c>
      <c r="G8" s="336" t="s">
        <v>95</v>
      </c>
      <c r="H8" s="336" t="s">
        <v>23</v>
      </c>
      <c r="I8" s="334"/>
      <c r="J8" s="4" t="s">
        <v>203</v>
      </c>
      <c r="K8" s="1">
        <v>300</v>
      </c>
      <c r="L8" s="1">
        <v>836.1</v>
      </c>
      <c r="M8" s="57">
        <v>836.1</v>
      </c>
      <c r="N8" s="5" t="s">
        <v>294</v>
      </c>
      <c r="O8" s="12" t="s">
        <v>116</v>
      </c>
    </row>
    <row r="9" spans="1:15" ht="50.25" customHeight="1">
      <c r="A9" s="312"/>
      <c r="B9" s="336"/>
      <c r="C9" s="336" t="s">
        <v>14</v>
      </c>
      <c r="D9" s="336" t="s">
        <v>14</v>
      </c>
      <c r="E9" s="336" t="s">
        <v>17</v>
      </c>
      <c r="F9" s="336" t="s">
        <v>18</v>
      </c>
      <c r="G9" s="336" t="s">
        <v>95</v>
      </c>
      <c r="H9" s="336" t="s">
        <v>23</v>
      </c>
      <c r="I9" s="334"/>
      <c r="J9" s="4" t="s">
        <v>204</v>
      </c>
      <c r="K9" s="1">
        <v>250</v>
      </c>
      <c r="L9" s="1">
        <v>874.12</v>
      </c>
      <c r="M9" s="57">
        <v>874.12</v>
      </c>
      <c r="N9" s="5" t="s">
        <v>295</v>
      </c>
      <c r="O9" s="12" t="s">
        <v>116</v>
      </c>
    </row>
    <row r="10" spans="1:15" ht="63">
      <c r="A10" s="312"/>
      <c r="B10" s="336"/>
      <c r="C10" s="336" t="s">
        <v>14</v>
      </c>
      <c r="D10" s="336" t="s">
        <v>14</v>
      </c>
      <c r="E10" s="336" t="s">
        <v>17</v>
      </c>
      <c r="F10" s="336" t="s">
        <v>18</v>
      </c>
      <c r="G10" s="336" t="s">
        <v>95</v>
      </c>
      <c r="H10" s="336" t="s">
        <v>23</v>
      </c>
      <c r="I10" s="334"/>
      <c r="J10" s="4" t="s">
        <v>205</v>
      </c>
      <c r="K10" s="13">
        <v>92.66</v>
      </c>
      <c r="L10" s="1">
        <v>211.49</v>
      </c>
      <c r="M10" s="57">
        <v>211.49</v>
      </c>
      <c r="N10" s="5" t="s">
        <v>296</v>
      </c>
      <c r="O10" s="12" t="s">
        <v>116</v>
      </c>
    </row>
    <row r="11" spans="1:15" ht="63">
      <c r="A11" s="312"/>
      <c r="B11" s="336"/>
      <c r="C11" s="336" t="s">
        <v>14</v>
      </c>
      <c r="D11" s="336" t="s">
        <v>14</v>
      </c>
      <c r="E11" s="336" t="s">
        <v>17</v>
      </c>
      <c r="F11" s="336" t="s">
        <v>18</v>
      </c>
      <c r="G11" s="336" t="s">
        <v>95</v>
      </c>
      <c r="H11" s="336" t="s">
        <v>23</v>
      </c>
      <c r="I11" s="334"/>
      <c r="J11" s="4" t="s">
        <v>128</v>
      </c>
      <c r="K11" s="1">
        <v>300</v>
      </c>
      <c r="L11" s="1">
        <v>836.1</v>
      </c>
      <c r="M11" s="57">
        <v>836.1</v>
      </c>
      <c r="N11" s="5" t="s">
        <v>297</v>
      </c>
      <c r="O11" s="12" t="s">
        <v>116</v>
      </c>
    </row>
    <row r="12" spans="1:15" ht="31.5">
      <c r="A12" s="312"/>
      <c r="B12" s="336"/>
      <c r="C12" s="336" t="s">
        <v>14</v>
      </c>
      <c r="D12" s="336" t="s">
        <v>14</v>
      </c>
      <c r="E12" s="336" t="s">
        <v>17</v>
      </c>
      <c r="F12" s="336" t="s">
        <v>18</v>
      </c>
      <c r="G12" s="336" t="s">
        <v>95</v>
      </c>
      <c r="H12" s="336" t="s">
        <v>23</v>
      </c>
      <c r="I12" s="334"/>
      <c r="J12" s="4" t="s">
        <v>129</v>
      </c>
      <c r="K12" s="1">
        <v>200</v>
      </c>
      <c r="L12" s="1">
        <v>557.36</v>
      </c>
      <c r="M12" s="57">
        <v>557.36</v>
      </c>
      <c r="N12" s="5" t="s">
        <v>298</v>
      </c>
      <c r="O12" s="12" t="s">
        <v>116</v>
      </c>
    </row>
    <row r="13" spans="1:15" ht="35.25" customHeight="1">
      <c r="A13" s="312"/>
      <c r="B13" s="336"/>
      <c r="C13" s="336" t="s">
        <v>14</v>
      </c>
      <c r="D13" s="336" t="s">
        <v>14</v>
      </c>
      <c r="E13" s="336" t="s">
        <v>17</v>
      </c>
      <c r="F13" s="336" t="s">
        <v>18</v>
      </c>
      <c r="G13" s="336" t="s">
        <v>95</v>
      </c>
      <c r="H13" s="336" t="s">
        <v>23</v>
      </c>
      <c r="I13" s="334"/>
      <c r="J13" s="4" t="s">
        <v>130</v>
      </c>
      <c r="K13" s="1">
        <v>100</v>
      </c>
      <c r="L13" s="1">
        <v>274.70999999999998</v>
      </c>
      <c r="M13" s="57">
        <v>274.70999999999998</v>
      </c>
      <c r="N13" s="5" t="s">
        <v>298</v>
      </c>
      <c r="O13" s="12" t="s">
        <v>116</v>
      </c>
    </row>
    <row r="14" spans="1:15" ht="63">
      <c r="A14" s="312"/>
      <c r="B14" s="336"/>
      <c r="C14" s="336" t="s">
        <v>14</v>
      </c>
      <c r="D14" s="336" t="s">
        <v>14</v>
      </c>
      <c r="E14" s="336" t="s">
        <v>17</v>
      </c>
      <c r="F14" s="336" t="s">
        <v>18</v>
      </c>
      <c r="G14" s="336" t="s">
        <v>95</v>
      </c>
      <c r="H14" s="336" t="s">
        <v>23</v>
      </c>
      <c r="I14" s="334"/>
      <c r="J14" s="4" t="s">
        <v>131</v>
      </c>
      <c r="K14" s="1">
        <v>500</v>
      </c>
      <c r="L14" s="1">
        <v>1393.49</v>
      </c>
      <c r="M14" s="57">
        <v>1393.49</v>
      </c>
      <c r="N14" s="5" t="s">
        <v>299</v>
      </c>
      <c r="O14" s="12" t="s">
        <v>116</v>
      </c>
    </row>
    <row r="15" spans="1:15" ht="63">
      <c r="A15" s="312"/>
      <c r="B15" s="336"/>
      <c r="C15" s="336" t="s">
        <v>14</v>
      </c>
      <c r="D15" s="336" t="s">
        <v>14</v>
      </c>
      <c r="E15" s="336" t="s">
        <v>17</v>
      </c>
      <c r="F15" s="336" t="s">
        <v>18</v>
      </c>
      <c r="G15" s="336" t="s">
        <v>95</v>
      </c>
      <c r="H15" s="336" t="s">
        <v>23</v>
      </c>
      <c r="I15" s="334"/>
      <c r="J15" s="4" t="s">
        <v>132</v>
      </c>
      <c r="K15" s="1">
        <v>400</v>
      </c>
      <c r="L15" s="1">
        <v>1114.8</v>
      </c>
      <c r="M15" s="57">
        <v>1114.8</v>
      </c>
      <c r="N15" s="5" t="s">
        <v>300</v>
      </c>
      <c r="O15" s="12" t="s">
        <v>116</v>
      </c>
    </row>
    <row r="16" spans="1:15" ht="31.5">
      <c r="A16" s="312"/>
      <c r="B16" s="336"/>
      <c r="C16" s="336" t="s">
        <v>14</v>
      </c>
      <c r="D16" s="336" t="s">
        <v>14</v>
      </c>
      <c r="E16" s="336" t="s">
        <v>17</v>
      </c>
      <c r="F16" s="336" t="s">
        <v>18</v>
      </c>
      <c r="G16" s="336" t="s">
        <v>95</v>
      </c>
      <c r="H16" s="336" t="s">
        <v>23</v>
      </c>
      <c r="I16" s="334"/>
      <c r="J16" s="4" t="s">
        <v>133</v>
      </c>
      <c r="K16" s="1">
        <v>10000</v>
      </c>
      <c r="L16" s="1">
        <v>27869.72</v>
      </c>
      <c r="M16" s="57">
        <v>27869.72</v>
      </c>
      <c r="N16" s="5" t="s">
        <v>301</v>
      </c>
      <c r="O16" s="12" t="s">
        <v>116</v>
      </c>
    </row>
    <row r="17" spans="1:15" ht="31.5">
      <c r="A17" s="312"/>
      <c r="B17" s="336"/>
      <c r="C17" s="336" t="s">
        <v>14</v>
      </c>
      <c r="D17" s="336" t="s">
        <v>14</v>
      </c>
      <c r="E17" s="336" t="s">
        <v>17</v>
      </c>
      <c r="F17" s="336" t="s">
        <v>18</v>
      </c>
      <c r="G17" s="336" t="s">
        <v>95</v>
      </c>
      <c r="H17" s="336" t="s">
        <v>23</v>
      </c>
      <c r="I17" s="334"/>
      <c r="J17" s="4" t="s">
        <v>134</v>
      </c>
      <c r="K17" s="1">
        <v>7000</v>
      </c>
      <c r="L17" s="1">
        <v>19508.82</v>
      </c>
      <c r="M17" s="57">
        <v>19508.82</v>
      </c>
      <c r="N17" s="5" t="s">
        <v>301</v>
      </c>
      <c r="O17" s="12" t="s">
        <v>116</v>
      </c>
    </row>
    <row r="18" spans="1:15" ht="31.5">
      <c r="A18" s="312"/>
      <c r="B18" s="336"/>
      <c r="C18" s="336" t="s">
        <v>14</v>
      </c>
      <c r="D18" s="336" t="s">
        <v>14</v>
      </c>
      <c r="E18" s="336" t="s">
        <v>17</v>
      </c>
      <c r="F18" s="336" t="s">
        <v>18</v>
      </c>
      <c r="G18" s="336" t="s">
        <v>95</v>
      </c>
      <c r="H18" s="336" t="s">
        <v>23</v>
      </c>
      <c r="I18" s="334"/>
      <c r="J18" s="4" t="s">
        <v>302</v>
      </c>
      <c r="K18" s="1">
        <v>5000</v>
      </c>
      <c r="L18" s="1">
        <v>13934.9</v>
      </c>
      <c r="M18" s="57">
        <v>13934.9</v>
      </c>
      <c r="N18" s="5" t="s">
        <v>301</v>
      </c>
      <c r="O18" s="12" t="s">
        <v>116</v>
      </c>
    </row>
    <row r="19" spans="1:15" ht="49.5" customHeight="1">
      <c r="A19" s="312"/>
      <c r="B19" s="336"/>
      <c r="C19" s="336" t="s">
        <v>14</v>
      </c>
      <c r="D19" s="336" t="s">
        <v>14</v>
      </c>
      <c r="E19" s="336" t="s">
        <v>17</v>
      </c>
      <c r="F19" s="336" t="s">
        <v>18</v>
      </c>
      <c r="G19" s="336" t="s">
        <v>95</v>
      </c>
      <c r="H19" s="336" t="s">
        <v>23</v>
      </c>
      <c r="I19" s="334"/>
      <c r="J19" s="4" t="s">
        <v>135</v>
      </c>
      <c r="K19" s="1">
        <v>10000</v>
      </c>
      <c r="L19" s="1">
        <v>27869.72</v>
      </c>
      <c r="M19" s="57">
        <v>27869.72</v>
      </c>
      <c r="N19" s="5" t="s">
        <v>301</v>
      </c>
      <c r="O19" s="12" t="s">
        <v>116</v>
      </c>
    </row>
    <row r="20" spans="1:15" ht="31.5">
      <c r="A20" s="312"/>
      <c r="B20" s="336"/>
      <c r="C20" s="336" t="s">
        <v>14</v>
      </c>
      <c r="D20" s="336" t="s">
        <v>14</v>
      </c>
      <c r="E20" s="336" t="s">
        <v>17</v>
      </c>
      <c r="F20" s="336" t="s">
        <v>18</v>
      </c>
      <c r="G20" s="336" t="s">
        <v>95</v>
      </c>
      <c r="H20" s="336" t="s">
        <v>23</v>
      </c>
      <c r="I20" s="334"/>
      <c r="J20" s="4" t="s">
        <v>136</v>
      </c>
      <c r="K20" s="1">
        <v>5000</v>
      </c>
      <c r="L20" s="1">
        <v>13934.9</v>
      </c>
      <c r="M20" s="57">
        <v>13934.9</v>
      </c>
      <c r="N20" s="5" t="s">
        <v>301</v>
      </c>
      <c r="O20" s="12" t="s">
        <v>116</v>
      </c>
    </row>
    <row r="21" spans="1:15" ht="78.75">
      <c r="A21" s="312"/>
      <c r="B21" s="336"/>
      <c r="C21" s="336" t="s">
        <v>14</v>
      </c>
      <c r="D21" s="336" t="s">
        <v>14</v>
      </c>
      <c r="E21" s="336" t="s">
        <v>17</v>
      </c>
      <c r="F21" s="336" t="s">
        <v>18</v>
      </c>
      <c r="G21" s="336" t="s">
        <v>95</v>
      </c>
      <c r="H21" s="336" t="s">
        <v>23</v>
      </c>
      <c r="I21" s="334"/>
      <c r="J21" s="4" t="s">
        <v>254</v>
      </c>
      <c r="K21" s="307" t="s">
        <v>303</v>
      </c>
      <c r="L21" s="308"/>
      <c r="M21" s="309"/>
      <c r="N21" s="5" t="s">
        <v>304</v>
      </c>
      <c r="O21" s="12" t="s">
        <v>116</v>
      </c>
    </row>
    <row r="22" spans="1:15" ht="63">
      <c r="A22" s="312"/>
      <c r="B22" s="336"/>
      <c r="C22" s="336"/>
      <c r="D22" s="336"/>
      <c r="E22" s="336"/>
      <c r="F22" s="336"/>
      <c r="G22" s="336"/>
      <c r="H22" s="336"/>
      <c r="I22" s="334"/>
      <c r="J22" s="4" t="s">
        <v>255</v>
      </c>
      <c r="K22" s="14">
        <v>3000</v>
      </c>
      <c r="L22" s="14">
        <v>3000</v>
      </c>
      <c r="M22" s="57">
        <v>3000</v>
      </c>
      <c r="N22" s="5" t="s">
        <v>305</v>
      </c>
      <c r="O22" s="12" t="s">
        <v>116</v>
      </c>
    </row>
    <row r="23" spans="1:15" ht="63">
      <c r="A23" s="312"/>
      <c r="B23" s="336"/>
      <c r="C23" s="336"/>
      <c r="D23" s="336"/>
      <c r="E23" s="336"/>
      <c r="F23" s="336"/>
      <c r="G23" s="336"/>
      <c r="H23" s="336"/>
      <c r="I23" s="334"/>
      <c r="J23" s="4" t="s">
        <v>256</v>
      </c>
      <c r="K23" s="14">
        <v>6000</v>
      </c>
      <c r="L23" s="14">
        <v>6000</v>
      </c>
      <c r="M23" s="57">
        <v>6000</v>
      </c>
      <c r="N23" s="5" t="s">
        <v>305</v>
      </c>
      <c r="O23" s="12" t="s">
        <v>116</v>
      </c>
    </row>
    <row r="24" spans="1:15" ht="31.5">
      <c r="A24" s="312"/>
      <c r="B24" s="336"/>
      <c r="C24" s="336" t="s">
        <v>14</v>
      </c>
      <c r="D24" s="336" t="s">
        <v>14</v>
      </c>
      <c r="E24" s="336" t="s">
        <v>17</v>
      </c>
      <c r="F24" s="336" t="s">
        <v>18</v>
      </c>
      <c r="G24" s="336" t="s">
        <v>95</v>
      </c>
      <c r="H24" s="336" t="s">
        <v>23</v>
      </c>
      <c r="I24" s="334"/>
      <c r="J24" s="4" t="s">
        <v>138</v>
      </c>
      <c r="K24" s="2">
        <v>100</v>
      </c>
      <c r="L24" s="2">
        <v>278.70999999999998</v>
      </c>
      <c r="M24" s="58">
        <v>278.70999999999998</v>
      </c>
      <c r="N24" s="5" t="s">
        <v>306</v>
      </c>
      <c r="O24" s="12" t="s">
        <v>116</v>
      </c>
    </row>
    <row r="25" spans="1:15" ht="115.5" customHeight="1">
      <c r="A25" s="312"/>
      <c r="B25" s="336"/>
      <c r="C25" s="336" t="s">
        <v>14</v>
      </c>
      <c r="D25" s="336" t="s">
        <v>14</v>
      </c>
      <c r="E25" s="336" t="s">
        <v>17</v>
      </c>
      <c r="F25" s="336" t="s">
        <v>18</v>
      </c>
      <c r="G25" s="336" t="s">
        <v>95</v>
      </c>
      <c r="H25" s="336" t="s">
        <v>23</v>
      </c>
      <c r="I25" s="334"/>
      <c r="J25" s="4" t="s">
        <v>117</v>
      </c>
      <c r="K25" s="307" t="s">
        <v>307</v>
      </c>
      <c r="L25" s="308"/>
      <c r="M25" s="309"/>
      <c r="N25" s="5" t="s">
        <v>308</v>
      </c>
      <c r="O25" s="12" t="s">
        <v>116</v>
      </c>
    </row>
    <row r="26" spans="1:15" ht="63">
      <c r="A26" s="312"/>
      <c r="B26" s="336"/>
      <c r="C26" s="336" t="s">
        <v>14</v>
      </c>
      <c r="D26" s="336" t="s">
        <v>14</v>
      </c>
      <c r="E26" s="336" t="s">
        <v>17</v>
      </c>
      <c r="F26" s="336" t="s">
        <v>18</v>
      </c>
      <c r="G26" s="336" t="s">
        <v>95</v>
      </c>
      <c r="H26" s="336" t="s">
        <v>23</v>
      </c>
      <c r="I26" s="334"/>
      <c r="J26" s="4" t="s">
        <v>257</v>
      </c>
      <c r="K26" s="1">
        <v>5000</v>
      </c>
      <c r="L26" s="1">
        <v>17481.919999999998</v>
      </c>
      <c r="M26" s="57">
        <v>17481.919999999998</v>
      </c>
      <c r="N26" s="5" t="s">
        <v>309</v>
      </c>
      <c r="O26" s="12" t="s">
        <v>116</v>
      </c>
    </row>
    <row r="27" spans="1:15" ht="63">
      <c r="A27" s="312"/>
      <c r="B27" s="336"/>
      <c r="C27" s="336"/>
      <c r="D27" s="336"/>
      <c r="E27" s="336"/>
      <c r="F27" s="336"/>
      <c r="G27" s="336"/>
      <c r="H27" s="336"/>
      <c r="I27" s="334"/>
      <c r="J27" s="4" t="s">
        <v>258</v>
      </c>
      <c r="K27" s="1">
        <v>2500</v>
      </c>
      <c r="L27" s="1">
        <v>8740.9699999999993</v>
      </c>
      <c r="M27" s="57">
        <v>8740.9699999999993</v>
      </c>
      <c r="N27" s="5" t="s">
        <v>309</v>
      </c>
      <c r="O27" s="12" t="s">
        <v>116</v>
      </c>
    </row>
    <row r="28" spans="1:15" ht="63">
      <c r="A28" s="312"/>
      <c r="B28" s="336"/>
      <c r="C28" s="336"/>
      <c r="D28" s="336"/>
      <c r="E28" s="336"/>
      <c r="F28" s="336"/>
      <c r="G28" s="336"/>
      <c r="H28" s="336"/>
      <c r="I28" s="334"/>
      <c r="J28" s="4" t="s">
        <v>259</v>
      </c>
      <c r="K28" s="1">
        <v>1000</v>
      </c>
      <c r="L28" s="1">
        <v>3496.37</v>
      </c>
      <c r="M28" s="57">
        <v>3496.37</v>
      </c>
      <c r="N28" s="5" t="s">
        <v>309</v>
      </c>
      <c r="O28" s="12" t="s">
        <v>116</v>
      </c>
    </row>
    <row r="29" spans="1:15" ht="47.25">
      <c r="A29" s="312"/>
      <c r="B29" s="336"/>
      <c r="C29" s="336" t="s">
        <v>14</v>
      </c>
      <c r="D29" s="336" t="s">
        <v>14</v>
      </c>
      <c r="E29" s="336" t="s">
        <v>17</v>
      </c>
      <c r="F29" s="336" t="s">
        <v>18</v>
      </c>
      <c r="G29" s="336" t="s">
        <v>95</v>
      </c>
      <c r="H29" s="336" t="s">
        <v>23</v>
      </c>
      <c r="I29" s="334"/>
      <c r="J29" s="4" t="s">
        <v>310</v>
      </c>
      <c r="K29" s="6">
        <v>90</v>
      </c>
      <c r="L29" s="6">
        <v>205.44</v>
      </c>
      <c r="M29" s="58">
        <v>205.44</v>
      </c>
      <c r="N29" s="7" t="s">
        <v>311</v>
      </c>
      <c r="O29" s="12" t="s">
        <v>116</v>
      </c>
    </row>
    <row r="30" spans="1:15" ht="31.5">
      <c r="A30" s="313"/>
      <c r="B30" s="337"/>
      <c r="C30" s="337" t="s">
        <v>14</v>
      </c>
      <c r="D30" s="337" t="s">
        <v>14</v>
      </c>
      <c r="E30" s="337" t="s">
        <v>17</v>
      </c>
      <c r="F30" s="337" t="s">
        <v>18</v>
      </c>
      <c r="G30" s="337" t="s">
        <v>95</v>
      </c>
      <c r="H30" s="337" t="s">
        <v>23</v>
      </c>
      <c r="I30" s="306"/>
      <c r="J30" s="4" t="s">
        <v>137</v>
      </c>
      <c r="K30" s="1">
        <v>8000</v>
      </c>
      <c r="L30" s="1">
        <v>10604.1</v>
      </c>
      <c r="M30" s="57">
        <v>10604.1</v>
      </c>
      <c r="N30" s="5" t="s">
        <v>312</v>
      </c>
      <c r="O30" s="12" t="s">
        <v>116</v>
      </c>
    </row>
    <row r="31" spans="1:15">
      <c r="A31" s="317" t="s">
        <v>123</v>
      </c>
      <c r="B31" s="318"/>
      <c r="C31" s="318"/>
      <c r="D31" s="318"/>
      <c r="E31" s="318"/>
      <c r="F31" s="318"/>
      <c r="G31" s="318"/>
      <c r="H31" s="318"/>
      <c r="I31" s="318"/>
      <c r="J31" s="318"/>
      <c r="K31" s="318"/>
      <c r="L31" s="318"/>
      <c r="M31" s="318"/>
      <c r="N31" s="318"/>
      <c r="O31" s="319"/>
    </row>
    <row r="32" spans="1:15" ht="94.5">
      <c r="A32" s="15">
        <v>2</v>
      </c>
      <c r="B32" s="16" t="s">
        <v>13</v>
      </c>
      <c r="C32" s="16" t="s">
        <v>14</v>
      </c>
      <c r="D32" s="16" t="s">
        <v>14</v>
      </c>
      <c r="E32" s="16" t="s">
        <v>17</v>
      </c>
      <c r="F32" s="16" t="s">
        <v>18</v>
      </c>
      <c r="G32" s="16" t="s">
        <v>97</v>
      </c>
      <c r="H32" s="16" t="s">
        <v>23</v>
      </c>
      <c r="I32" s="17" t="s">
        <v>96</v>
      </c>
      <c r="J32" s="12" t="s">
        <v>125</v>
      </c>
      <c r="K32" s="1">
        <v>10557</v>
      </c>
      <c r="L32" s="1">
        <v>12373</v>
      </c>
      <c r="M32" s="57">
        <v>12373</v>
      </c>
      <c r="N32" s="5" t="s">
        <v>159</v>
      </c>
      <c r="O32" s="18" t="s">
        <v>124</v>
      </c>
    </row>
    <row r="33" spans="1:15">
      <c r="A33" s="320" t="s">
        <v>139</v>
      </c>
      <c r="B33" s="321"/>
      <c r="C33" s="321"/>
      <c r="D33" s="321"/>
      <c r="E33" s="321"/>
      <c r="F33" s="321"/>
      <c r="G33" s="321"/>
      <c r="H33" s="321"/>
      <c r="I33" s="321"/>
      <c r="J33" s="321"/>
      <c r="K33" s="321"/>
      <c r="L33" s="321"/>
      <c r="M33" s="321"/>
      <c r="N33" s="321"/>
      <c r="O33" s="322"/>
    </row>
    <row r="34" spans="1:15" ht="78.75" customHeight="1">
      <c r="A34" s="311">
        <v>3</v>
      </c>
      <c r="B34" s="311" t="s">
        <v>13</v>
      </c>
      <c r="C34" s="311" t="s">
        <v>14</v>
      </c>
      <c r="D34" s="311" t="s">
        <v>14</v>
      </c>
      <c r="E34" s="311" t="s">
        <v>17</v>
      </c>
      <c r="F34" s="311" t="s">
        <v>18</v>
      </c>
      <c r="G34" s="311" t="s">
        <v>99</v>
      </c>
      <c r="H34" s="311" t="s">
        <v>23</v>
      </c>
      <c r="I34" s="314" t="s">
        <v>98</v>
      </c>
      <c r="J34" s="19" t="s">
        <v>127</v>
      </c>
      <c r="K34" s="14">
        <v>1000</v>
      </c>
      <c r="L34" s="14">
        <v>1168.67</v>
      </c>
      <c r="M34" s="57">
        <v>1168.67</v>
      </c>
      <c r="N34" s="19" t="s">
        <v>176</v>
      </c>
      <c r="O34" s="5" t="s">
        <v>175</v>
      </c>
    </row>
    <row r="35" spans="1:15" ht="78.75" customHeight="1">
      <c r="A35" s="312"/>
      <c r="B35" s="312"/>
      <c r="C35" s="312"/>
      <c r="D35" s="312"/>
      <c r="E35" s="312"/>
      <c r="F35" s="312"/>
      <c r="G35" s="312"/>
      <c r="H35" s="312"/>
      <c r="I35" s="315"/>
      <c r="J35" s="4" t="s">
        <v>126</v>
      </c>
      <c r="K35" s="1">
        <v>10000</v>
      </c>
      <c r="L35" s="1">
        <v>10000</v>
      </c>
      <c r="M35" s="57">
        <v>10000</v>
      </c>
      <c r="N35" s="19" t="s">
        <v>179</v>
      </c>
      <c r="O35" s="5" t="s">
        <v>177</v>
      </c>
    </row>
    <row r="36" spans="1:15" ht="31.5">
      <c r="A36" s="313"/>
      <c r="B36" s="313"/>
      <c r="C36" s="313"/>
      <c r="D36" s="313"/>
      <c r="E36" s="313"/>
      <c r="F36" s="313"/>
      <c r="G36" s="313"/>
      <c r="H36" s="313"/>
      <c r="I36" s="316"/>
      <c r="J36" s="4" t="s">
        <v>126</v>
      </c>
      <c r="K36" s="1">
        <v>30000</v>
      </c>
      <c r="L36" s="1">
        <v>30000</v>
      </c>
      <c r="M36" s="57">
        <v>30000</v>
      </c>
      <c r="N36" s="19" t="s">
        <v>180</v>
      </c>
      <c r="O36" s="18" t="s">
        <v>178</v>
      </c>
    </row>
    <row r="37" spans="1:15">
      <c r="A37" s="320" t="s">
        <v>160</v>
      </c>
      <c r="B37" s="321"/>
      <c r="C37" s="321"/>
      <c r="D37" s="321"/>
      <c r="E37" s="321"/>
      <c r="F37" s="321"/>
      <c r="G37" s="321"/>
      <c r="H37" s="321"/>
      <c r="I37" s="321"/>
      <c r="J37" s="321"/>
      <c r="K37" s="321"/>
      <c r="L37" s="321"/>
      <c r="M37" s="321"/>
      <c r="N37" s="321"/>
      <c r="O37" s="322"/>
    </row>
    <row r="38" spans="1:15" ht="105.75" customHeight="1">
      <c r="A38" s="15">
        <v>4</v>
      </c>
      <c r="B38" s="16" t="s">
        <v>13</v>
      </c>
      <c r="C38" s="16" t="s">
        <v>14</v>
      </c>
      <c r="D38" s="16" t="s">
        <v>14</v>
      </c>
      <c r="E38" s="16" t="s">
        <v>17</v>
      </c>
      <c r="F38" s="16" t="s">
        <v>18</v>
      </c>
      <c r="G38" s="16" t="s">
        <v>100</v>
      </c>
      <c r="H38" s="16" t="s">
        <v>23</v>
      </c>
      <c r="I38" s="4" t="s">
        <v>82</v>
      </c>
      <c r="J38" s="4" t="s">
        <v>101</v>
      </c>
      <c r="K38" s="307" t="s">
        <v>163</v>
      </c>
      <c r="L38" s="308"/>
      <c r="M38" s="309"/>
      <c r="N38" s="5" t="s">
        <v>161</v>
      </c>
      <c r="O38" s="20" t="s">
        <v>162</v>
      </c>
    </row>
    <row r="39" spans="1:15">
      <c r="A39" s="320" t="s">
        <v>119</v>
      </c>
      <c r="B39" s="321"/>
      <c r="C39" s="321"/>
      <c r="D39" s="321"/>
      <c r="E39" s="321"/>
      <c r="F39" s="321"/>
      <c r="G39" s="321"/>
      <c r="H39" s="321"/>
      <c r="I39" s="321"/>
      <c r="J39" s="321"/>
      <c r="K39" s="321"/>
      <c r="L39" s="321"/>
      <c r="M39" s="321"/>
      <c r="N39" s="321"/>
      <c r="O39" s="322"/>
    </row>
    <row r="40" spans="1:15" ht="100.5" customHeight="1">
      <c r="A40" s="311">
        <v>5</v>
      </c>
      <c r="B40" s="335" t="s">
        <v>13</v>
      </c>
      <c r="C40" s="335" t="s">
        <v>14</v>
      </c>
      <c r="D40" s="335" t="s">
        <v>14</v>
      </c>
      <c r="E40" s="335" t="s">
        <v>17</v>
      </c>
      <c r="F40" s="335" t="s">
        <v>18</v>
      </c>
      <c r="G40" s="16" t="s">
        <v>21</v>
      </c>
      <c r="H40" s="16" t="s">
        <v>15</v>
      </c>
      <c r="I40" s="4" t="s">
        <v>16</v>
      </c>
      <c r="J40" s="4" t="s">
        <v>207</v>
      </c>
      <c r="K40" s="338" t="s">
        <v>206</v>
      </c>
      <c r="L40" s="339"/>
      <c r="M40" s="340"/>
      <c r="N40" s="305" t="s">
        <v>209</v>
      </c>
      <c r="O40" s="305" t="s">
        <v>208</v>
      </c>
    </row>
    <row r="41" spans="1:15" ht="111.75" customHeight="1">
      <c r="A41" s="313"/>
      <c r="B41" s="337"/>
      <c r="C41" s="337"/>
      <c r="D41" s="337"/>
      <c r="E41" s="337"/>
      <c r="F41" s="337"/>
      <c r="G41" s="16" t="s">
        <v>19</v>
      </c>
      <c r="H41" s="16" t="s">
        <v>15</v>
      </c>
      <c r="I41" s="4" t="s">
        <v>20</v>
      </c>
      <c r="J41" s="4" t="s">
        <v>207</v>
      </c>
      <c r="K41" s="338" t="s">
        <v>206</v>
      </c>
      <c r="L41" s="339"/>
      <c r="M41" s="340"/>
      <c r="N41" s="306"/>
      <c r="O41" s="306"/>
    </row>
    <row r="42" spans="1:15">
      <c r="A42" s="320" t="s">
        <v>27</v>
      </c>
      <c r="B42" s="321"/>
      <c r="C42" s="321"/>
      <c r="D42" s="321"/>
      <c r="E42" s="321"/>
      <c r="F42" s="321"/>
      <c r="G42" s="321"/>
      <c r="H42" s="321"/>
      <c r="I42" s="321"/>
      <c r="J42" s="321"/>
      <c r="K42" s="321"/>
      <c r="L42" s="321"/>
      <c r="M42" s="321"/>
      <c r="N42" s="321"/>
      <c r="O42" s="322"/>
    </row>
    <row r="43" spans="1:15" ht="36.75" customHeight="1">
      <c r="A43" s="311">
        <v>6</v>
      </c>
      <c r="B43" s="311" t="s">
        <v>13</v>
      </c>
      <c r="C43" s="311" t="s">
        <v>14</v>
      </c>
      <c r="D43" s="311" t="s">
        <v>14</v>
      </c>
      <c r="E43" s="311" t="s">
        <v>17</v>
      </c>
      <c r="F43" s="311" t="s">
        <v>18</v>
      </c>
      <c r="G43" s="311" t="s">
        <v>24</v>
      </c>
      <c r="H43" s="311" t="s">
        <v>23</v>
      </c>
      <c r="I43" s="314" t="s">
        <v>22</v>
      </c>
      <c r="J43" s="4" t="s">
        <v>26</v>
      </c>
      <c r="K43" s="1">
        <v>4000</v>
      </c>
      <c r="L43" s="1">
        <v>5277.28</v>
      </c>
      <c r="M43" s="57">
        <v>5277.28</v>
      </c>
      <c r="N43" s="305" t="s">
        <v>164</v>
      </c>
      <c r="O43" s="346" t="s">
        <v>25</v>
      </c>
    </row>
    <row r="44" spans="1:15" ht="36.75" customHeight="1">
      <c r="A44" s="312"/>
      <c r="B44" s="312"/>
      <c r="C44" s="312"/>
      <c r="D44" s="312"/>
      <c r="E44" s="312"/>
      <c r="F44" s="312"/>
      <c r="G44" s="312"/>
      <c r="H44" s="312"/>
      <c r="I44" s="315"/>
      <c r="J44" s="21" t="s">
        <v>232</v>
      </c>
      <c r="K44" s="1">
        <f>4000*1.2</f>
        <v>4800</v>
      </c>
      <c r="L44" s="1">
        <v>6332.74</v>
      </c>
      <c r="M44" s="57">
        <v>6332.74</v>
      </c>
      <c r="N44" s="334"/>
      <c r="O44" s="347"/>
    </row>
    <row r="45" spans="1:15" ht="36.75" customHeight="1">
      <c r="A45" s="313"/>
      <c r="B45" s="313"/>
      <c r="C45" s="313"/>
      <c r="D45" s="313"/>
      <c r="E45" s="313"/>
      <c r="F45" s="313"/>
      <c r="G45" s="313"/>
      <c r="H45" s="313"/>
      <c r="I45" s="316"/>
      <c r="J45" s="21" t="s">
        <v>233</v>
      </c>
      <c r="K45" s="1">
        <f>4000*1.4</f>
        <v>5600</v>
      </c>
      <c r="L45" s="1">
        <v>7388.19</v>
      </c>
      <c r="M45" s="57">
        <v>7388.19</v>
      </c>
      <c r="N45" s="306"/>
      <c r="O45" s="348"/>
    </row>
    <row r="46" spans="1:15">
      <c r="A46" s="320" t="s">
        <v>146</v>
      </c>
      <c r="B46" s="321"/>
      <c r="C46" s="321"/>
      <c r="D46" s="321"/>
      <c r="E46" s="321"/>
      <c r="F46" s="321"/>
      <c r="G46" s="321"/>
      <c r="H46" s="321"/>
      <c r="I46" s="321"/>
      <c r="J46" s="321"/>
      <c r="K46" s="321"/>
      <c r="L46" s="321"/>
      <c r="M46" s="321"/>
      <c r="N46" s="321"/>
      <c r="O46" s="322"/>
    </row>
    <row r="47" spans="1:15" ht="72.75" customHeight="1">
      <c r="A47" s="311">
        <v>7</v>
      </c>
      <c r="B47" s="311" t="s">
        <v>13</v>
      </c>
      <c r="C47" s="311" t="s">
        <v>14</v>
      </c>
      <c r="D47" s="311" t="s">
        <v>14</v>
      </c>
      <c r="E47" s="311" t="s">
        <v>17</v>
      </c>
      <c r="F47" s="311" t="s">
        <v>18</v>
      </c>
      <c r="G47" s="311" t="s">
        <v>34</v>
      </c>
      <c r="H47" s="311" t="s">
        <v>23</v>
      </c>
      <c r="I47" s="314" t="s">
        <v>35</v>
      </c>
      <c r="J47" s="4" t="s">
        <v>31</v>
      </c>
      <c r="K47" s="2">
        <v>384</v>
      </c>
      <c r="L47" s="2">
        <v>384</v>
      </c>
      <c r="M47" s="58">
        <v>384</v>
      </c>
      <c r="N47" s="5" t="s">
        <v>148</v>
      </c>
      <c r="O47" s="12" t="s">
        <v>33</v>
      </c>
    </row>
    <row r="48" spans="1:15" ht="63">
      <c r="A48" s="313"/>
      <c r="B48" s="313"/>
      <c r="C48" s="313"/>
      <c r="D48" s="313"/>
      <c r="E48" s="313"/>
      <c r="F48" s="313"/>
      <c r="G48" s="313"/>
      <c r="H48" s="313"/>
      <c r="I48" s="316"/>
      <c r="J48" s="4" t="s">
        <v>32</v>
      </c>
      <c r="K48" s="2">
        <v>300</v>
      </c>
      <c r="L48" s="22">
        <v>456</v>
      </c>
      <c r="M48" s="59">
        <v>456</v>
      </c>
      <c r="N48" s="5" t="s">
        <v>149</v>
      </c>
      <c r="O48" s="12" t="s">
        <v>33</v>
      </c>
    </row>
    <row r="49" spans="1:15" ht="63">
      <c r="A49" s="23">
        <v>8</v>
      </c>
      <c r="B49" s="17" t="s">
        <v>13</v>
      </c>
      <c r="C49" s="17" t="s">
        <v>14</v>
      </c>
      <c r="D49" s="17" t="s">
        <v>14</v>
      </c>
      <c r="E49" s="17" t="s">
        <v>17</v>
      </c>
      <c r="F49" s="17" t="s">
        <v>18</v>
      </c>
      <c r="G49" s="24" t="s">
        <v>37</v>
      </c>
      <c r="H49" s="17" t="s">
        <v>23</v>
      </c>
      <c r="I49" s="17" t="s">
        <v>36</v>
      </c>
      <c r="J49" s="4" t="s">
        <v>32</v>
      </c>
      <c r="K49" s="2">
        <v>300</v>
      </c>
      <c r="L49" s="2">
        <v>456</v>
      </c>
      <c r="M49" s="58">
        <v>456</v>
      </c>
      <c r="N49" s="5" t="s">
        <v>147</v>
      </c>
      <c r="O49" s="12" t="s">
        <v>38</v>
      </c>
    </row>
    <row r="50" spans="1:15" ht="81" customHeight="1">
      <c r="A50" s="311">
        <v>9</v>
      </c>
      <c r="B50" s="311" t="s">
        <v>13</v>
      </c>
      <c r="C50" s="311" t="s">
        <v>14</v>
      </c>
      <c r="D50" s="311" t="s">
        <v>14</v>
      </c>
      <c r="E50" s="311" t="s">
        <v>17</v>
      </c>
      <c r="F50" s="311" t="s">
        <v>18</v>
      </c>
      <c r="G50" s="311" t="s">
        <v>40</v>
      </c>
      <c r="H50" s="311" t="s">
        <v>23</v>
      </c>
      <c r="I50" s="305" t="s">
        <v>39</v>
      </c>
      <c r="J50" s="4" t="s">
        <v>31</v>
      </c>
      <c r="K50" s="2">
        <v>384</v>
      </c>
      <c r="L50" s="2">
        <v>384</v>
      </c>
      <c r="M50" s="58">
        <v>384</v>
      </c>
      <c r="N50" s="5" t="s">
        <v>150</v>
      </c>
      <c r="O50" s="20" t="s">
        <v>41</v>
      </c>
    </row>
    <row r="51" spans="1:15" ht="78.75">
      <c r="A51" s="313"/>
      <c r="B51" s="313" t="s">
        <v>13</v>
      </c>
      <c r="C51" s="313" t="s">
        <v>14</v>
      </c>
      <c r="D51" s="313" t="s">
        <v>14</v>
      </c>
      <c r="E51" s="313" t="s">
        <v>17</v>
      </c>
      <c r="F51" s="313" t="s">
        <v>18</v>
      </c>
      <c r="G51" s="313" t="s">
        <v>40</v>
      </c>
      <c r="H51" s="313" t="s">
        <v>23</v>
      </c>
      <c r="I51" s="306"/>
      <c r="J51" s="4" t="s">
        <v>32</v>
      </c>
      <c r="K51" s="2">
        <v>300</v>
      </c>
      <c r="L51" s="22">
        <v>456</v>
      </c>
      <c r="M51" s="59">
        <v>456</v>
      </c>
      <c r="N51" s="5" t="s">
        <v>151</v>
      </c>
      <c r="O51" s="20" t="s">
        <v>41</v>
      </c>
    </row>
    <row r="52" spans="1:15">
      <c r="A52" s="317" t="s">
        <v>152</v>
      </c>
      <c r="B52" s="318"/>
      <c r="C52" s="318"/>
      <c r="D52" s="318"/>
      <c r="E52" s="318"/>
      <c r="F52" s="318"/>
      <c r="G52" s="318"/>
      <c r="H52" s="318"/>
      <c r="I52" s="318"/>
      <c r="J52" s="318"/>
      <c r="K52" s="318"/>
      <c r="L52" s="318"/>
      <c r="M52" s="318"/>
      <c r="N52" s="318"/>
      <c r="O52" s="319"/>
    </row>
    <row r="53" spans="1:15" ht="94.5">
      <c r="A53" s="66">
        <v>10</v>
      </c>
      <c r="B53" s="67" t="s">
        <v>13</v>
      </c>
      <c r="C53" s="67" t="s">
        <v>14</v>
      </c>
      <c r="D53" s="67" t="s">
        <v>14</v>
      </c>
      <c r="E53" s="67" t="s">
        <v>17</v>
      </c>
      <c r="F53" s="67" t="s">
        <v>18</v>
      </c>
      <c r="G53" s="67" t="s">
        <v>43</v>
      </c>
      <c r="H53" s="67" t="s">
        <v>23</v>
      </c>
      <c r="I53" s="17" t="s">
        <v>42</v>
      </c>
      <c r="J53" s="4" t="s">
        <v>31</v>
      </c>
      <c r="K53" s="2">
        <v>150</v>
      </c>
      <c r="L53" s="2">
        <v>150</v>
      </c>
      <c r="M53" s="58">
        <v>150</v>
      </c>
      <c r="N53" s="12" t="s">
        <v>153</v>
      </c>
      <c r="O53" s="12" t="s">
        <v>44</v>
      </c>
    </row>
    <row r="54" spans="1:15">
      <c r="A54" s="320" t="s">
        <v>48</v>
      </c>
      <c r="B54" s="321"/>
      <c r="C54" s="321"/>
      <c r="D54" s="321"/>
      <c r="E54" s="321"/>
      <c r="F54" s="321"/>
      <c r="G54" s="321"/>
      <c r="H54" s="321"/>
      <c r="I54" s="321"/>
      <c r="J54" s="321"/>
      <c r="K54" s="321"/>
      <c r="L54" s="321"/>
      <c r="M54" s="321"/>
      <c r="N54" s="321"/>
      <c r="O54" s="322"/>
    </row>
    <row r="55" spans="1:15" ht="279.75" customHeight="1">
      <c r="A55" s="311">
        <v>11</v>
      </c>
      <c r="B55" s="311" t="s">
        <v>13</v>
      </c>
      <c r="C55" s="311" t="s">
        <v>14</v>
      </c>
      <c r="D55" s="311" t="s">
        <v>14</v>
      </c>
      <c r="E55" s="311" t="s">
        <v>17</v>
      </c>
      <c r="F55" s="311" t="s">
        <v>18</v>
      </c>
      <c r="G55" s="311" t="s">
        <v>49</v>
      </c>
      <c r="H55" s="311" t="s">
        <v>50</v>
      </c>
      <c r="I55" s="314" t="s">
        <v>45</v>
      </c>
      <c r="J55" s="4" t="s">
        <v>46</v>
      </c>
      <c r="K55" s="1">
        <v>100000</v>
      </c>
      <c r="L55" s="1">
        <v>100000</v>
      </c>
      <c r="M55" s="57">
        <v>100000</v>
      </c>
      <c r="N55" s="4" t="s">
        <v>158</v>
      </c>
      <c r="O55" s="25" t="s">
        <v>211</v>
      </c>
    </row>
    <row r="56" spans="1:15" ht="162.75" customHeight="1">
      <c r="A56" s="312"/>
      <c r="B56" s="312"/>
      <c r="C56" s="312"/>
      <c r="D56" s="312"/>
      <c r="E56" s="312"/>
      <c r="F56" s="312"/>
      <c r="G56" s="312"/>
      <c r="H56" s="312"/>
      <c r="I56" s="315"/>
      <c r="J56" s="4" t="s">
        <v>47</v>
      </c>
      <c r="K56" s="1">
        <v>50000</v>
      </c>
      <c r="L56" s="1">
        <v>50000</v>
      </c>
      <c r="M56" s="57">
        <v>50000</v>
      </c>
      <c r="N56" s="4" t="s">
        <v>165</v>
      </c>
      <c r="O56" s="25" t="s">
        <v>210</v>
      </c>
    </row>
    <row r="57" spans="1:15" ht="63">
      <c r="A57" s="312"/>
      <c r="B57" s="312"/>
      <c r="C57" s="312"/>
      <c r="D57" s="312"/>
      <c r="E57" s="312"/>
      <c r="F57" s="312"/>
      <c r="G57" s="312"/>
      <c r="H57" s="312"/>
      <c r="I57" s="315"/>
      <c r="J57" s="17" t="s">
        <v>245</v>
      </c>
      <c r="K57" s="1">
        <v>100000</v>
      </c>
      <c r="L57" s="1">
        <v>100000</v>
      </c>
      <c r="M57" s="57">
        <v>100000</v>
      </c>
      <c r="N57" s="4" t="s">
        <v>166</v>
      </c>
      <c r="O57" s="20" t="s">
        <v>186</v>
      </c>
    </row>
    <row r="58" spans="1:15" ht="63">
      <c r="A58" s="312"/>
      <c r="B58" s="312"/>
      <c r="C58" s="312"/>
      <c r="D58" s="312"/>
      <c r="E58" s="312"/>
      <c r="F58" s="312"/>
      <c r="G58" s="312"/>
      <c r="H58" s="312"/>
      <c r="I58" s="315"/>
      <c r="J58" s="17" t="s">
        <v>246</v>
      </c>
      <c r="K58" s="1">
        <v>70000</v>
      </c>
      <c r="L58" s="1">
        <v>70000</v>
      </c>
      <c r="M58" s="57">
        <v>70000</v>
      </c>
      <c r="N58" s="4" t="s">
        <v>167</v>
      </c>
      <c r="O58" s="20" t="s">
        <v>186</v>
      </c>
    </row>
    <row r="59" spans="1:15" ht="63">
      <c r="A59" s="313"/>
      <c r="B59" s="313"/>
      <c r="C59" s="313"/>
      <c r="D59" s="313"/>
      <c r="E59" s="313"/>
      <c r="F59" s="313"/>
      <c r="G59" s="313"/>
      <c r="H59" s="313"/>
      <c r="I59" s="316"/>
      <c r="J59" s="17" t="s">
        <v>247</v>
      </c>
      <c r="K59" s="1">
        <v>50000</v>
      </c>
      <c r="L59" s="1">
        <v>50000</v>
      </c>
      <c r="M59" s="57">
        <v>50000</v>
      </c>
      <c r="N59" s="4" t="s">
        <v>168</v>
      </c>
      <c r="O59" s="20" t="s">
        <v>186</v>
      </c>
    </row>
    <row r="60" spans="1:15">
      <c r="A60" s="320" t="s">
        <v>141</v>
      </c>
      <c r="B60" s="321"/>
      <c r="C60" s="321"/>
      <c r="D60" s="321"/>
      <c r="E60" s="321"/>
      <c r="F60" s="321"/>
      <c r="G60" s="321"/>
      <c r="H60" s="321"/>
      <c r="I60" s="321"/>
      <c r="J60" s="321"/>
      <c r="K60" s="321"/>
      <c r="L60" s="321"/>
      <c r="M60" s="321"/>
      <c r="N60" s="321"/>
      <c r="O60" s="322"/>
    </row>
    <row r="61" spans="1:15" ht="102.75" customHeight="1">
      <c r="A61" s="69">
        <v>12</v>
      </c>
      <c r="B61" s="341" t="s">
        <v>13</v>
      </c>
      <c r="C61" s="341">
        <v>4</v>
      </c>
      <c r="D61" s="341" t="s">
        <v>14</v>
      </c>
      <c r="E61" s="341" t="s">
        <v>17</v>
      </c>
      <c r="F61" s="341" t="s">
        <v>18</v>
      </c>
      <c r="G61" s="341" t="s">
        <v>52</v>
      </c>
      <c r="H61" s="341" t="s">
        <v>23</v>
      </c>
      <c r="I61" s="314" t="s">
        <v>51</v>
      </c>
      <c r="J61" s="17" t="s">
        <v>53</v>
      </c>
      <c r="K61" s="307" t="s">
        <v>188</v>
      </c>
      <c r="L61" s="308"/>
      <c r="M61" s="309"/>
      <c r="N61" s="26" t="s">
        <v>187</v>
      </c>
      <c r="O61" s="12" t="s">
        <v>156</v>
      </c>
    </row>
    <row r="62" spans="1:15" ht="96.75" customHeight="1">
      <c r="A62" s="70"/>
      <c r="B62" s="343"/>
      <c r="C62" s="343"/>
      <c r="D62" s="343"/>
      <c r="E62" s="343"/>
      <c r="F62" s="343"/>
      <c r="G62" s="343"/>
      <c r="H62" s="343"/>
      <c r="I62" s="315"/>
      <c r="J62" s="17" t="s">
        <v>54</v>
      </c>
      <c r="K62" s="27">
        <v>5000</v>
      </c>
      <c r="L62" s="1">
        <v>5848</v>
      </c>
      <c r="M62" s="57">
        <v>5848</v>
      </c>
      <c r="N62" s="28" t="s">
        <v>169</v>
      </c>
      <c r="O62" s="12" t="s">
        <v>156</v>
      </c>
    </row>
    <row r="63" spans="1:15" ht="110.25">
      <c r="A63" s="70"/>
      <c r="B63" s="343"/>
      <c r="C63" s="343"/>
      <c r="D63" s="343"/>
      <c r="E63" s="343"/>
      <c r="F63" s="343"/>
      <c r="G63" s="343"/>
      <c r="H63" s="343"/>
      <c r="I63" s="315"/>
      <c r="J63" s="17" t="s">
        <v>55</v>
      </c>
      <c r="K63" s="1">
        <v>30000</v>
      </c>
      <c r="L63" s="1">
        <v>30000</v>
      </c>
      <c r="M63" s="57">
        <v>30000</v>
      </c>
      <c r="N63" s="26" t="s">
        <v>170</v>
      </c>
      <c r="O63" s="12" t="s">
        <v>171</v>
      </c>
    </row>
    <row r="64" spans="1:15" ht="53.25" customHeight="1">
      <c r="A64" s="70"/>
      <c r="B64" s="343"/>
      <c r="C64" s="343"/>
      <c r="D64" s="343"/>
      <c r="E64" s="343"/>
      <c r="F64" s="343"/>
      <c r="G64" s="343"/>
      <c r="H64" s="343"/>
      <c r="I64" s="315"/>
      <c r="J64" s="17" t="s">
        <v>56</v>
      </c>
      <c r="K64" s="1">
        <v>1000000</v>
      </c>
      <c r="L64" s="1">
        <v>1000000</v>
      </c>
      <c r="M64" s="57">
        <v>1000000</v>
      </c>
      <c r="N64" s="26" t="s">
        <v>172</v>
      </c>
      <c r="O64" s="12" t="s">
        <v>171</v>
      </c>
    </row>
    <row r="65" spans="1:15" ht="39.75" customHeight="1">
      <c r="A65" s="70"/>
      <c r="B65" s="343"/>
      <c r="C65" s="343"/>
      <c r="D65" s="343"/>
      <c r="E65" s="343"/>
      <c r="F65" s="343"/>
      <c r="G65" s="343"/>
      <c r="H65" s="343"/>
      <c r="I65" s="315"/>
      <c r="J65" s="4" t="s">
        <v>57</v>
      </c>
      <c r="K65" s="1">
        <v>50000</v>
      </c>
      <c r="L65" s="1">
        <v>50000</v>
      </c>
      <c r="M65" s="57">
        <v>50000</v>
      </c>
      <c r="N65" s="28" t="s">
        <v>158</v>
      </c>
      <c r="O65" s="12" t="s">
        <v>171</v>
      </c>
    </row>
    <row r="66" spans="1:15" ht="126">
      <c r="A66" s="70"/>
      <c r="B66" s="343"/>
      <c r="C66" s="343"/>
      <c r="D66" s="343"/>
      <c r="E66" s="343"/>
      <c r="F66" s="343"/>
      <c r="G66" s="343"/>
      <c r="H66" s="343"/>
      <c r="I66" s="315"/>
      <c r="J66" s="4" t="s">
        <v>58</v>
      </c>
      <c r="K66" s="1">
        <v>200</v>
      </c>
      <c r="L66" s="1">
        <v>233</v>
      </c>
      <c r="M66" s="57">
        <v>233</v>
      </c>
      <c r="N66" s="26" t="s">
        <v>157</v>
      </c>
      <c r="O66" s="12" t="s">
        <v>156</v>
      </c>
    </row>
    <row r="67" spans="1:15" ht="63">
      <c r="A67" s="70"/>
      <c r="B67" s="343"/>
      <c r="C67" s="343"/>
      <c r="D67" s="343"/>
      <c r="E67" s="343"/>
      <c r="F67" s="343"/>
      <c r="G67" s="343"/>
      <c r="H67" s="343"/>
      <c r="I67" s="315"/>
      <c r="J67" s="17" t="s">
        <v>59</v>
      </c>
      <c r="K67" s="1">
        <v>2000000</v>
      </c>
      <c r="L67" s="1">
        <v>2000000</v>
      </c>
      <c r="M67" s="57">
        <v>2000000</v>
      </c>
      <c r="N67" s="26" t="s">
        <v>173</v>
      </c>
      <c r="O67" s="12" t="s">
        <v>156</v>
      </c>
    </row>
    <row r="68" spans="1:15" ht="63">
      <c r="A68" s="70"/>
      <c r="B68" s="343"/>
      <c r="C68" s="343"/>
      <c r="D68" s="343"/>
      <c r="E68" s="343"/>
      <c r="F68" s="343"/>
      <c r="G68" s="343"/>
      <c r="H68" s="343"/>
      <c r="I68" s="315"/>
      <c r="J68" s="4" t="s">
        <v>60</v>
      </c>
      <c r="K68" s="1">
        <v>193</v>
      </c>
      <c r="L68" s="1">
        <v>193</v>
      </c>
      <c r="M68" s="57">
        <v>193</v>
      </c>
      <c r="N68" s="26" t="s">
        <v>153</v>
      </c>
      <c r="O68" s="12" t="s">
        <v>156</v>
      </c>
    </row>
    <row r="69" spans="1:15" ht="126">
      <c r="A69" s="70"/>
      <c r="B69" s="343"/>
      <c r="C69" s="343"/>
      <c r="D69" s="343"/>
      <c r="E69" s="343"/>
      <c r="F69" s="343"/>
      <c r="G69" s="343"/>
      <c r="H69" s="343"/>
      <c r="I69" s="315"/>
      <c r="J69" s="29" t="s">
        <v>61</v>
      </c>
      <c r="K69" s="1">
        <v>250</v>
      </c>
      <c r="L69" s="1">
        <v>292</v>
      </c>
      <c r="M69" s="57">
        <v>292</v>
      </c>
      <c r="N69" s="26" t="s">
        <v>157</v>
      </c>
      <c r="O69" s="12" t="s">
        <v>156</v>
      </c>
    </row>
    <row r="70" spans="1:15" ht="110.25">
      <c r="A70" s="70"/>
      <c r="B70" s="343"/>
      <c r="C70" s="343"/>
      <c r="D70" s="343"/>
      <c r="E70" s="343"/>
      <c r="F70" s="343"/>
      <c r="G70" s="343"/>
      <c r="H70" s="343"/>
      <c r="I70" s="315"/>
      <c r="J70" s="4" t="s">
        <v>62</v>
      </c>
      <c r="K70" s="1">
        <v>440</v>
      </c>
      <c r="L70" s="1">
        <v>440</v>
      </c>
      <c r="M70" s="57">
        <v>440</v>
      </c>
      <c r="N70" s="26" t="s">
        <v>154</v>
      </c>
      <c r="O70" s="12" t="s">
        <v>155</v>
      </c>
    </row>
    <row r="71" spans="1:15" ht="110.25">
      <c r="A71" s="70"/>
      <c r="B71" s="342"/>
      <c r="C71" s="342"/>
      <c r="D71" s="342"/>
      <c r="E71" s="342"/>
      <c r="F71" s="342"/>
      <c r="G71" s="342"/>
      <c r="H71" s="342"/>
      <c r="I71" s="316"/>
      <c r="J71" s="30" t="s">
        <v>63</v>
      </c>
      <c r="K71" s="31">
        <v>1929</v>
      </c>
      <c r="L71" s="31">
        <v>1929</v>
      </c>
      <c r="M71" s="60">
        <v>1929</v>
      </c>
      <c r="N71" s="26" t="s">
        <v>174</v>
      </c>
      <c r="O71" s="32" t="s">
        <v>156</v>
      </c>
    </row>
    <row r="72" spans="1:15" ht="198" customHeight="1">
      <c r="A72" s="70"/>
      <c r="B72" s="67" t="s">
        <v>13</v>
      </c>
      <c r="C72" s="67" t="s">
        <v>79</v>
      </c>
      <c r="D72" s="67" t="s">
        <v>14</v>
      </c>
      <c r="E72" s="67" t="s">
        <v>17</v>
      </c>
      <c r="F72" s="67" t="s">
        <v>18</v>
      </c>
      <c r="G72" s="68">
        <v>50840</v>
      </c>
      <c r="H72" s="67" t="s">
        <v>23</v>
      </c>
      <c r="I72" s="4" t="s">
        <v>223</v>
      </c>
      <c r="J72" s="4" t="s">
        <v>225</v>
      </c>
      <c r="K72" s="349" t="s">
        <v>226</v>
      </c>
      <c r="L72" s="350">
        <v>12646</v>
      </c>
      <c r="M72" s="351">
        <v>12646</v>
      </c>
      <c r="N72" s="355" t="s">
        <v>222</v>
      </c>
      <c r="O72" s="305" t="s">
        <v>156</v>
      </c>
    </row>
    <row r="73" spans="1:15" ht="198" customHeight="1">
      <c r="A73" s="71"/>
      <c r="B73" s="67" t="s">
        <v>13</v>
      </c>
      <c r="C73" s="67" t="s">
        <v>79</v>
      </c>
      <c r="D73" s="67" t="s">
        <v>14</v>
      </c>
      <c r="E73" s="67" t="s">
        <v>17</v>
      </c>
      <c r="F73" s="67" t="s">
        <v>18</v>
      </c>
      <c r="G73" s="67" t="s">
        <v>80</v>
      </c>
      <c r="H73" s="67" t="s">
        <v>23</v>
      </c>
      <c r="I73" s="17" t="s">
        <v>224</v>
      </c>
      <c r="J73" s="4" t="s">
        <v>225</v>
      </c>
      <c r="K73" s="349"/>
      <c r="L73" s="350"/>
      <c r="M73" s="351"/>
      <c r="N73" s="356"/>
      <c r="O73" s="306"/>
    </row>
    <row r="74" spans="1:15" ht="15.75" customHeight="1">
      <c r="A74" s="320" t="s">
        <v>142</v>
      </c>
      <c r="B74" s="321"/>
      <c r="C74" s="321"/>
      <c r="D74" s="321"/>
      <c r="E74" s="321"/>
      <c r="F74" s="321"/>
      <c r="G74" s="321"/>
      <c r="H74" s="321"/>
      <c r="I74" s="321"/>
      <c r="J74" s="321"/>
      <c r="K74" s="321"/>
      <c r="L74" s="321"/>
      <c r="M74" s="321"/>
      <c r="N74" s="321"/>
      <c r="O74" s="322"/>
    </row>
    <row r="75" spans="1:15" ht="99" customHeight="1">
      <c r="A75" s="33">
        <v>13</v>
      </c>
      <c r="B75" s="33" t="s">
        <v>13</v>
      </c>
      <c r="C75" s="33" t="s">
        <v>14</v>
      </c>
      <c r="D75" s="33" t="s">
        <v>14</v>
      </c>
      <c r="E75" s="33" t="s">
        <v>17</v>
      </c>
      <c r="F75" s="33" t="s">
        <v>18</v>
      </c>
      <c r="G75" s="33" t="s">
        <v>64</v>
      </c>
      <c r="H75" s="33" t="s">
        <v>23</v>
      </c>
      <c r="I75" s="34" t="s">
        <v>241</v>
      </c>
      <c r="J75" s="4" t="s">
        <v>242</v>
      </c>
      <c r="K75" s="352" t="s">
        <v>240</v>
      </c>
      <c r="L75" s="353"/>
      <c r="M75" s="354"/>
      <c r="N75" s="5" t="s">
        <v>244</v>
      </c>
      <c r="O75" s="12" t="s">
        <v>243</v>
      </c>
    </row>
    <row r="76" spans="1:15">
      <c r="A76" s="320" t="s">
        <v>103</v>
      </c>
      <c r="B76" s="321"/>
      <c r="C76" s="321"/>
      <c r="D76" s="321"/>
      <c r="E76" s="321"/>
      <c r="F76" s="321"/>
      <c r="G76" s="321"/>
      <c r="H76" s="321"/>
      <c r="I76" s="321"/>
      <c r="J76" s="321"/>
      <c r="K76" s="321"/>
      <c r="L76" s="321"/>
      <c r="M76" s="321"/>
      <c r="N76" s="321"/>
      <c r="O76" s="322"/>
    </row>
    <row r="77" spans="1:15" ht="119.25" customHeight="1">
      <c r="A77" s="15">
        <v>14</v>
      </c>
      <c r="B77" s="16" t="s">
        <v>13</v>
      </c>
      <c r="C77" s="16" t="s">
        <v>14</v>
      </c>
      <c r="D77" s="16" t="s">
        <v>14</v>
      </c>
      <c r="E77" s="16" t="s">
        <v>17</v>
      </c>
      <c r="F77" s="16" t="s">
        <v>18</v>
      </c>
      <c r="G77" s="16" t="s">
        <v>66</v>
      </c>
      <c r="H77" s="16" t="s">
        <v>23</v>
      </c>
      <c r="I77" s="4" t="s">
        <v>65</v>
      </c>
      <c r="J77" s="4" t="s">
        <v>195</v>
      </c>
      <c r="K77" s="352" t="s">
        <v>198</v>
      </c>
      <c r="L77" s="353"/>
      <c r="M77" s="354"/>
      <c r="N77" s="12" t="s">
        <v>197</v>
      </c>
      <c r="O77" s="12" t="s">
        <v>196</v>
      </c>
    </row>
    <row r="78" spans="1:15">
      <c r="A78" s="320" t="s">
        <v>102</v>
      </c>
      <c r="B78" s="321"/>
      <c r="C78" s="321"/>
      <c r="D78" s="321"/>
      <c r="E78" s="321"/>
      <c r="F78" s="321"/>
      <c r="G78" s="321"/>
      <c r="H78" s="321"/>
      <c r="I78" s="321"/>
      <c r="J78" s="321"/>
      <c r="K78" s="321"/>
      <c r="L78" s="321"/>
      <c r="M78" s="321"/>
      <c r="N78" s="321"/>
      <c r="O78" s="322"/>
    </row>
    <row r="79" spans="1:15" ht="81.75" customHeight="1">
      <c r="A79" s="15">
        <v>15</v>
      </c>
      <c r="B79" s="16" t="s">
        <v>13</v>
      </c>
      <c r="C79" s="16" t="s">
        <v>14</v>
      </c>
      <c r="D79" s="16" t="s">
        <v>14</v>
      </c>
      <c r="E79" s="16" t="s">
        <v>17</v>
      </c>
      <c r="F79" s="16" t="s">
        <v>18</v>
      </c>
      <c r="G79" s="16" t="s">
        <v>68</v>
      </c>
      <c r="H79" s="16" t="s">
        <v>23</v>
      </c>
      <c r="I79" s="4" t="s">
        <v>67</v>
      </c>
      <c r="J79" s="4" t="s">
        <v>182</v>
      </c>
      <c r="K79" s="1">
        <v>625</v>
      </c>
      <c r="L79" s="1">
        <v>625</v>
      </c>
      <c r="M79" s="57">
        <v>625</v>
      </c>
      <c r="N79" s="12" t="s">
        <v>181</v>
      </c>
      <c r="O79" s="12" t="s">
        <v>69</v>
      </c>
    </row>
    <row r="80" spans="1:15">
      <c r="A80" s="320" t="s">
        <v>104</v>
      </c>
      <c r="B80" s="321"/>
      <c r="C80" s="321"/>
      <c r="D80" s="321"/>
      <c r="E80" s="321"/>
      <c r="F80" s="321"/>
      <c r="G80" s="321"/>
      <c r="H80" s="321"/>
      <c r="I80" s="321"/>
      <c r="J80" s="321"/>
      <c r="K80" s="321"/>
      <c r="L80" s="321"/>
      <c r="M80" s="321"/>
      <c r="N80" s="321"/>
      <c r="O80" s="322"/>
    </row>
    <row r="81" spans="1:15" ht="69.75" customHeight="1">
      <c r="A81" s="311">
        <v>16</v>
      </c>
      <c r="B81" s="335" t="s">
        <v>13</v>
      </c>
      <c r="C81" s="335" t="s">
        <v>14</v>
      </c>
      <c r="D81" s="335" t="s">
        <v>14</v>
      </c>
      <c r="E81" s="335" t="s">
        <v>17</v>
      </c>
      <c r="F81" s="335" t="s">
        <v>18</v>
      </c>
      <c r="G81" s="335" t="s">
        <v>70</v>
      </c>
      <c r="H81" s="335" t="s">
        <v>23</v>
      </c>
      <c r="I81" s="305" t="s">
        <v>71</v>
      </c>
      <c r="J81" s="4" t="s">
        <v>105</v>
      </c>
      <c r="K81" s="1">
        <v>500</v>
      </c>
      <c r="L81" s="1">
        <v>1351</v>
      </c>
      <c r="M81" s="57">
        <v>1351</v>
      </c>
      <c r="N81" s="305" t="s">
        <v>185</v>
      </c>
      <c r="O81" s="12" t="s">
        <v>183</v>
      </c>
    </row>
    <row r="82" spans="1:15" ht="69" customHeight="1">
      <c r="A82" s="313"/>
      <c r="B82" s="337"/>
      <c r="C82" s="337"/>
      <c r="D82" s="337"/>
      <c r="E82" s="337"/>
      <c r="F82" s="337"/>
      <c r="G82" s="337"/>
      <c r="H82" s="337"/>
      <c r="I82" s="306"/>
      <c r="J82" s="4" t="s">
        <v>106</v>
      </c>
      <c r="K82" s="1">
        <v>3000</v>
      </c>
      <c r="L82" s="1">
        <v>3000</v>
      </c>
      <c r="M82" s="57">
        <v>3000</v>
      </c>
      <c r="N82" s="306"/>
      <c r="O82" s="12" t="s">
        <v>184</v>
      </c>
    </row>
    <row r="83" spans="1:15">
      <c r="A83" s="320" t="s">
        <v>120</v>
      </c>
      <c r="B83" s="321"/>
      <c r="C83" s="321"/>
      <c r="D83" s="321"/>
      <c r="E83" s="321"/>
      <c r="F83" s="321"/>
      <c r="G83" s="321"/>
      <c r="H83" s="321"/>
      <c r="I83" s="321"/>
      <c r="J83" s="321"/>
      <c r="K83" s="321"/>
      <c r="L83" s="321"/>
      <c r="M83" s="321"/>
      <c r="N83" s="321"/>
      <c r="O83" s="322"/>
    </row>
    <row r="84" spans="1:15" ht="78.75">
      <c r="A84" s="310">
        <v>17</v>
      </c>
      <c r="B84" s="310" t="s">
        <v>13</v>
      </c>
      <c r="C84" s="310" t="s">
        <v>14</v>
      </c>
      <c r="D84" s="310" t="s">
        <v>14</v>
      </c>
      <c r="E84" s="310" t="s">
        <v>17</v>
      </c>
      <c r="F84" s="310" t="s">
        <v>18</v>
      </c>
      <c r="G84" s="310" t="s">
        <v>76</v>
      </c>
      <c r="H84" s="17" t="s">
        <v>15</v>
      </c>
      <c r="I84" s="4" t="s">
        <v>72</v>
      </c>
      <c r="J84" s="4" t="s">
        <v>189</v>
      </c>
      <c r="K84" s="1">
        <v>800</v>
      </c>
      <c r="L84" s="1">
        <v>800</v>
      </c>
      <c r="M84" s="57">
        <v>800</v>
      </c>
      <c r="N84" s="26" t="s">
        <v>190</v>
      </c>
      <c r="O84" s="20" t="s">
        <v>75</v>
      </c>
    </row>
    <row r="85" spans="1:15" ht="78.75">
      <c r="A85" s="310"/>
      <c r="B85" s="310"/>
      <c r="C85" s="310"/>
      <c r="D85" s="310"/>
      <c r="E85" s="310"/>
      <c r="F85" s="310"/>
      <c r="G85" s="310"/>
      <c r="H85" s="17" t="s">
        <v>15</v>
      </c>
      <c r="I85" s="4" t="s">
        <v>72</v>
      </c>
      <c r="J85" s="4" t="s">
        <v>192</v>
      </c>
      <c r="K85" s="1">
        <v>450</v>
      </c>
      <c r="L85" s="1">
        <v>450</v>
      </c>
      <c r="M85" s="57">
        <v>450</v>
      </c>
      <c r="N85" s="26" t="s">
        <v>190</v>
      </c>
      <c r="O85" s="20" t="s">
        <v>75</v>
      </c>
    </row>
    <row r="86" spans="1:15" ht="78.75">
      <c r="A86" s="310"/>
      <c r="B86" s="310"/>
      <c r="C86" s="310"/>
      <c r="D86" s="310"/>
      <c r="E86" s="310"/>
      <c r="F86" s="310"/>
      <c r="G86" s="310"/>
      <c r="H86" s="17" t="s">
        <v>15</v>
      </c>
      <c r="I86" s="4" t="s">
        <v>72</v>
      </c>
      <c r="J86" s="4" t="s">
        <v>193</v>
      </c>
      <c r="K86" s="1">
        <v>450</v>
      </c>
      <c r="L86" s="1">
        <v>450</v>
      </c>
      <c r="M86" s="57">
        <v>450</v>
      </c>
      <c r="N86" s="26" t="s">
        <v>190</v>
      </c>
      <c r="O86" s="20" t="s">
        <v>75</v>
      </c>
    </row>
    <row r="87" spans="1:15" ht="94.5">
      <c r="A87" s="310"/>
      <c r="B87" s="310"/>
      <c r="C87" s="310"/>
      <c r="D87" s="310"/>
      <c r="E87" s="310"/>
      <c r="F87" s="310"/>
      <c r="G87" s="310"/>
      <c r="H87" s="17" t="s">
        <v>15</v>
      </c>
      <c r="I87" s="4" t="s">
        <v>72</v>
      </c>
      <c r="J87" s="4" t="s">
        <v>73</v>
      </c>
      <c r="K87" s="1">
        <v>700</v>
      </c>
      <c r="L87" s="1">
        <v>700</v>
      </c>
      <c r="M87" s="57">
        <v>700</v>
      </c>
      <c r="N87" s="26" t="s">
        <v>194</v>
      </c>
      <c r="O87" s="12" t="s">
        <v>75</v>
      </c>
    </row>
    <row r="88" spans="1:15" ht="63">
      <c r="A88" s="310"/>
      <c r="B88" s="310"/>
      <c r="C88" s="310"/>
      <c r="D88" s="310"/>
      <c r="E88" s="310"/>
      <c r="F88" s="310"/>
      <c r="G88" s="310"/>
      <c r="H88" s="17" t="s">
        <v>23</v>
      </c>
      <c r="I88" s="4" t="s">
        <v>72</v>
      </c>
      <c r="J88" s="4" t="s">
        <v>74</v>
      </c>
      <c r="K88" s="1">
        <v>2000</v>
      </c>
      <c r="L88" s="1">
        <v>2000</v>
      </c>
      <c r="M88" s="57">
        <v>2000</v>
      </c>
      <c r="N88" s="26" t="s">
        <v>191</v>
      </c>
      <c r="O88" s="12" t="s">
        <v>122</v>
      </c>
    </row>
    <row r="89" spans="1:15">
      <c r="A89" s="320" t="s">
        <v>121</v>
      </c>
      <c r="B89" s="321"/>
      <c r="C89" s="321"/>
      <c r="D89" s="321"/>
      <c r="E89" s="321"/>
      <c r="F89" s="321"/>
      <c r="G89" s="321"/>
      <c r="H89" s="321"/>
      <c r="I89" s="321"/>
      <c r="J89" s="321"/>
      <c r="K89" s="321"/>
      <c r="L89" s="321"/>
      <c r="M89" s="321"/>
      <c r="N89" s="321"/>
      <c r="O89" s="322"/>
    </row>
    <row r="90" spans="1:15" ht="86.25" customHeight="1">
      <c r="A90" s="341">
        <v>18</v>
      </c>
      <c r="B90" s="341" t="s">
        <v>13</v>
      </c>
      <c r="C90" s="341" t="s">
        <v>14</v>
      </c>
      <c r="D90" s="341" t="s">
        <v>14</v>
      </c>
      <c r="E90" s="341" t="s">
        <v>17</v>
      </c>
      <c r="F90" s="341" t="s">
        <v>18</v>
      </c>
      <c r="G90" s="341" t="s">
        <v>77</v>
      </c>
      <c r="H90" s="341" t="s">
        <v>23</v>
      </c>
      <c r="I90" s="314" t="s">
        <v>78</v>
      </c>
      <c r="J90" s="4" t="s">
        <v>199</v>
      </c>
      <c r="K90" s="1">
        <v>1000</v>
      </c>
      <c r="L90" s="1">
        <v>1000</v>
      </c>
      <c r="M90" s="57">
        <v>1000</v>
      </c>
      <c r="N90" s="4" t="s">
        <v>190</v>
      </c>
      <c r="O90" s="35" t="s">
        <v>200</v>
      </c>
    </row>
    <row r="91" spans="1:15" ht="87" customHeight="1">
      <c r="A91" s="342"/>
      <c r="B91" s="342"/>
      <c r="C91" s="342"/>
      <c r="D91" s="342"/>
      <c r="E91" s="342"/>
      <c r="F91" s="342"/>
      <c r="G91" s="342"/>
      <c r="H91" s="342"/>
      <c r="I91" s="316"/>
      <c r="J91" s="4" t="s">
        <v>199</v>
      </c>
      <c r="K91" s="1">
        <v>2000</v>
      </c>
      <c r="L91" s="1">
        <v>2000</v>
      </c>
      <c r="M91" s="57">
        <v>2000</v>
      </c>
      <c r="N91" s="4" t="s">
        <v>191</v>
      </c>
      <c r="O91" s="35" t="s">
        <v>201</v>
      </c>
    </row>
    <row r="92" spans="1:15" ht="15.75" customHeight="1">
      <c r="A92" s="320" t="s">
        <v>212</v>
      </c>
      <c r="B92" s="321"/>
      <c r="C92" s="321"/>
      <c r="D92" s="321"/>
      <c r="E92" s="321"/>
      <c r="F92" s="321"/>
      <c r="G92" s="321"/>
      <c r="H92" s="321"/>
      <c r="I92" s="321"/>
      <c r="J92" s="321"/>
      <c r="K92" s="321"/>
      <c r="L92" s="321"/>
      <c r="M92" s="321"/>
      <c r="N92" s="321"/>
      <c r="O92" s="322"/>
    </row>
    <row r="93" spans="1:15" ht="397.5" customHeight="1">
      <c r="A93" s="311">
        <v>19</v>
      </c>
      <c r="B93" s="311" t="s">
        <v>13</v>
      </c>
      <c r="C93" s="311" t="s">
        <v>14</v>
      </c>
      <c r="D93" s="311" t="s">
        <v>14</v>
      </c>
      <c r="E93" s="311" t="s">
        <v>28</v>
      </c>
      <c r="F93" s="311" t="s">
        <v>18</v>
      </c>
      <c r="G93" s="311" t="s">
        <v>29</v>
      </c>
      <c r="H93" s="311" t="s">
        <v>23</v>
      </c>
      <c r="I93" s="314" t="s">
        <v>30</v>
      </c>
      <c r="J93" s="35" t="s">
        <v>215</v>
      </c>
      <c r="K93" s="27">
        <v>15000</v>
      </c>
      <c r="L93" s="27">
        <v>15000</v>
      </c>
      <c r="M93" s="61">
        <v>15000</v>
      </c>
      <c r="N93" s="305" t="s">
        <v>214</v>
      </c>
      <c r="O93" s="36" t="s">
        <v>217</v>
      </c>
    </row>
    <row r="94" spans="1:15" ht="401.25" customHeight="1">
      <c r="A94" s="312"/>
      <c r="B94" s="312"/>
      <c r="C94" s="312"/>
      <c r="D94" s="312"/>
      <c r="E94" s="312"/>
      <c r="F94" s="312"/>
      <c r="G94" s="312"/>
      <c r="H94" s="312"/>
      <c r="I94" s="315"/>
      <c r="J94" s="37"/>
      <c r="K94" s="38"/>
      <c r="L94" s="39"/>
      <c r="M94" s="39"/>
      <c r="N94" s="334"/>
      <c r="O94" s="40" t="s">
        <v>216</v>
      </c>
    </row>
    <row r="95" spans="1:15" ht="84.75" customHeight="1">
      <c r="A95" s="312"/>
      <c r="B95" s="312"/>
      <c r="C95" s="312"/>
      <c r="D95" s="312"/>
      <c r="E95" s="312"/>
      <c r="F95" s="312"/>
      <c r="G95" s="312"/>
      <c r="H95" s="312"/>
      <c r="I95" s="315"/>
      <c r="J95" s="4" t="s">
        <v>219</v>
      </c>
      <c r="K95" s="1">
        <v>5000</v>
      </c>
      <c r="L95" s="1">
        <v>5000</v>
      </c>
      <c r="M95" s="57">
        <v>5000</v>
      </c>
      <c r="N95" s="334"/>
      <c r="O95" s="12" t="s">
        <v>218</v>
      </c>
    </row>
    <row r="96" spans="1:15" ht="149.25" customHeight="1">
      <c r="A96" s="313"/>
      <c r="B96" s="313"/>
      <c r="C96" s="313"/>
      <c r="D96" s="313"/>
      <c r="E96" s="313"/>
      <c r="F96" s="313"/>
      <c r="G96" s="313"/>
      <c r="H96" s="313"/>
      <c r="I96" s="316"/>
      <c r="J96" s="4" t="s">
        <v>220</v>
      </c>
      <c r="K96" s="1">
        <v>5000</v>
      </c>
      <c r="L96" s="1">
        <v>5000</v>
      </c>
      <c r="M96" s="57">
        <v>5000</v>
      </c>
      <c r="N96" s="306"/>
      <c r="O96" s="12" t="s">
        <v>221</v>
      </c>
    </row>
    <row r="97" spans="1:15">
      <c r="A97" s="320" t="s">
        <v>239</v>
      </c>
      <c r="B97" s="321"/>
      <c r="C97" s="321"/>
      <c r="D97" s="321"/>
      <c r="E97" s="321"/>
      <c r="F97" s="321"/>
      <c r="G97" s="321"/>
      <c r="H97" s="321"/>
      <c r="I97" s="321"/>
      <c r="J97" s="321"/>
      <c r="K97" s="321"/>
      <c r="L97" s="321"/>
      <c r="M97" s="321"/>
      <c r="N97" s="321"/>
      <c r="O97" s="322"/>
    </row>
    <row r="98" spans="1:15">
      <c r="A98" s="311">
        <v>20</v>
      </c>
      <c r="B98" s="311" t="s">
        <v>13</v>
      </c>
      <c r="C98" s="311" t="s">
        <v>79</v>
      </c>
      <c r="D98" s="311" t="s">
        <v>14</v>
      </c>
      <c r="E98" s="311" t="s">
        <v>17</v>
      </c>
      <c r="F98" s="311" t="s">
        <v>18</v>
      </c>
      <c r="G98" s="311" t="s">
        <v>83</v>
      </c>
      <c r="H98" s="311" t="s">
        <v>23</v>
      </c>
      <c r="I98" s="314" t="s">
        <v>81</v>
      </c>
      <c r="J98" s="17" t="s">
        <v>264</v>
      </c>
      <c r="K98" s="1">
        <v>14000</v>
      </c>
      <c r="L98" s="1">
        <f>K98</f>
        <v>14000</v>
      </c>
      <c r="M98" s="57">
        <f>L98</f>
        <v>14000</v>
      </c>
      <c r="N98" s="323" t="s">
        <v>263</v>
      </c>
      <c r="O98" s="305" t="s">
        <v>260</v>
      </c>
    </row>
    <row r="99" spans="1:15" ht="31.5">
      <c r="A99" s="312"/>
      <c r="B99" s="312" t="s">
        <v>13</v>
      </c>
      <c r="C99" s="312" t="s">
        <v>79</v>
      </c>
      <c r="D99" s="312" t="s">
        <v>14</v>
      </c>
      <c r="E99" s="312" t="s">
        <v>17</v>
      </c>
      <c r="F99" s="312" t="s">
        <v>18</v>
      </c>
      <c r="G99" s="312" t="s">
        <v>83</v>
      </c>
      <c r="H99" s="312" t="s">
        <v>23</v>
      </c>
      <c r="I99" s="315" t="s">
        <v>81</v>
      </c>
      <c r="J99" s="21" t="s">
        <v>232</v>
      </c>
      <c r="K99" s="1">
        <f>K98*1.2</f>
        <v>16800</v>
      </c>
      <c r="L99" s="1">
        <f t="shared" ref="L99:M106" si="0">K99</f>
        <v>16800</v>
      </c>
      <c r="M99" s="57">
        <f t="shared" si="0"/>
        <v>16800</v>
      </c>
      <c r="N99" s="324"/>
      <c r="O99" s="334"/>
    </row>
    <row r="100" spans="1:15" ht="31.5">
      <c r="A100" s="312"/>
      <c r="B100" s="312" t="s">
        <v>13</v>
      </c>
      <c r="C100" s="312" t="s">
        <v>79</v>
      </c>
      <c r="D100" s="312" t="s">
        <v>14</v>
      </c>
      <c r="E100" s="312" t="s">
        <v>17</v>
      </c>
      <c r="F100" s="312" t="s">
        <v>18</v>
      </c>
      <c r="G100" s="312" t="s">
        <v>83</v>
      </c>
      <c r="H100" s="312" t="s">
        <v>23</v>
      </c>
      <c r="I100" s="315" t="s">
        <v>81</v>
      </c>
      <c r="J100" s="21" t="s">
        <v>233</v>
      </c>
      <c r="K100" s="1">
        <f>K98*1.4</f>
        <v>19600</v>
      </c>
      <c r="L100" s="1">
        <f t="shared" si="0"/>
        <v>19600</v>
      </c>
      <c r="M100" s="57">
        <f t="shared" si="0"/>
        <v>19600</v>
      </c>
      <c r="N100" s="324"/>
      <c r="O100" s="306"/>
    </row>
    <row r="101" spans="1:15">
      <c r="A101" s="312"/>
      <c r="B101" s="312" t="s">
        <v>13</v>
      </c>
      <c r="C101" s="312" t="s">
        <v>79</v>
      </c>
      <c r="D101" s="312" t="s">
        <v>14</v>
      </c>
      <c r="E101" s="312" t="s">
        <v>17</v>
      </c>
      <c r="F101" s="312" t="s">
        <v>18</v>
      </c>
      <c r="G101" s="312" t="s">
        <v>83</v>
      </c>
      <c r="H101" s="312" t="s">
        <v>23</v>
      </c>
      <c r="I101" s="315" t="s">
        <v>81</v>
      </c>
      <c r="J101" s="17" t="s">
        <v>107</v>
      </c>
      <c r="K101" s="1">
        <v>6000</v>
      </c>
      <c r="L101" s="1">
        <f t="shared" si="0"/>
        <v>6000</v>
      </c>
      <c r="M101" s="57">
        <f t="shared" si="0"/>
        <v>6000</v>
      </c>
      <c r="N101" s="344" t="s">
        <v>261</v>
      </c>
      <c r="O101" s="305" t="s">
        <v>262</v>
      </c>
    </row>
    <row r="102" spans="1:15" ht="31.5">
      <c r="A102" s="312"/>
      <c r="B102" s="312" t="s">
        <v>13</v>
      </c>
      <c r="C102" s="312" t="s">
        <v>79</v>
      </c>
      <c r="D102" s="312" t="s">
        <v>14</v>
      </c>
      <c r="E102" s="312" t="s">
        <v>17</v>
      </c>
      <c r="F102" s="312" t="s">
        <v>18</v>
      </c>
      <c r="G102" s="312" t="s">
        <v>83</v>
      </c>
      <c r="H102" s="312" t="s">
        <v>23</v>
      </c>
      <c r="I102" s="315" t="s">
        <v>81</v>
      </c>
      <c r="J102" s="21" t="s">
        <v>232</v>
      </c>
      <c r="K102" s="1">
        <f>K101*1.2</f>
        <v>7200</v>
      </c>
      <c r="L102" s="1">
        <f t="shared" si="0"/>
        <v>7200</v>
      </c>
      <c r="M102" s="57">
        <f t="shared" si="0"/>
        <v>7200</v>
      </c>
      <c r="N102" s="345"/>
      <c r="O102" s="334"/>
    </row>
    <row r="103" spans="1:15" ht="31.5">
      <c r="A103" s="313"/>
      <c r="B103" s="313" t="s">
        <v>13</v>
      </c>
      <c r="C103" s="313" t="s">
        <v>79</v>
      </c>
      <c r="D103" s="313" t="s">
        <v>14</v>
      </c>
      <c r="E103" s="313" t="s">
        <v>17</v>
      </c>
      <c r="F103" s="313" t="s">
        <v>18</v>
      </c>
      <c r="G103" s="313" t="s">
        <v>83</v>
      </c>
      <c r="H103" s="313" t="s">
        <v>23</v>
      </c>
      <c r="I103" s="316" t="s">
        <v>81</v>
      </c>
      <c r="J103" s="21" t="s">
        <v>233</v>
      </c>
      <c r="K103" s="1">
        <f>K101*1.4</f>
        <v>8400</v>
      </c>
      <c r="L103" s="1">
        <f t="shared" si="0"/>
        <v>8400</v>
      </c>
      <c r="M103" s="57">
        <f t="shared" si="0"/>
        <v>8400</v>
      </c>
      <c r="N103" s="345"/>
      <c r="O103" s="306"/>
    </row>
    <row r="104" spans="1:15" ht="69" customHeight="1">
      <c r="A104" s="311">
        <v>21</v>
      </c>
      <c r="B104" s="311" t="s">
        <v>13</v>
      </c>
      <c r="C104" s="311" t="s">
        <v>79</v>
      </c>
      <c r="D104" s="311" t="s">
        <v>14</v>
      </c>
      <c r="E104" s="311" t="s">
        <v>17</v>
      </c>
      <c r="F104" s="311" t="s">
        <v>18</v>
      </c>
      <c r="G104" s="311" t="s">
        <v>84</v>
      </c>
      <c r="H104" s="311" t="s">
        <v>23</v>
      </c>
      <c r="I104" s="314" t="s">
        <v>110</v>
      </c>
      <c r="J104" s="17" t="s">
        <v>111</v>
      </c>
      <c r="K104" s="27">
        <v>300</v>
      </c>
      <c r="L104" s="1">
        <f t="shared" si="0"/>
        <v>300</v>
      </c>
      <c r="M104" s="57">
        <f t="shared" si="0"/>
        <v>300</v>
      </c>
      <c r="N104" s="323" t="s">
        <v>265</v>
      </c>
      <c r="O104" s="346" t="s">
        <v>114</v>
      </c>
    </row>
    <row r="105" spans="1:15" ht="69" customHeight="1">
      <c r="A105" s="312"/>
      <c r="B105" s="312" t="s">
        <v>13</v>
      </c>
      <c r="C105" s="312" t="s">
        <v>79</v>
      </c>
      <c r="D105" s="312" t="s">
        <v>14</v>
      </c>
      <c r="E105" s="312" t="s">
        <v>17</v>
      </c>
      <c r="F105" s="312" t="s">
        <v>18</v>
      </c>
      <c r="G105" s="312" t="s">
        <v>84</v>
      </c>
      <c r="H105" s="312" t="s">
        <v>23</v>
      </c>
      <c r="I105" s="315" t="s">
        <v>110</v>
      </c>
      <c r="J105" s="21" t="s">
        <v>232</v>
      </c>
      <c r="K105" s="1">
        <f>K104*1.2</f>
        <v>360</v>
      </c>
      <c r="L105" s="1">
        <f t="shared" si="0"/>
        <v>360</v>
      </c>
      <c r="M105" s="57">
        <f t="shared" si="0"/>
        <v>360</v>
      </c>
      <c r="N105" s="324"/>
      <c r="O105" s="347"/>
    </row>
    <row r="106" spans="1:15" ht="69" customHeight="1">
      <c r="A106" s="312"/>
      <c r="B106" s="312" t="s">
        <v>13</v>
      </c>
      <c r="C106" s="312" t="s">
        <v>79</v>
      </c>
      <c r="D106" s="312" t="s">
        <v>14</v>
      </c>
      <c r="E106" s="312" t="s">
        <v>17</v>
      </c>
      <c r="F106" s="312" t="s">
        <v>18</v>
      </c>
      <c r="G106" s="312" t="s">
        <v>84</v>
      </c>
      <c r="H106" s="312" t="s">
        <v>23</v>
      </c>
      <c r="I106" s="315" t="s">
        <v>110</v>
      </c>
      <c r="J106" s="21" t="s">
        <v>233</v>
      </c>
      <c r="K106" s="1">
        <f>K104*1.4</f>
        <v>420</v>
      </c>
      <c r="L106" s="1">
        <f t="shared" si="0"/>
        <v>420</v>
      </c>
      <c r="M106" s="57">
        <f t="shared" si="0"/>
        <v>420</v>
      </c>
      <c r="N106" s="325"/>
      <c r="O106" s="348"/>
    </row>
    <row r="107" spans="1:15" ht="73.5" customHeight="1">
      <c r="A107" s="312"/>
      <c r="B107" s="312" t="s">
        <v>13</v>
      </c>
      <c r="C107" s="312" t="s">
        <v>79</v>
      </c>
      <c r="D107" s="312" t="s">
        <v>14</v>
      </c>
      <c r="E107" s="312" t="s">
        <v>17</v>
      </c>
      <c r="F107" s="312" t="s">
        <v>18</v>
      </c>
      <c r="G107" s="312" t="s">
        <v>84</v>
      </c>
      <c r="H107" s="312" t="s">
        <v>23</v>
      </c>
      <c r="I107" s="315" t="s">
        <v>110</v>
      </c>
      <c r="J107" s="17" t="s">
        <v>112</v>
      </c>
      <c r="K107" s="31">
        <v>300</v>
      </c>
      <c r="L107" s="31">
        <v>616.04999999999995</v>
      </c>
      <c r="M107" s="60">
        <v>616.04999999999995</v>
      </c>
      <c r="N107" s="323" t="s">
        <v>164</v>
      </c>
      <c r="O107" s="346" t="s">
        <v>114</v>
      </c>
    </row>
    <row r="108" spans="1:15" ht="73.5" customHeight="1">
      <c r="A108" s="312"/>
      <c r="B108" s="312" t="s">
        <v>13</v>
      </c>
      <c r="C108" s="312" t="s">
        <v>79</v>
      </c>
      <c r="D108" s="312" t="s">
        <v>14</v>
      </c>
      <c r="E108" s="312" t="s">
        <v>17</v>
      </c>
      <c r="F108" s="312" t="s">
        <v>18</v>
      </c>
      <c r="G108" s="312" t="s">
        <v>84</v>
      </c>
      <c r="H108" s="312" t="s">
        <v>23</v>
      </c>
      <c r="I108" s="315" t="s">
        <v>110</v>
      </c>
      <c r="J108" s="21" t="s">
        <v>232</v>
      </c>
      <c r="K108" s="1">
        <f>K107*1.2</f>
        <v>360</v>
      </c>
      <c r="L108" s="1">
        <v>739.25999999999988</v>
      </c>
      <c r="M108" s="57">
        <v>739.25999999999988</v>
      </c>
      <c r="N108" s="324"/>
      <c r="O108" s="347"/>
    </row>
    <row r="109" spans="1:15" ht="73.5" customHeight="1">
      <c r="A109" s="312"/>
      <c r="B109" s="312" t="s">
        <v>13</v>
      </c>
      <c r="C109" s="312" t="s">
        <v>79</v>
      </c>
      <c r="D109" s="312" t="s">
        <v>14</v>
      </c>
      <c r="E109" s="312" t="s">
        <v>17</v>
      </c>
      <c r="F109" s="312" t="s">
        <v>18</v>
      </c>
      <c r="G109" s="312" t="s">
        <v>84</v>
      </c>
      <c r="H109" s="312" t="s">
        <v>23</v>
      </c>
      <c r="I109" s="315" t="s">
        <v>110</v>
      </c>
      <c r="J109" s="21" t="s">
        <v>233</v>
      </c>
      <c r="K109" s="1">
        <f>K107*1.4</f>
        <v>420</v>
      </c>
      <c r="L109" s="1">
        <v>862.46999999999991</v>
      </c>
      <c r="M109" s="57">
        <v>862.46999999999991</v>
      </c>
      <c r="N109" s="325"/>
      <c r="O109" s="348"/>
    </row>
    <row r="110" spans="1:15" ht="31.5">
      <c r="A110" s="312"/>
      <c r="B110" s="312" t="s">
        <v>13</v>
      </c>
      <c r="C110" s="312" t="s">
        <v>79</v>
      </c>
      <c r="D110" s="312" t="s">
        <v>14</v>
      </c>
      <c r="E110" s="312" t="s">
        <v>17</v>
      </c>
      <c r="F110" s="312" t="s">
        <v>18</v>
      </c>
      <c r="G110" s="312" t="s">
        <v>84</v>
      </c>
      <c r="H110" s="312" t="s">
        <v>23</v>
      </c>
      <c r="I110" s="315" t="s">
        <v>110</v>
      </c>
      <c r="J110" s="17" t="s">
        <v>113</v>
      </c>
      <c r="K110" s="1">
        <v>8000</v>
      </c>
      <c r="L110" s="1">
        <f>K110</f>
        <v>8000</v>
      </c>
      <c r="M110" s="57">
        <f>L110</f>
        <v>8000</v>
      </c>
      <c r="N110" s="323" t="s">
        <v>266</v>
      </c>
      <c r="O110" s="305" t="s">
        <v>115</v>
      </c>
    </row>
    <row r="111" spans="1:15" ht="31.5">
      <c r="A111" s="312"/>
      <c r="B111" s="312" t="s">
        <v>13</v>
      </c>
      <c r="C111" s="312" t="s">
        <v>79</v>
      </c>
      <c r="D111" s="312" t="s">
        <v>14</v>
      </c>
      <c r="E111" s="312" t="s">
        <v>17</v>
      </c>
      <c r="F111" s="312" t="s">
        <v>18</v>
      </c>
      <c r="G111" s="312" t="s">
        <v>84</v>
      </c>
      <c r="H111" s="312" t="s">
        <v>23</v>
      </c>
      <c r="I111" s="315" t="s">
        <v>110</v>
      </c>
      <c r="J111" s="21" t="s">
        <v>232</v>
      </c>
      <c r="K111" s="1">
        <f>K110*1.2</f>
        <v>9600</v>
      </c>
      <c r="L111" s="1">
        <f t="shared" ref="L111:M112" si="1">K111</f>
        <v>9600</v>
      </c>
      <c r="M111" s="57">
        <f t="shared" si="1"/>
        <v>9600</v>
      </c>
      <c r="N111" s="324"/>
      <c r="O111" s="334"/>
    </row>
    <row r="112" spans="1:15" ht="31.5">
      <c r="A112" s="312"/>
      <c r="B112" s="312" t="s">
        <v>13</v>
      </c>
      <c r="C112" s="312" t="s">
        <v>79</v>
      </c>
      <c r="D112" s="312" t="s">
        <v>14</v>
      </c>
      <c r="E112" s="312" t="s">
        <v>17</v>
      </c>
      <c r="F112" s="312" t="s">
        <v>18</v>
      </c>
      <c r="G112" s="312" t="s">
        <v>84</v>
      </c>
      <c r="H112" s="312" t="s">
        <v>23</v>
      </c>
      <c r="I112" s="315" t="s">
        <v>110</v>
      </c>
      <c r="J112" s="21" t="s">
        <v>233</v>
      </c>
      <c r="K112" s="1">
        <f>K110*1.4</f>
        <v>11200</v>
      </c>
      <c r="L112" s="1">
        <f t="shared" si="1"/>
        <v>11200</v>
      </c>
      <c r="M112" s="57">
        <f t="shared" si="1"/>
        <v>11200</v>
      </c>
      <c r="N112" s="325"/>
      <c r="O112" s="306"/>
    </row>
    <row r="113" spans="1:15" ht="134.25" customHeight="1">
      <c r="A113" s="312"/>
      <c r="B113" s="312" t="s">
        <v>13</v>
      </c>
      <c r="C113" s="312" t="s">
        <v>79</v>
      </c>
      <c r="D113" s="312" t="s">
        <v>14</v>
      </c>
      <c r="E113" s="312" t="s">
        <v>17</v>
      </c>
      <c r="F113" s="312" t="s">
        <v>18</v>
      </c>
      <c r="G113" s="312" t="s">
        <v>84</v>
      </c>
      <c r="H113" s="312" t="s">
        <v>23</v>
      </c>
      <c r="I113" s="315" t="s">
        <v>110</v>
      </c>
      <c r="J113" s="4" t="s">
        <v>238</v>
      </c>
      <c r="K113" s="12" t="s">
        <v>274</v>
      </c>
      <c r="L113" s="12" t="s">
        <v>275</v>
      </c>
      <c r="M113" s="62" t="s">
        <v>275</v>
      </c>
      <c r="N113" s="323" t="s">
        <v>267</v>
      </c>
      <c r="O113" s="305" t="s">
        <v>273</v>
      </c>
    </row>
    <row r="114" spans="1:15" ht="132" customHeight="1">
      <c r="A114" s="312"/>
      <c r="B114" s="312" t="s">
        <v>13</v>
      </c>
      <c r="C114" s="312" t="s">
        <v>79</v>
      </c>
      <c r="D114" s="312" t="s">
        <v>14</v>
      </c>
      <c r="E114" s="312" t="s">
        <v>17</v>
      </c>
      <c r="F114" s="312" t="s">
        <v>18</v>
      </c>
      <c r="G114" s="312" t="s">
        <v>84</v>
      </c>
      <c r="H114" s="312" t="s">
        <v>23</v>
      </c>
      <c r="I114" s="315" t="s">
        <v>110</v>
      </c>
      <c r="J114" s="21" t="s">
        <v>232</v>
      </c>
      <c r="K114" s="12" t="s">
        <v>276</v>
      </c>
      <c r="L114" s="12" t="s">
        <v>278</v>
      </c>
      <c r="M114" s="62" t="s">
        <v>278</v>
      </c>
      <c r="N114" s="324"/>
      <c r="O114" s="334"/>
    </row>
    <row r="115" spans="1:15" ht="138" customHeight="1">
      <c r="A115" s="313"/>
      <c r="B115" s="313" t="s">
        <v>13</v>
      </c>
      <c r="C115" s="313" t="s">
        <v>79</v>
      </c>
      <c r="D115" s="313" t="s">
        <v>14</v>
      </c>
      <c r="E115" s="313" t="s">
        <v>17</v>
      </c>
      <c r="F115" s="313" t="s">
        <v>18</v>
      </c>
      <c r="G115" s="313" t="s">
        <v>84</v>
      </c>
      <c r="H115" s="313" t="s">
        <v>23</v>
      </c>
      <c r="I115" s="316" t="s">
        <v>110</v>
      </c>
      <c r="J115" s="21" t="s">
        <v>233</v>
      </c>
      <c r="K115" s="12" t="s">
        <v>277</v>
      </c>
      <c r="L115" s="12" t="s">
        <v>279</v>
      </c>
      <c r="M115" s="62" t="s">
        <v>279</v>
      </c>
      <c r="N115" s="325"/>
      <c r="O115" s="306"/>
    </row>
    <row r="116" spans="1:15" ht="315">
      <c r="A116" s="41">
        <v>22</v>
      </c>
      <c r="B116" s="42">
        <v>10</v>
      </c>
      <c r="C116" s="42" t="s">
        <v>79</v>
      </c>
      <c r="D116" s="42" t="s">
        <v>248</v>
      </c>
      <c r="E116" s="42" t="s">
        <v>17</v>
      </c>
      <c r="F116" s="42" t="s">
        <v>18</v>
      </c>
      <c r="G116" s="42" t="s">
        <v>249</v>
      </c>
      <c r="H116" s="42" t="s">
        <v>23</v>
      </c>
      <c r="I116" s="43" t="s">
        <v>250</v>
      </c>
      <c r="J116" s="43" t="s">
        <v>251</v>
      </c>
      <c r="K116" s="44" t="s">
        <v>270</v>
      </c>
      <c r="L116" s="361" t="s">
        <v>269</v>
      </c>
      <c r="M116" s="362"/>
      <c r="N116" s="18" t="s">
        <v>272</v>
      </c>
      <c r="O116" s="18" t="s">
        <v>271</v>
      </c>
    </row>
    <row r="117" spans="1:15">
      <c r="A117" s="320" t="s">
        <v>140</v>
      </c>
      <c r="B117" s="321"/>
      <c r="C117" s="321"/>
      <c r="D117" s="321"/>
      <c r="E117" s="321"/>
      <c r="F117" s="321"/>
      <c r="G117" s="321"/>
      <c r="H117" s="321"/>
      <c r="I117" s="321"/>
      <c r="J117" s="321"/>
      <c r="K117" s="321"/>
      <c r="L117" s="321"/>
      <c r="M117" s="321"/>
      <c r="N117" s="321"/>
      <c r="O117" s="322"/>
    </row>
    <row r="118" spans="1:15" ht="15.75" customHeight="1">
      <c r="A118" s="69">
        <v>23</v>
      </c>
      <c r="B118" s="69" t="s">
        <v>13</v>
      </c>
      <c r="C118" s="69" t="s">
        <v>79</v>
      </c>
      <c r="D118" s="69" t="s">
        <v>14</v>
      </c>
      <c r="E118" s="69" t="s">
        <v>17</v>
      </c>
      <c r="F118" s="69" t="s">
        <v>18</v>
      </c>
      <c r="G118" s="69" t="s">
        <v>86</v>
      </c>
      <c r="H118" s="69" t="s">
        <v>23</v>
      </c>
      <c r="I118" s="45" t="s">
        <v>85</v>
      </c>
      <c r="J118" s="17" t="s">
        <v>107</v>
      </c>
      <c r="K118" s="46">
        <v>100</v>
      </c>
      <c r="L118" s="47">
        <v>116</v>
      </c>
      <c r="M118" s="63">
        <v>116</v>
      </c>
      <c r="N118" s="323" t="s">
        <v>190</v>
      </c>
      <c r="O118" s="323" t="s">
        <v>87</v>
      </c>
    </row>
    <row r="119" spans="1:15" ht="31.5">
      <c r="A119" s="70"/>
      <c r="B119" s="70"/>
      <c r="C119" s="70"/>
      <c r="D119" s="70"/>
      <c r="E119" s="70"/>
      <c r="F119" s="70"/>
      <c r="G119" s="70"/>
      <c r="H119" s="70"/>
      <c r="I119" s="48"/>
      <c r="J119" s="21" t="s">
        <v>232</v>
      </c>
      <c r="K119" s="46">
        <f>K118*1.2</f>
        <v>120</v>
      </c>
      <c r="L119" s="46">
        <f t="shared" ref="L119:M119" si="2">L118*1.2</f>
        <v>139.19999999999999</v>
      </c>
      <c r="M119" s="64">
        <f t="shared" si="2"/>
        <v>139.19999999999999</v>
      </c>
      <c r="N119" s="326"/>
      <c r="O119" s="326"/>
    </row>
    <row r="120" spans="1:15" ht="31.5">
      <c r="A120" s="70"/>
      <c r="B120" s="70"/>
      <c r="C120" s="70"/>
      <c r="D120" s="70"/>
      <c r="E120" s="70"/>
      <c r="F120" s="70"/>
      <c r="G120" s="70"/>
      <c r="H120" s="70"/>
      <c r="I120" s="48"/>
      <c r="J120" s="21" t="s">
        <v>233</v>
      </c>
      <c r="K120" s="46">
        <f>K118*1.4</f>
        <v>140</v>
      </c>
      <c r="L120" s="46">
        <f t="shared" ref="L120:M120" si="3">L118*1.4</f>
        <v>162.39999999999998</v>
      </c>
      <c r="M120" s="64">
        <f t="shared" si="3"/>
        <v>162.39999999999998</v>
      </c>
      <c r="N120" s="327"/>
      <c r="O120" s="326"/>
    </row>
    <row r="121" spans="1:15" ht="64.5" customHeight="1">
      <c r="A121" s="70"/>
      <c r="B121" s="70"/>
      <c r="C121" s="70"/>
      <c r="D121" s="70"/>
      <c r="E121" s="70"/>
      <c r="F121" s="70"/>
      <c r="G121" s="70"/>
      <c r="H121" s="70"/>
      <c r="I121" s="48"/>
      <c r="J121" s="17" t="s">
        <v>235</v>
      </c>
      <c r="K121" s="46">
        <v>200</v>
      </c>
      <c r="L121" s="47">
        <v>232</v>
      </c>
      <c r="M121" s="63">
        <v>232</v>
      </c>
      <c r="N121" s="323" t="s">
        <v>237</v>
      </c>
      <c r="O121" s="326"/>
    </row>
    <row r="122" spans="1:15" ht="31.5">
      <c r="A122" s="70"/>
      <c r="B122" s="70"/>
      <c r="C122" s="70"/>
      <c r="D122" s="70"/>
      <c r="E122" s="70"/>
      <c r="F122" s="70"/>
      <c r="G122" s="70"/>
      <c r="H122" s="70"/>
      <c r="I122" s="48"/>
      <c r="J122" s="21" t="s">
        <v>232</v>
      </c>
      <c r="K122" s="46">
        <f>K121*1.2</f>
        <v>240</v>
      </c>
      <c r="L122" s="46">
        <f>L121*1.2</f>
        <v>278.39999999999998</v>
      </c>
      <c r="M122" s="64">
        <f>M121*1.2</f>
        <v>278.39999999999998</v>
      </c>
      <c r="N122" s="326"/>
      <c r="O122" s="326"/>
    </row>
    <row r="123" spans="1:15" ht="31.5">
      <c r="A123" s="70"/>
      <c r="B123" s="70"/>
      <c r="C123" s="70"/>
      <c r="D123" s="70"/>
      <c r="E123" s="70"/>
      <c r="F123" s="70"/>
      <c r="G123" s="70"/>
      <c r="H123" s="70"/>
      <c r="I123" s="48"/>
      <c r="J123" s="21" t="s">
        <v>233</v>
      </c>
      <c r="K123" s="46">
        <f>K121*1.4</f>
        <v>280</v>
      </c>
      <c r="L123" s="46">
        <f>L121*1.4</f>
        <v>324.79999999999995</v>
      </c>
      <c r="M123" s="64">
        <f>M121*1.4</f>
        <v>324.79999999999995</v>
      </c>
      <c r="N123" s="327"/>
      <c r="O123" s="326"/>
    </row>
    <row r="124" spans="1:15" ht="94.5">
      <c r="A124" s="70"/>
      <c r="B124" s="70"/>
      <c r="C124" s="70"/>
      <c r="D124" s="70"/>
      <c r="E124" s="70"/>
      <c r="F124" s="70"/>
      <c r="G124" s="70"/>
      <c r="H124" s="70"/>
      <c r="I124" s="48"/>
      <c r="J124" s="49" t="s">
        <v>234</v>
      </c>
      <c r="K124" s="46">
        <v>174</v>
      </c>
      <c r="L124" s="46">
        <v>174</v>
      </c>
      <c r="M124" s="64">
        <v>174</v>
      </c>
      <c r="N124" s="323" t="s">
        <v>237</v>
      </c>
      <c r="O124" s="326"/>
    </row>
    <row r="125" spans="1:15" ht="31.5">
      <c r="A125" s="70"/>
      <c r="B125" s="70"/>
      <c r="C125" s="70"/>
      <c r="D125" s="70"/>
      <c r="E125" s="70"/>
      <c r="F125" s="70"/>
      <c r="G125" s="70"/>
      <c r="H125" s="70"/>
      <c r="I125" s="48"/>
      <c r="J125" s="21" t="s">
        <v>232</v>
      </c>
      <c r="K125" s="46">
        <v>208.8</v>
      </c>
      <c r="L125" s="46">
        <v>208.8</v>
      </c>
      <c r="M125" s="64">
        <v>208.8</v>
      </c>
      <c r="N125" s="326"/>
      <c r="O125" s="326"/>
    </row>
    <row r="126" spans="1:15" ht="31.5">
      <c r="A126" s="70"/>
      <c r="B126" s="70"/>
      <c r="C126" s="70"/>
      <c r="D126" s="70"/>
      <c r="E126" s="70"/>
      <c r="F126" s="70"/>
      <c r="G126" s="70"/>
      <c r="H126" s="70"/>
      <c r="I126" s="48"/>
      <c r="J126" s="21" t="s">
        <v>233</v>
      </c>
      <c r="K126" s="46">
        <v>243.6</v>
      </c>
      <c r="L126" s="46">
        <v>243.6</v>
      </c>
      <c r="M126" s="64">
        <v>243.6</v>
      </c>
      <c r="N126" s="327"/>
      <c r="O126" s="327"/>
    </row>
    <row r="127" spans="1:15" ht="47.25">
      <c r="A127" s="70"/>
      <c r="B127" s="70"/>
      <c r="C127" s="70"/>
      <c r="D127" s="70"/>
      <c r="E127" s="70"/>
      <c r="F127" s="70"/>
      <c r="G127" s="70"/>
      <c r="H127" s="70"/>
      <c r="I127" s="48"/>
      <c r="J127" s="17" t="s">
        <v>108</v>
      </c>
      <c r="K127" s="46">
        <v>250</v>
      </c>
      <c r="L127" s="46">
        <v>292</v>
      </c>
      <c r="M127" s="64">
        <v>292</v>
      </c>
      <c r="N127" s="323" t="s">
        <v>236</v>
      </c>
      <c r="O127" s="323" t="s">
        <v>231</v>
      </c>
    </row>
    <row r="128" spans="1:15" ht="31.5">
      <c r="A128" s="70"/>
      <c r="B128" s="70"/>
      <c r="C128" s="70"/>
      <c r="D128" s="70"/>
      <c r="E128" s="70"/>
      <c r="F128" s="70"/>
      <c r="G128" s="70"/>
      <c r="H128" s="70"/>
      <c r="I128" s="48"/>
      <c r="J128" s="21" t="s">
        <v>232</v>
      </c>
      <c r="K128" s="46">
        <f>K127*1.2</f>
        <v>300</v>
      </c>
      <c r="L128" s="46">
        <f t="shared" ref="L128:M128" si="4">L127*1.2</f>
        <v>350.4</v>
      </c>
      <c r="M128" s="64">
        <f t="shared" si="4"/>
        <v>350.4</v>
      </c>
      <c r="N128" s="326"/>
      <c r="O128" s="326"/>
    </row>
    <row r="129" spans="1:18" ht="31.5">
      <c r="A129" s="70"/>
      <c r="B129" s="70"/>
      <c r="C129" s="70"/>
      <c r="D129" s="70"/>
      <c r="E129" s="70"/>
      <c r="F129" s="70"/>
      <c r="G129" s="70"/>
      <c r="H129" s="70"/>
      <c r="I129" s="48"/>
      <c r="J129" s="21" t="s">
        <v>233</v>
      </c>
      <c r="K129" s="46">
        <f>K127*1.4</f>
        <v>350</v>
      </c>
      <c r="L129" s="46">
        <f t="shared" ref="L129:M129" si="5">L127*1.4</f>
        <v>408.79999999999995</v>
      </c>
      <c r="M129" s="64">
        <f t="shared" si="5"/>
        <v>408.79999999999995</v>
      </c>
      <c r="N129" s="327"/>
      <c r="O129" s="327"/>
    </row>
    <row r="130" spans="1:18" ht="47.25">
      <c r="A130" s="70"/>
      <c r="B130" s="70"/>
      <c r="C130" s="70"/>
      <c r="D130" s="70"/>
      <c r="E130" s="70"/>
      <c r="F130" s="70"/>
      <c r="G130" s="70"/>
      <c r="H130" s="70"/>
      <c r="I130" s="48"/>
      <c r="J130" s="50" t="s">
        <v>109</v>
      </c>
      <c r="K130" s="2">
        <v>100</v>
      </c>
      <c r="L130" s="2">
        <v>116</v>
      </c>
      <c r="M130" s="58">
        <v>116</v>
      </c>
      <c r="N130" s="323" t="s">
        <v>230</v>
      </c>
      <c r="O130" s="323" t="s">
        <v>229</v>
      </c>
    </row>
    <row r="131" spans="1:18" ht="40.5" customHeight="1">
      <c r="A131" s="70"/>
      <c r="B131" s="70"/>
      <c r="C131" s="70"/>
      <c r="D131" s="70"/>
      <c r="E131" s="70"/>
      <c r="F131" s="70"/>
      <c r="G131" s="70"/>
      <c r="H131" s="70"/>
      <c r="I131" s="48"/>
      <c r="J131" s="21" t="s">
        <v>232</v>
      </c>
      <c r="K131" s="2">
        <f>K130*1.2</f>
        <v>120</v>
      </c>
      <c r="L131" s="2">
        <f t="shared" ref="L131:M131" si="6">L130*1.2</f>
        <v>139.19999999999999</v>
      </c>
      <c r="M131" s="58">
        <f t="shared" si="6"/>
        <v>139.19999999999999</v>
      </c>
      <c r="N131" s="326"/>
      <c r="O131" s="326"/>
    </row>
    <row r="132" spans="1:18" ht="40.5" customHeight="1">
      <c r="A132" s="70"/>
      <c r="B132" s="71"/>
      <c r="C132" s="71"/>
      <c r="D132" s="71"/>
      <c r="E132" s="71"/>
      <c r="F132" s="71"/>
      <c r="G132" s="71"/>
      <c r="H132" s="71"/>
      <c r="I132" s="51"/>
      <c r="J132" s="21" t="s">
        <v>233</v>
      </c>
      <c r="K132" s="2">
        <f>K130*1.4</f>
        <v>140</v>
      </c>
      <c r="L132" s="2">
        <f t="shared" ref="L132:M132" si="7">L130*1.4</f>
        <v>162.39999999999998</v>
      </c>
      <c r="M132" s="58">
        <f t="shared" si="7"/>
        <v>162.39999999999998</v>
      </c>
      <c r="N132" s="327"/>
      <c r="O132" s="327"/>
    </row>
    <row r="133" spans="1:18" ht="206.25" customHeight="1">
      <c r="A133" s="71"/>
      <c r="B133" s="67" t="s">
        <v>13</v>
      </c>
      <c r="C133" s="67" t="s">
        <v>79</v>
      </c>
      <c r="D133" s="67" t="s">
        <v>14</v>
      </c>
      <c r="E133" s="67" t="s">
        <v>17</v>
      </c>
      <c r="F133" s="67" t="s">
        <v>18</v>
      </c>
      <c r="G133" s="67" t="s">
        <v>91</v>
      </c>
      <c r="H133" s="67" t="s">
        <v>23</v>
      </c>
      <c r="I133" s="4" t="s">
        <v>88</v>
      </c>
      <c r="J133" s="4" t="s">
        <v>89</v>
      </c>
      <c r="K133" s="52">
        <v>2000</v>
      </c>
      <c r="L133" s="52">
        <v>2000</v>
      </c>
      <c r="M133" s="65">
        <v>2000</v>
      </c>
      <c r="N133" s="5" t="s">
        <v>228</v>
      </c>
      <c r="O133" s="20" t="s">
        <v>227</v>
      </c>
      <c r="R133" s="53"/>
    </row>
    <row r="134" spans="1:18">
      <c r="A134" s="320" t="s">
        <v>212</v>
      </c>
      <c r="B134" s="321"/>
      <c r="C134" s="321"/>
      <c r="D134" s="321"/>
      <c r="E134" s="321"/>
      <c r="F134" s="321"/>
      <c r="G134" s="321"/>
      <c r="H134" s="321"/>
      <c r="I134" s="321"/>
      <c r="J134" s="321"/>
      <c r="K134" s="321"/>
      <c r="L134" s="321"/>
      <c r="M134" s="321"/>
      <c r="N134" s="321"/>
      <c r="O134" s="322"/>
    </row>
    <row r="135" spans="1:18" ht="159" customHeight="1">
      <c r="A135" s="66">
        <v>24</v>
      </c>
      <c r="B135" s="67" t="s">
        <v>13</v>
      </c>
      <c r="C135" s="67" t="s">
        <v>79</v>
      </c>
      <c r="D135" s="67" t="s">
        <v>14</v>
      </c>
      <c r="E135" s="67" t="s">
        <v>17</v>
      </c>
      <c r="F135" s="67" t="s">
        <v>18</v>
      </c>
      <c r="G135" s="67" t="s">
        <v>92</v>
      </c>
      <c r="H135" s="67" t="s">
        <v>23</v>
      </c>
      <c r="I135" s="4" t="s">
        <v>90</v>
      </c>
      <c r="J135" s="4" t="s">
        <v>90</v>
      </c>
      <c r="K135" s="52">
        <v>30000</v>
      </c>
      <c r="L135" s="52">
        <v>30000</v>
      </c>
      <c r="M135" s="65">
        <v>30000</v>
      </c>
      <c r="N135" s="18" t="s">
        <v>213</v>
      </c>
      <c r="O135" s="12" t="s">
        <v>93</v>
      </c>
    </row>
    <row r="136" spans="1:18" ht="15.75" customHeight="1">
      <c r="A136" s="366" t="s">
        <v>268</v>
      </c>
      <c r="B136" s="367"/>
      <c r="C136" s="367"/>
      <c r="D136" s="367"/>
      <c r="E136" s="367"/>
      <c r="F136" s="367"/>
      <c r="G136" s="367"/>
      <c r="H136" s="367"/>
      <c r="I136" s="367"/>
      <c r="J136" s="367"/>
      <c r="K136" s="367"/>
      <c r="L136" s="367"/>
      <c r="M136" s="367"/>
      <c r="N136" s="367"/>
      <c r="O136" s="368"/>
    </row>
    <row r="137" spans="1:18" ht="16.5" customHeight="1">
      <c r="A137" s="369">
        <v>25</v>
      </c>
      <c r="B137" s="363">
        <v>10</v>
      </c>
      <c r="C137" s="363" t="s">
        <v>79</v>
      </c>
      <c r="D137" s="363" t="s">
        <v>248</v>
      </c>
      <c r="E137" s="363" t="s">
        <v>17</v>
      </c>
      <c r="F137" s="363" t="s">
        <v>18</v>
      </c>
      <c r="G137" s="363" t="s">
        <v>252</v>
      </c>
      <c r="H137" s="363" t="s">
        <v>23</v>
      </c>
      <c r="I137" s="357" t="s">
        <v>286</v>
      </c>
      <c r="J137" s="54" t="s">
        <v>292</v>
      </c>
      <c r="K137" s="18"/>
      <c r="L137" s="55"/>
      <c r="M137" s="55"/>
      <c r="N137" s="355" t="s">
        <v>280</v>
      </c>
      <c r="O137" s="355" t="s">
        <v>287</v>
      </c>
    </row>
    <row r="138" spans="1:18" ht="99" customHeight="1">
      <c r="A138" s="370"/>
      <c r="B138" s="364"/>
      <c r="C138" s="364"/>
      <c r="D138" s="364"/>
      <c r="E138" s="364"/>
      <c r="F138" s="364"/>
      <c r="G138" s="364"/>
      <c r="H138" s="364"/>
      <c r="I138" s="358"/>
      <c r="J138" s="54" t="s">
        <v>281</v>
      </c>
      <c r="K138" s="18" t="s">
        <v>290</v>
      </c>
      <c r="L138" s="18" t="s">
        <v>284</v>
      </c>
      <c r="M138" s="26" t="s">
        <v>315</v>
      </c>
      <c r="N138" s="360"/>
      <c r="O138" s="360"/>
    </row>
    <row r="139" spans="1:18" ht="98.25" customHeight="1">
      <c r="A139" s="371"/>
      <c r="B139" s="365"/>
      <c r="C139" s="365"/>
      <c r="D139" s="365"/>
      <c r="E139" s="365"/>
      <c r="F139" s="365"/>
      <c r="G139" s="365"/>
      <c r="H139" s="365"/>
      <c r="I139" s="359"/>
      <c r="J139" s="54" t="s">
        <v>282</v>
      </c>
      <c r="K139" s="18" t="s">
        <v>289</v>
      </c>
      <c r="L139" s="18" t="s">
        <v>283</v>
      </c>
      <c r="M139" s="26" t="s">
        <v>316</v>
      </c>
      <c r="N139" s="356"/>
      <c r="O139" s="356"/>
    </row>
    <row r="140" spans="1:18" ht="21.75" customHeight="1">
      <c r="A140" s="369">
        <v>26</v>
      </c>
      <c r="B140" s="363">
        <v>10</v>
      </c>
      <c r="C140" s="363" t="s">
        <v>79</v>
      </c>
      <c r="D140" s="363" t="s">
        <v>248</v>
      </c>
      <c r="E140" s="363" t="s">
        <v>17</v>
      </c>
      <c r="F140" s="363" t="s">
        <v>18</v>
      </c>
      <c r="G140" s="363" t="s">
        <v>253</v>
      </c>
      <c r="H140" s="363" t="s">
        <v>23</v>
      </c>
      <c r="I140" s="357" t="s">
        <v>285</v>
      </c>
      <c r="J140" s="54" t="s">
        <v>291</v>
      </c>
      <c r="K140" s="18"/>
      <c r="L140" s="55"/>
      <c r="M140" s="55"/>
      <c r="N140" s="355" t="s">
        <v>280</v>
      </c>
      <c r="O140" s="355" t="s">
        <v>288</v>
      </c>
    </row>
    <row r="141" spans="1:18" ht="106.5" customHeight="1">
      <c r="A141" s="370"/>
      <c r="B141" s="364"/>
      <c r="C141" s="364"/>
      <c r="D141" s="364"/>
      <c r="E141" s="364"/>
      <c r="F141" s="364"/>
      <c r="G141" s="364"/>
      <c r="H141" s="364"/>
      <c r="I141" s="358"/>
      <c r="J141" s="54" t="s">
        <v>281</v>
      </c>
      <c r="K141" s="18" t="s">
        <v>290</v>
      </c>
      <c r="L141" s="18" t="s">
        <v>284</v>
      </c>
      <c r="M141" s="26" t="s">
        <v>315</v>
      </c>
      <c r="N141" s="360"/>
      <c r="O141" s="360"/>
    </row>
    <row r="142" spans="1:18" ht="105" customHeight="1">
      <c r="A142" s="371"/>
      <c r="B142" s="365"/>
      <c r="C142" s="365"/>
      <c r="D142" s="365"/>
      <c r="E142" s="365"/>
      <c r="F142" s="365"/>
      <c r="G142" s="365"/>
      <c r="H142" s="365"/>
      <c r="I142" s="359"/>
      <c r="J142" s="54" t="s">
        <v>282</v>
      </c>
      <c r="K142" s="18" t="s">
        <v>289</v>
      </c>
      <c r="L142" s="18" t="s">
        <v>283</v>
      </c>
      <c r="M142" s="26" t="s">
        <v>316</v>
      </c>
      <c r="N142" s="356"/>
      <c r="O142" s="356"/>
    </row>
    <row r="143" spans="1:18">
      <c r="A143" s="56"/>
    </row>
    <row r="144" spans="1:18">
      <c r="A144" s="56"/>
    </row>
    <row r="145" spans="1:1">
      <c r="A145" s="56"/>
    </row>
  </sheetData>
  <mergeCells count="214">
    <mergeCell ref="O137:O139"/>
    <mergeCell ref="O140:O142"/>
    <mergeCell ref="A137:A139"/>
    <mergeCell ref="B137:B139"/>
    <mergeCell ref="C137:C139"/>
    <mergeCell ref="D137:D139"/>
    <mergeCell ref="E137:E139"/>
    <mergeCell ref="F137:F139"/>
    <mergeCell ref="G137:G139"/>
    <mergeCell ref="H137:H139"/>
    <mergeCell ref="A140:A142"/>
    <mergeCell ref="B140:B142"/>
    <mergeCell ref="C140:C142"/>
    <mergeCell ref="D140:D142"/>
    <mergeCell ref="E140:E142"/>
    <mergeCell ref="F140:F142"/>
    <mergeCell ref="G140:G142"/>
    <mergeCell ref="K77:M77"/>
    <mergeCell ref="C61:C71"/>
    <mergeCell ref="I137:I139"/>
    <mergeCell ref="F93:F96"/>
    <mergeCell ref="A93:A96"/>
    <mergeCell ref="G93:G96"/>
    <mergeCell ref="B93:B96"/>
    <mergeCell ref="N137:N139"/>
    <mergeCell ref="N140:N142"/>
    <mergeCell ref="N118:N120"/>
    <mergeCell ref="L116:M116"/>
    <mergeCell ref="H140:H142"/>
    <mergeCell ref="I140:I142"/>
    <mergeCell ref="A136:O136"/>
    <mergeCell ref="A134:O134"/>
    <mergeCell ref="A104:A115"/>
    <mergeCell ref="B104:B115"/>
    <mergeCell ref="C104:C115"/>
    <mergeCell ref="D104:D115"/>
    <mergeCell ref="E104:E115"/>
    <mergeCell ref="F104:F115"/>
    <mergeCell ref="G104:G115"/>
    <mergeCell ref="H104:H115"/>
    <mergeCell ref="F98:F103"/>
    <mergeCell ref="O43:O45"/>
    <mergeCell ref="O72:O73"/>
    <mergeCell ref="K72:K73"/>
    <mergeCell ref="L72:L73"/>
    <mergeCell ref="M72:M73"/>
    <mergeCell ref="N124:N126"/>
    <mergeCell ref="N130:N132"/>
    <mergeCell ref="I81:I82"/>
    <mergeCell ref="H90:H91"/>
    <mergeCell ref="I90:I91"/>
    <mergeCell ref="H93:H96"/>
    <mergeCell ref="I93:I96"/>
    <mergeCell ref="O104:O106"/>
    <mergeCell ref="O107:O109"/>
    <mergeCell ref="O110:O112"/>
    <mergeCell ref="O113:O115"/>
    <mergeCell ref="O130:O132"/>
    <mergeCell ref="O127:O129"/>
    <mergeCell ref="N127:N129"/>
    <mergeCell ref="O118:O126"/>
    <mergeCell ref="K75:M75"/>
    <mergeCell ref="A74:O74"/>
    <mergeCell ref="A117:O117"/>
    <mergeCell ref="N72:N73"/>
    <mergeCell ref="K38:M38"/>
    <mergeCell ref="A97:O97"/>
    <mergeCell ref="N98:N100"/>
    <mergeCell ref="N101:N103"/>
    <mergeCell ref="N93:N96"/>
    <mergeCell ref="A98:A103"/>
    <mergeCell ref="E61:E71"/>
    <mergeCell ref="F61:F71"/>
    <mergeCell ref="A78:O78"/>
    <mergeCell ref="A80:O80"/>
    <mergeCell ref="B98:B103"/>
    <mergeCell ref="C98:C103"/>
    <mergeCell ref="D98:D103"/>
    <mergeCell ref="E98:E103"/>
    <mergeCell ref="A83:O83"/>
    <mergeCell ref="A89:O89"/>
    <mergeCell ref="A92:O92"/>
    <mergeCell ref="D61:D71"/>
    <mergeCell ref="C93:C96"/>
    <mergeCell ref="D93:D96"/>
    <mergeCell ref="E93:E96"/>
    <mergeCell ref="O98:O100"/>
    <mergeCell ref="O101:O103"/>
    <mergeCell ref="F55:F59"/>
    <mergeCell ref="G55:G59"/>
    <mergeCell ref="H55:H59"/>
    <mergeCell ref="I55:I59"/>
    <mergeCell ref="A90:A91"/>
    <mergeCell ref="B90:B91"/>
    <mergeCell ref="B81:B82"/>
    <mergeCell ref="C81:C82"/>
    <mergeCell ref="D81:D82"/>
    <mergeCell ref="E81:E82"/>
    <mergeCell ref="F81:F82"/>
    <mergeCell ref="G81:G82"/>
    <mergeCell ref="A81:A82"/>
    <mergeCell ref="C90:C91"/>
    <mergeCell ref="D90:D91"/>
    <mergeCell ref="E90:E91"/>
    <mergeCell ref="F90:F91"/>
    <mergeCell ref="G90:G91"/>
    <mergeCell ref="G84:G88"/>
    <mergeCell ref="H81:H82"/>
    <mergeCell ref="A76:O76"/>
    <mergeCell ref="G61:G71"/>
    <mergeCell ref="H61:H71"/>
    <mergeCell ref="I61:I71"/>
    <mergeCell ref="B61:B71"/>
    <mergeCell ref="B50:B51"/>
    <mergeCell ref="C50:C51"/>
    <mergeCell ref="D50:D51"/>
    <mergeCell ref="E50:E51"/>
    <mergeCell ref="A55:A59"/>
    <mergeCell ref="B55:B59"/>
    <mergeCell ref="C55:C59"/>
    <mergeCell ref="D55:D59"/>
    <mergeCell ref="E55:E59"/>
    <mergeCell ref="A39:O39"/>
    <mergeCell ref="A46:O46"/>
    <mergeCell ref="A47:A48"/>
    <mergeCell ref="B47:B48"/>
    <mergeCell ref="C47:C48"/>
    <mergeCell ref="D47:D48"/>
    <mergeCell ref="E47:E48"/>
    <mergeCell ref="F47:F48"/>
    <mergeCell ref="G47:G48"/>
    <mergeCell ref="H47:H48"/>
    <mergeCell ref="I47:I48"/>
    <mergeCell ref="A42:O42"/>
    <mergeCell ref="A43:A45"/>
    <mergeCell ref="K40:M40"/>
    <mergeCell ref="K41:M41"/>
    <mergeCell ref="A40:A41"/>
    <mergeCell ref="B40:B41"/>
    <mergeCell ref="C40:C41"/>
    <mergeCell ref="D40:D41"/>
    <mergeCell ref="E40:E41"/>
    <mergeCell ref="F40:F41"/>
    <mergeCell ref="N43:N45"/>
    <mergeCell ref="G43:G45"/>
    <mergeCell ref="O40:O41"/>
    <mergeCell ref="A6:O6"/>
    <mergeCell ref="A7:A30"/>
    <mergeCell ref="I7:I30"/>
    <mergeCell ref="G7:G30"/>
    <mergeCell ref="H7:H30"/>
    <mergeCell ref="A31:O31"/>
    <mergeCell ref="A33:O33"/>
    <mergeCell ref="A37:O37"/>
    <mergeCell ref="B7:B30"/>
    <mergeCell ref="C7:C30"/>
    <mergeCell ref="D7:D30"/>
    <mergeCell ref="E7:E30"/>
    <mergeCell ref="F7:F30"/>
    <mergeCell ref="K21:M21"/>
    <mergeCell ref="K25:M25"/>
    <mergeCell ref="I34:I36"/>
    <mergeCell ref="A34:A36"/>
    <mergeCell ref="B34:B36"/>
    <mergeCell ref="C34:C36"/>
    <mergeCell ref="D34:D36"/>
    <mergeCell ref="E34:E36"/>
    <mergeCell ref="F34:F36"/>
    <mergeCell ref="G34:G36"/>
    <mergeCell ref="H34:H36"/>
    <mergeCell ref="A2:O2"/>
    <mergeCell ref="B3:B4"/>
    <mergeCell ref="C3:C4"/>
    <mergeCell ref="D3:G3"/>
    <mergeCell ref="H3:H4"/>
    <mergeCell ref="A3:A4"/>
    <mergeCell ref="I3:I4"/>
    <mergeCell ref="J3:J4"/>
    <mergeCell ref="N3:N4"/>
    <mergeCell ref="O3:O4"/>
    <mergeCell ref="K3:M3"/>
    <mergeCell ref="G98:G103"/>
    <mergeCell ref="H98:H103"/>
    <mergeCell ref="I98:I103"/>
    <mergeCell ref="N104:N106"/>
    <mergeCell ref="N107:N109"/>
    <mergeCell ref="I104:I115"/>
    <mergeCell ref="N113:N115"/>
    <mergeCell ref="N121:N123"/>
    <mergeCell ref="N110:N112"/>
    <mergeCell ref="N40:N41"/>
    <mergeCell ref="N81:N82"/>
    <mergeCell ref="K61:M61"/>
    <mergeCell ref="A84:A88"/>
    <mergeCell ref="B84:B88"/>
    <mergeCell ref="C84:C88"/>
    <mergeCell ref="D84:D88"/>
    <mergeCell ref="E84:E88"/>
    <mergeCell ref="F84:F88"/>
    <mergeCell ref="H43:H45"/>
    <mergeCell ref="I43:I45"/>
    <mergeCell ref="B43:B45"/>
    <mergeCell ref="C43:C45"/>
    <mergeCell ref="D43:D45"/>
    <mergeCell ref="E43:E45"/>
    <mergeCell ref="F43:F45"/>
    <mergeCell ref="A52:O52"/>
    <mergeCell ref="A54:O54"/>
    <mergeCell ref="A60:O60"/>
    <mergeCell ref="F50:F51"/>
    <mergeCell ref="G50:G51"/>
    <mergeCell ref="H50:H51"/>
    <mergeCell ref="I50:I51"/>
    <mergeCell ref="A50:A51"/>
  </mergeCells>
  <pageMargins left="0.39370078740157483" right="0.39370078740157483" top="0.74803149606299213" bottom="0.31496062992125984" header="0.31496062992125984" footer="0.31496062992125984"/>
  <pageSetup paperSize="9" scale="54" fitToHeight="17" orientation="landscape" horizontalDpi="4294967295" verticalDpi="4294967295" r:id="rId1"/>
  <rowBreaks count="6" manualBreakCount="6">
    <brk id="36" max="16383" man="1"/>
    <brk id="51" max="16383" man="1"/>
    <brk id="59" max="16383" man="1"/>
    <brk id="77" max="16383" man="1"/>
    <brk id="91" max="16383" man="1"/>
    <brk id="133" max="16383" man="1"/>
  </rowBreaks>
</worksheet>
</file>

<file path=xl/worksheets/sheet2.xml><?xml version="1.0" encoding="utf-8"?>
<worksheet xmlns="http://schemas.openxmlformats.org/spreadsheetml/2006/main" xmlns:r="http://schemas.openxmlformats.org/officeDocument/2006/relationships">
  <dimension ref="A1:R156"/>
  <sheetViews>
    <sheetView zoomScale="70" zoomScaleNormal="70" zoomScaleSheetLayoutView="85" workbookViewId="0">
      <pane ySplit="6" topLeftCell="A31" activePane="bottomLeft" state="frozen"/>
      <selection pane="bottomLeft" activeCell="J94" sqref="J94"/>
    </sheetView>
  </sheetViews>
  <sheetFormatPr defaultColWidth="9.140625" defaultRowHeight="15.75"/>
  <cols>
    <col min="1" max="1" width="5.140625" style="3" customWidth="1"/>
    <col min="2" max="2" width="4.140625" style="3" customWidth="1"/>
    <col min="3" max="4" width="4.85546875" style="3" customWidth="1"/>
    <col min="5" max="5" width="5.42578125" style="3" customWidth="1"/>
    <col min="6" max="6" width="6.85546875" style="3" customWidth="1"/>
    <col min="7" max="7" width="11.28515625" style="3" customWidth="1"/>
    <col min="8" max="8" width="5.85546875" style="3" customWidth="1"/>
    <col min="9" max="9" width="41.85546875" style="3" customWidth="1"/>
    <col min="10" max="10" width="41.5703125" style="3" customWidth="1"/>
    <col min="11" max="11" width="24.7109375" style="3" customWidth="1"/>
    <col min="12" max="12" width="24.85546875" style="3" customWidth="1"/>
    <col min="13" max="13" width="21.5703125" style="3" customWidth="1"/>
    <col min="14" max="15" width="27.85546875" style="3" customWidth="1"/>
    <col min="16" max="16" width="18.140625" style="3" customWidth="1"/>
    <col min="17" max="17" width="9.140625" style="3"/>
    <col min="18" max="18" width="31.42578125" style="3" customWidth="1"/>
    <col min="19" max="16384" width="9.140625" style="3"/>
  </cols>
  <sheetData>
    <row r="1" spans="1:16">
      <c r="O1" s="3" t="s">
        <v>335</v>
      </c>
    </row>
    <row r="2" spans="1:16">
      <c r="O2" s="3" t="s">
        <v>334</v>
      </c>
    </row>
    <row r="4" spans="1:16" ht="26.25" customHeight="1">
      <c r="A4" s="328" t="s">
        <v>402</v>
      </c>
      <c r="B4" s="328"/>
      <c r="C4" s="328"/>
      <c r="D4" s="328"/>
      <c r="E4" s="328"/>
      <c r="F4" s="328"/>
      <c r="G4" s="328"/>
      <c r="H4" s="328"/>
      <c r="I4" s="328"/>
      <c r="J4" s="328"/>
      <c r="K4" s="328"/>
      <c r="L4" s="328"/>
      <c r="M4" s="328"/>
      <c r="N4" s="328"/>
      <c r="O4" s="328"/>
    </row>
    <row r="5" spans="1:16" ht="15.75" customHeight="1">
      <c r="A5" s="329" t="s">
        <v>0</v>
      </c>
      <c r="B5" s="329" t="s">
        <v>1</v>
      </c>
      <c r="C5" s="329" t="s">
        <v>2</v>
      </c>
      <c r="D5" s="329" t="s">
        <v>3</v>
      </c>
      <c r="E5" s="329"/>
      <c r="F5" s="329"/>
      <c r="G5" s="329"/>
      <c r="H5" s="329" t="s">
        <v>8</v>
      </c>
      <c r="I5" s="330" t="s">
        <v>9</v>
      </c>
      <c r="J5" s="330" t="s">
        <v>10</v>
      </c>
      <c r="K5" s="331" t="s">
        <v>144</v>
      </c>
      <c r="L5" s="332"/>
      <c r="M5" s="333"/>
      <c r="N5" s="330" t="s">
        <v>11</v>
      </c>
      <c r="O5" s="330" t="s">
        <v>12</v>
      </c>
    </row>
    <row r="6" spans="1:16" ht="63.75" customHeight="1">
      <c r="A6" s="329"/>
      <c r="B6" s="329"/>
      <c r="C6" s="329"/>
      <c r="D6" s="78" t="s">
        <v>4</v>
      </c>
      <c r="E6" s="78" t="s">
        <v>5</v>
      </c>
      <c r="F6" s="78" t="s">
        <v>6</v>
      </c>
      <c r="G6" s="78" t="s">
        <v>7</v>
      </c>
      <c r="H6" s="329"/>
      <c r="I6" s="330"/>
      <c r="J6" s="330"/>
      <c r="K6" s="9" t="s">
        <v>143</v>
      </c>
      <c r="L6" s="9" t="s">
        <v>356</v>
      </c>
      <c r="M6" s="9" t="s">
        <v>403</v>
      </c>
      <c r="N6" s="330"/>
      <c r="O6" s="330"/>
    </row>
    <row r="7" spans="1:16">
      <c r="A7" s="10">
        <v>1</v>
      </c>
      <c r="B7" s="10">
        <v>2</v>
      </c>
      <c r="C7" s="10">
        <v>3</v>
      </c>
      <c r="D7" s="10">
        <v>4</v>
      </c>
      <c r="E7" s="10">
        <v>5</v>
      </c>
      <c r="F7" s="10">
        <v>6</v>
      </c>
      <c r="G7" s="10">
        <v>7</v>
      </c>
      <c r="H7" s="10">
        <v>8</v>
      </c>
      <c r="I7" s="10">
        <v>9</v>
      </c>
      <c r="J7" s="10">
        <v>10</v>
      </c>
      <c r="K7" s="10">
        <v>11</v>
      </c>
      <c r="L7" s="10">
        <v>12</v>
      </c>
      <c r="M7" s="10">
        <v>13</v>
      </c>
      <c r="N7" s="10">
        <v>14</v>
      </c>
      <c r="O7" s="10">
        <v>15</v>
      </c>
    </row>
    <row r="8" spans="1:16" ht="56.25" customHeight="1">
      <c r="A8" s="437" t="s">
        <v>118</v>
      </c>
      <c r="B8" s="438"/>
      <c r="C8" s="438"/>
      <c r="D8" s="438"/>
      <c r="E8" s="438"/>
      <c r="F8" s="438"/>
      <c r="G8" s="438"/>
      <c r="H8" s="438"/>
      <c r="I8" s="438"/>
      <c r="J8" s="438"/>
      <c r="K8" s="438"/>
      <c r="L8" s="438"/>
      <c r="M8" s="438"/>
      <c r="N8" s="438"/>
      <c r="O8" s="439"/>
      <c r="P8" s="133"/>
    </row>
    <row r="9" spans="1:16" ht="110.25">
      <c r="A9" s="311">
        <v>1</v>
      </c>
      <c r="B9" s="335" t="s">
        <v>13</v>
      </c>
      <c r="C9" s="335" t="s">
        <v>14</v>
      </c>
      <c r="D9" s="335" t="s">
        <v>14</v>
      </c>
      <c r="E9" s="335" t="s">
        <v>17</v>
      </c>
      <c r="F9" s="335" t="s">
        <v>18</v>
      </c>
      <c r="G9" s="335" t="s">
        <v>95</v>
      </c>
      <c r="H9" s="335" t="s">
        <v>23</v>
      </c>
      <c r="I9" s="305" t="s">
        <v>94</v>
      </c>
      <c r="J9" s="75" t="s">
        <v>202</v>
      </c>
      <c r="K9" s="57">
        <v>200</v>
      </c>
      <c r="L9" s="128">
        <v>646.88</v>
      </c>
      <c r="M9" s="128">
        <f>L9*1.04</f>
        <v>672.75520000000006</v>
      </c>
      <c r="N9" s="76" t="s">
        <v>293</v>
      </c>
      <c r="O9" s="12" t="s">
        <v>116</v>
      </c>
      <c r="P9" s="381" t="s">
        <v>410</v>
      </c>
    </row>
    <row r="10" spans="1:16" ht="70.5" customHeight="1">
      <c r="A10" s="312"/>
      <c r="B10" s="336"/>
      <c r="C10" s="336" t="s">
        <v>14</v>
      </c>
      <c r="D10" s="336" t="s">
        <v>14</v>
      </c>
      <c r="E10" s="336" t="s">
        <v>17</v>
      </c>
      <c r="F10" s="336" t="s">
        <v>18</v>
      </c>
      <c r="G10" s="336" t="s">
        <v>95</v>
      </c>
      <c r="H10" s="336" t="s">
        <v>23</v>
      </c>
      <c r="I10" s="334"/>
      <c r="J10" s="4" t="s">
        <v>203</v>
      </c>
      <c r="K10" s="57">
        <v>300</v>
      </c>
      <c r="L10" s="128">
        <v>970.38</v>
      </c>
      <c r="M10" s="128">
        <f t="shared" ref="M10:M22" si="0">L10*1.04</f>
        <v>1009.1952</v>
      </c>
      <c r="N10" s="97" t="s">
        <v>336</v>
      </c>
      <c r="O10" s="12" t="s">
        <v>116</v>
      </c>
      <c r="P10" s="381"/>
    </row>
    <row r="11" spans="1:16" ht="47.25">
      <c r="A11" s="312"/>
      <c r="B11" s="336"/>
      <c r="C11" s="336" t="s">
        <v>14</v>
      </c>
      <c r="D11" s="336" t="s">
        <v>14</v>
      </c>
      <c r="E11" s="336" t="s">
        <v>17</v>
      </c>
      <c r="F11" s="336" t="s">
        <v>18</v>
      </c>
      <c r="G11" s="336" t="s">
        <v>95</v>
      </c>
      <c r="H11" s="336" t="s">
        <v>23</v>
      </c>
      <c r="I11" s="334"/>
      <c r="J11" s="4" t="s">
        <v>204</v>
      </c>
      <c r="K11" s="57">
        <v>250</v>
      </c>
      <c r="L11" s="128">
        <v>1014.51</v>
      </c>
      <c r="M11" s="128">
        <f t="shared" si="0"/>
        <v>1055.0904</v>
      </c>
      <c r="N11" s="76" t="s">
        <v>295</v>
      </c>
      <c r="O11" s="12" t="s">
        <v>116</v>
      </c>
      <c r="P11" s="381"/>
    </row>
    <row r="12" spans="1:16" ht="63">
      <c r="A12" s="312"/>
      <c r="B12" s="336"/>
      <c r="C12" s="336" t="s">
        <v>14</v>
      </c>
      <c r="D12" s="336" t="s">
        <v>14</v>
      </c>
      <c r="E12" s="336" t="s">
        <v>17</v>
      </c>
      <c r="F12" s="336" t="s">
        <v>18</v>
      </c>
      <c r="G12" s="336" t="s">
        <v>95</v>
      </c>
      <c r="H12" s="336" t="s">
        <v>23</v>
      </c>
      <c r="I12" s="334"/>
      <c r="J12" s="4" t="s">
        <v>205</v>
      </c>
      <c r="K12" s="128">
        <v>92.66</v>
      </c>
      <c r="L12" s="128">
        <v>245.45</v>
      </c>
      <c r="M12" s="128">
        <f t="shared" si="0"/>
        <v>255.268</v>
      </c>
      <c r="N12" s="76" t="s">
        <v>337</v>
      </c>
      <c r="O12" s="12" t="s">
        <v>116</v>
      </c>
      <c r="P12" s="381"/>
    </row>
    <row r="13" spans="1:16" ht="63">
      <c r="A13" s="312"/>
      <c r="B13" s="336"/>
      <c r="C13" s="336" t="s">
        <v>14</v>
      </c>
      <c r="D13" s="336" t="s">
        <v>14</v>
      </c>
      <c r="E13" s="336" t="s">
        <v>17</v>
      </c>
      <c r="F13" s="336" t="s">
        <v>18</v>
      </c>
      <c r="G13" s="336" t="s">
        <v>95</v>
      </c>
      <c r="H13" s="336" t="s">
        <v>23</v>
      </c>
      <c r="I13" s="334"/>
      <c r="J13" s="4" t="s">
        <v>128</v>
      </c>
      <c r="K13" s="57">
        <v>300</v>
      </c>
      <c r="L13" s="128">
        <v>970.38</v>
      </c>
      <c r="M13" s="128">
        <f t="shared" si="0"/>
        <v>1009.1952</v>
      </c>
      <c r="N13" s="76" t="s">
        <v>338</v>
      </c>
      <c r="O13" s="12" t="s">
        <v>116</v>
      </c>
      <c r="P13" s="381"/>
    </row>
    <row r="14" spans="1:16" ht="31.5">
      <c r="A14" s="312"/>
      <c r="B14" s="336"/>
      <c r="C14" s="336" t="s">
        <v>14</v>
      </c>
      <c r="D14" s="336" t="s">
        <v>14</v>
      </c>
      <c r="E14" s="336" t="s">
        <v>17</v>
      </c>
      <c r="F14" s="336" t="s">
        <v>18</v>
      </c>
      <c r="G14" s="336" t="s">
        <v>95</v>
      </c>
      <c r="H14" s="336" t="s">
        <v>23</v>
      </c>
      <c r="I14" s="334"/>
      <c r="J14" s="4" t="s">
        <v>129</v>
      </c>
      <c r="K14" s="57">
        <v>200</v>
      </c>
      <c r="L14" s="128">
        <v>646.88</v>
      </c>
      <c r="M14" s="128">
        <f t="shared" si="0"/>
        <v>672.75520000000006</v>
      </c>
      <c r="N14" s="76" t="s">
        <v>339</v>
      </c>
      <c r="O14" s="12" t="s">
        <v>116</v>
      </c>
      <c r="P14" s="381"/>
    </row>
    <row r="15" spans="1:16" ht="35.25" customHeight="1">
      <c r="A15" s="312"/>
      <c r="B15" s="336"/>
      <c r="C15" s="336" t="s">
        <v>14</v>
      </c>
      <c r="D15" s="336" t="s">
        <v>14</v>
      </c>
      <c r="E15" s="336" t="s">
        <v>17</v>
      </c>
      <c r="F15" s="336" t="s">
        <v>18</v>
      </c>
      <c r="G15" s="336" t="s">
        <v>95</v>
      </c>
      <c r="H15" s="336" t="s">
        <v>23</v>
      </c>
      <c r="I15" s="334"/>
      <c r="J15" s="4" t="s">
        <v>130</v>
      </c>
      <c r="K15" s="57">
        <v>100</v>
      </c>
      <c r="L15" s="128">
        <v>323.47000000000003</v>
      </c>
      <c r="M15" s="128">
        <f t="shared" si="0"/>
        <v>336.40880000000004</v>
      </c>
      <c r="N15" s="76" t="s">
        <v>339</v>
      </c>
      <c r="O15" s="12" t="s">
        <v>116</v>
      </c>
      <c r="P15" s="381"/>
    </row>
    <row r="16" spans="1:16" ht="76.5" customHeight="1">
      <c r="A16" s="312"/>
      <c r="B16" s="336"/>
      <c r="C16" s="336" t="s">
        <v>14</v>
      </c>
      <c r="D16" s="336" t="s">
        <v>14</v>
      </c>
      <c r="E16" s="336" t="s">
        <v>17</v>
      </c>
      <c r="F16" s="336" t="s">
        <v>18</v>
      </c>
      <c r="G16" s="336" t="s">
        <v>95</v>
      </c>
      <c r="H16" s="336" t="s">
        <v>23</v>
      </c>
      <c r="I16" s="334"/>
      <c r="J16" s="4" t="s">
        <v>131</v>
      </c>
      <c r="K16" s="57">
        <v>500</v>
      </c>
      <c r="L16" s="128">
        <v>1617.3</v>
      </c>
      <c r="M16" s="128">
        <f t="shared" si="0"/>
        <v>1681.992</v>
      </c>
      <c r="N16" s="76" t="s">
        <v>340</v>
      </c>
      <c r="O16" s="12" t="s">
        <v>116</v>
      </c>
      <c r="P16" s="381"/>
    </row>
    <row r="17" spans="1:16" ht="76.5" customHeight="1">
      <c r="A17" s="312"/>
      <c r="B17" s="336"/>
      <c r="C17" s="336" t="s">
        <v>14</v>
      </c>
      <c r="D17" s="336" t="s">
        <v>14</v>
      </c>
      <c r="E17" s="336" t="s">
        <v>17</v>
      </c>
      <c r="F17" s="336" t="s">
        <v>18</v>
      </c>
      <c r="G17" s="336" t="s">
        <v>95</v>
      </c>
      <c r="H17" s="336" t="s">
        <v>23</v>
      </c>
      <c r="I17" s="334"/>
      <c r="J17" s="4" t="s">
        <v>132</v>
      </c>
      <c r="K17" s="57">
        <v>400</v>
      </c>
      <c r="L17" s="128">
        <v>1293.8599999999999</v>
      </c>
      <c r="M17" s="128">
        <f t="shared" si="0"/>
        <v>1345.6143999999999</v>
      </c>
      <c r="N17" s="76" t="s">
        <v>300</v>
      </c>
      <c r="O17" s="12" t="s">
        <v>116</v>
      </c>
      <c r="P17" s="381"/>
    </row>
    <row r="18" spans="1:16" ht="31.5">
      <c r="A18" s="312"/>
      <c r="B18" s="336"/>
      <c r="C18" s="336" t="s">
        <v>14</v>
      </c>
      <c r="D18" s="336" t="s">
        <v>14</v>
      </c>
      <c r="E18" s="336" t="s">
        <v>17</v>
      </c>
      <c r="F18" s="336" t="s">
        <v>18</v>
      </c>
      <c r="G18" s="336" t="s">
        <v>95</v>
      </c>
      <c r="H18" s="336" t="s">
        <v>23</v>
      </c>
      <c r="I18" s="334"/>
      <c r="J18" s="4" t="s">
        <v>133</v>
      </c>
      <c r="K18" s="57">
        <v>10000</v>
      </c>
      <c r="L18" s="128">
        <v>32345.85</v>
      </c>
      <c r="M18" s="128">
        <f>L18*1.04</f>
        <v>33639.684000000001</v>
      </c>
      <c r="N18" s="76" t="s">
        <v>301</v>
      </c>
      <c r="O18" s="12" t="s">
        <v>116</v>
      </c>
      <c r="P18" s="381"/>
    </row>
    <row r="19" spans="1:16" ht="31.5">
      <c r="A19" s="312"/>
      <c r="B19" s="336"/>
      <c r="C19" s="336" t="s">
        <v>14</v>
      </c>
      <c r="D19" s="336" t="s">
        <v>14</v>
      </c>
      <c r="E19" s="336" t="s">
        <v>17</v>
      </c>
      <c r="F19" s="336" t="s">
        <v>18</v>
      </c>
      <c r="G19" s="336" t="s">
        <v>95</v>
      </c>
      <c r="H19" s="336" t="s">
        <v>23</v>
      </c>
      <c r="I19" s="334"/>
      <c r="J19" s="4" t="s">
        <v>134</v>
      </c>
      <c r="K19" s="57">
        <v>7000</v>
      </c>
      <c r="L19" s="128">
        <v>22642.12</v>
      </c>
      <c r="M19" s="128">
        <f t="shared" si="0"/>
        <v>23547.804799999998</v>
      </c>
      <c r="N19" s="76" t="s">
        <v>301</v>
      </c>
      <c r="O19" s="12" t="s">
        <v>116</v>
      </c>
      <c r="P19" s="381"/>
    </row>
    <row r="20" spans="1:16" ht="31.5">
      <c r="A20" s="312"/>
      <c r="B20" s="336"/>
      <c r="C20" s="336" t="s">
        <v>14</v>
      </c>
      <c r="D20" s="336" t="s">
        <v>14</v>
      </c>
      <c r="E20" s="336" t="s">
        <v>17</v>
      </c>
      <c r="F20" s="336" t="s">
        <v>18</v>
      </c>
      <c r="G20" s="336" t="s">
        <v>95</v>
      </c>
      <c r="H20" s="336" t="s">
        <v>23</v>
      </c>
      <c r="I20" s="334"/>
      <c r="J20" s="4" t="s">
        <v>302</v>
      </c>
      <c r="K20" s="57">
        <v>5000</v>
      </c>
      <c r="L20" s="128">
        <v>16172.97</v>
      </c>
      <c r="M20" s="128">
        <f t="shared" si="0"/>
        <v>16819.888800000001</v>
      </c>
      <c r="N20" s="76" t="s">
        <v>301</v>
      </c>
      <c r="O20" s="12" t="s">
        <v>116</v>
      </c>
      <c r="P20" s="381"/>
    </row>
    <row r="21" spans="1:16" ht="49.5" customHeight="1">
      <c r="A21" s="312"/>
      <c r="B21" s="336"/>
      <c r="C21" s="336" t="s">
        <v>14</v>
      </c>
      <c r="D21" s="336" t="s">
        <v>14</v>
      </c>
      <c r="E21" s="336" t="s">
        <v>17</v>
      </c>
      <c r="F21" s="336" t="s">
        <v>18</v>
      </c>
      <c r="G21" s="336" t="s">
        <v>95</v>
      </c>
      <c r="H21" s="336" t="s">
        <v>23</v>
      </c>
      <c r="I21" s="334"/>
      <c r="J21" s="4" t="s">
        <v>135</v>
      </c>
      <c r="K21" s="57">
        <v>10000</v>
      </c>
      <c r="L21" s="128">
        <v>32345.85</v>
      </c>
      <c r="M21" s="128">
        <f t="shared" si="0"/>
        <v>33639.684000000001</v>
      </c>
      <c r="N21" s="76" t="s">
        <v>301</v>
      </c>
      <c r="O21" s="12" t="s">
        <v>116</v>
      </c>
      <c r="P21" s="381"/>
    </row>
    <row r="22" spans="1:16" ht="31.5">
      <c r="A22" s="312"/>
      <c r="B22" s="336"/>
      <c r="C22" s="336" t="s">
        <v>14</v>
      </c>
      <c r="D22" s="336" t="s">
        <v>14</v>
      </c>
      <c r="E22" s="336" t="s">
        <v>17</v>
      </c>
      <c r="F22" s="336" t="s">
        <v>18</v>
      </c>
      <c r="G22" s="336" t="s">
        <v>95</v>
      </c>
      <c r="H22" s="336" t="s">
        <v>23</v>
      </c>
      <c r="I22" s="334"/>
      <c r="J22" s="4" t="s">
        <v>136</v>
      </c>
      <c r="K22" s="57">
        <v>5000</v>
      </c>
      <c r="L22" s="128">
        <v>16172.97</v>
      </c>
      <c r="M22" s="128">
        <f t="shared" si="0"/>
        <v>16819.888800000001</v>
      </c>
      <c r="N22" s="76" t="s">
        <v>301</v>
      </c>
      <c r="O22" s="12" t="s">
        <v>116</v>
      </c>
      <c r="P22" s="381"/>
    </row>
    <row r="23" spans="1:16" ht="165" customHeight="1">
      <c r="A23" s="312"/>
      <c r="B23" s="336"/>
      <c r="C23" s="336" t="s">
        <v>14</v>
      </c>
      <c r="D23" s="336" t="s">
        <v>14</v>
      </c>
      <c r="E23" s="336" t="s">
        <v>17</v>
      </c>
      <c r="F23" s="336" t="s">
        <v>18</v>
      </c>
      <c r="G23" s="336" t="s">
        <v>95</v>
      </c>
      <c r="H23" s="336" t="s">
        <v>23</v>
      </c>
      <c r="I23" s="334"/>
      <c r="J23" s="4" t="s">
        <v>254</v>
      </c>
      <c r="K23" s="422" t="s">
        <v>303</v>
      </c>
      <c r="L23" s="423"/>
      <c r="M23" s="424"/>
      <c r="N23" s="76" t="s">
        <v>304</v>
      </c>
      <c r="O23" s="12" t="s">
        <v>116</v>
      </c>
      <c r="P23" s="381"/>
    </row>
    <row r="24" spans="1:16" ht="63">
      <c r="A24" s="312"/>
      <c r="B24" s="336"/>
      <c r="C24" s="336"/>
      <c r="D24" s="336"/>
      <c r="E24" s="336"/>
      <c r="F24" s="336"/>
      <c r="G24" s="336"/>
      <c r="H24" s="336"/>
      <c r="I24" s="334"/>
      <c r="J24" s="4" t="s">
        <v>255</v>
      </c>
      <c r="K24" s="57">
        <v>3000</v>
      </c>
      <c r="L24" s="57">
        <v>3000</v>
      </c>
      <c r="M24" s="57">
        <v>3000</v>
      </c>
      <c r="N24" s="76" t="s">
        <v>305</v>
      </c>
      <c r="O24" s="12" t="s">
        <v>116</v>
      </c>
      <c r="P24" s="381"/>
    </row>
    <row r="25" spans="1:16" ht="63">
      <c r="A25" s="312"/>
      <c r="B25" s="336"/>
      <c r="C25" s="336"/>
      <c r="D25" s="336"/>
      <c r="E25" s="336"/>
      <c r="F25" s="336"/>
      <c r="G25" s="336"/>
      <c r="H25" s="336"/>
      <c r="I25" s="334"/>
      <c r="J25" s="4" t="s">
        <v>256</v>
      </c>
      <c r="K25" s="57">
        <v>6000</v>
      </c>
      <c r="L25" s="57">
        <v>6000</v>
      </c>
      <c r="M25" s="57">
        <v>6000</v>
      </c>
      <c r="N25" s="76" t="s">
        <v>305</v>
      </c>
      <c r="O25" s="12" t="s">
        <v>116</v>
      </c>
      <c r="P25" s="381"/>
    </row>
    <row r="26" spans="1:16" ht="31.5">
      <c r="A26" s="312"/>
      <c r="B26" s="336"/>
      <c r="C26" s="336" t="s">
        <v>14</v>
      </c>
      <c r="D26" s="336" t="s">
        <v>14</v>
      </c>
      <c r="E26" s="336" t="s">
        <v>17</v>
      </c>
      <c r="F26" s="336" t="s">
        <v>18</v>
      </c>
      <c r="G26" s="336" t="s">
        <v>95</v>
      </c>
      <c r="H26" s="336" t="s">
        <v>23</v>
      </c>
      <c r="I26" s="334"/>
      <c r="J26" s="4" t="s">
        <v>138</v>
      </c>
      <c r="K26" s="58">
        <v>100</v>
      </c>
      <c r="L26" s="93">
        <v>323.47000000000003</v>
      </c>
      <c r="M26" s="93">
        <f>L26*1.04</f>
        <v>336.40880000000004</v>
      </c>
      <c r="N26" s="76" t="s">
        <v>306</v>
      </c>
      <c r="O26" s="12" t="s">
        <v>116</v>
      </c>
      <c r="P26" s="381"/>
    </row>
    <row r="27" spans="1:16" ht="97.5" customHeight="1">
      <c r="A27" s="312"/>
      <c r="B27" s="336"/>
      <c r="C27" s="336" t="s">
        <v>14</v>
      </c>
      <c r="D27" s="336" t="s">
        <v>14</v>
      </c>
      <c r="E27" s="336" t="s">
        <v>17</v>
      </c>
      <c r="F27" s="336" t="s">
        <v>18</v>
      </c>
      <c r="G27" s="336" t="s">
        <v>95</v>
      </c>
      <c r="H27" s="336" t="s">
        <v>23</v>
      </c>
      <c r="I27" s="334"/>
      <c r="J27" s="4" t="s">
        <v>117</v>
      </c>
      <c r="K27" s="422" t="s">
        <v>307</v>
      </c>
      <c r="L27" s="423"/>
      <c r="M27" s="424"/>
      <c r="N27" s="76" t="s">
        <v>308</v>
      </c>
      <c r="O27" s="12" t="s">
        <v>116</v>
      </c>
      <c r="P27" s="381"/>
    </row>
    <row r="28" spans="1:16" ht="63">
      <c r="A28" s="312"/>
      <c r="B28" s="336"/>
      <c r="C28" s="336" t="s">
        <v>14</v>
      </c>
      <c r="D28" s="336" t="s">
        <v>14</v>
      </c>
      <c r="E28" s="336" t="s">
        <v>17</v>
      </c>
      <c r="F28" s="336" t="s">
        <v>18</v>
      </c>
      <c r="G28" s="336" t="s">
        <v>95</v>
      </c>
      <c r="H28" s="336" t="s">
        <v>23</v>
      </c>
      <c r="I28" s="334"/>
      <c r="J28" s="4" t="s">
        <v>257</v>
      </c>
      <c r="K28" s="57">
        <v>5000</v>
      </c>
      <c r="L28" s="128">
        <v>20289.669999999998</v>
      </c>
      <c r="M28" s="128">
        <f>L28*1.04</f>
        <v>21101.256799999999</v>
      </c>
      <c r="N28" s="76" t="s">
        <v>309</v>
      </c>
      <c r="O28" s="12" t="s">
        <v>116</v>
      </c>
      <c r="P28" s="381"/>
    </row>
    <row r="29" spans="1:16" ht="63">
      <c r="A29" s="312"/>
      <c r="B29" s="336"/>
      <c r="C29" s="336"/>
      <c r="D29" s="336"/>
      <c r="E29" s="336"/>
      <c r="F29" s="336"/>
      <c r="G29" s="336"/>
      <c r="H29" s="336"/>
      <c r="I29" s="334"/>
      <c r="J29" s="4" t="s">
        <v>258</v>
      </c>
      <c r="K29" s="57">
        <v>2500</v>
      </c>
      <c r="L29" s="128">
        <v>10144.84</v>
      </c>
      <c r="M29" s="128">
        <f t="shared" ref="M29:M32" si="1">L29*1.04</f>
        <v>10550.633600000001</v>
      </c>
      <c r="N29" s="76" t="s">
        <v>309</v>
      </c>
      <c r="O29" s="12" t="s">
        <v>116</v>
      </c>
      <c r="P29" s="381"/>
    </row>
    <row r="30" spans="1:16" ht="63">
      <c r="A30" s="312"/>
      <c r="B30" s="336"/>
      <c r="C30" s="336"/>
      <c r="D30" s="336"/>
      <c r="E30" s="336"/>
      <c r="F30" s="336"/>
      <c r="G30" s="336"/>
      <c r="H30" s="336"/>
      <c r="I30" s="334"/>
      <c r="J30" s="4" t="s">
        <v>259</v>
      </c>
      <c r="K30" s="57">
        <v>1000</v>
      </c>
      <c r="L30" s="128">
        <v>4057.91</v>
      </c>
      <c r="M30" s="128">
        <f t="shared" si="1"/>
        <v>4220.2263999999996</v>
      </c>
      <c r="N30" s="76" t="s">
        <v>309</v>
      </c>
      <c r="O30" s="12" t="s">
        <v>116</v>
      </c>
      <c r="P30" s="381"/>
    </row>
    <row r="31" spans="1:16" ht="47.25">
      <c r="A31" s="312"/>
      <c r="B31" s="336"/>
      <c r="C31" s="336" t="s">
        <v>14</v>
      </c>
      <c r="D31" s="336" t="s">
        <v>14</v>
      </c>
      <c r="E31" s="336" t="s">
        <v>17</v>
      </c>
      <c r="F31" s="336" t="s">
        <v>18</v>
      </c>
      <c r="G31" s="336" t="s">
        <v>95</v>
      </c>
      <c r="H31" s="336" t="s">
        <v>23</v>
      </c>
      <c r="I31" s="334"/>
      <c r="J31" s="4" t="s">
        <v>310</v>
      </c>
      <c r="K31" s="58">
        <v>90</v>
      </c>
      <c r="L31" s="128">
        <v>238.42</v>
      </c>
      <c r="M31" s="128">
        <f t="shared" si="1"/>
        <v>247.95679999999999</v>
      </c>
      <c r="N31" s="7" t="s">
        <v>311</v>
      </c>
      <c r="O31" s="12" t="s">
        <v>116</v>
      </c>
      <c r="P31" s="381"/>
    </row>
    <row r="32" spans="1:16" ht="31.5">
      <c r="A32" s="313"/>
      <c r="B32" s="337"/>
      <c r="C32" s="337" t="s">
        <v>14</v>
      </c>
      <c r="D32" s="337" t="s">
        <v>14</v>
      </c>
      <c r="E32" s="337" t="s">
        <v>17</v>
      </c>
      <c r="F32" s="337" t="s">
        <v>18</v>
      </c>
      <c r="G32" s="337" t="s">
        <v>95</v>
      </c>
      <c r="H32" s="337" t="s">
        <v>23</v>
      </c>
      <c r="I32" s="306"/>
      <c r="J32" s="4" t="s">
        <v>137</v>
      </c>
      <c r="K32" s="57">
        <v>8000</v>
      </c>
      <c r="L32" s="128">
        <v>12307.21</v>
      </c>
      <c r="M32" s="128">
        <f t="shared" si="1"/>
        <v>12799.4984</v>
      </c>
      <c r="N32" s="76" t="s">
        <v>312</v>
      </c>
      <c r="O32" s="12" t="s">
        <v>116</v>
      </c>
      <c r="P32" s="381"/>
    </row>
    <row r="33" spans="1:16">
      <c r="A33" s="317" t="s">
        <v>123</v>
      </c>
      <c r="B33" s="318"/>
      <c r="C33" s="318"/>
      <c r="D33" s="318"/>
      <c r="E33" s="318"/>
      <c r="F33" s="318"/>
      <c r="G33" s="318"/>
      <c r="H33" s="318"/>
      <c r="I33" s="318"/>
      <c r="J33" s="318"/>
      <c r="K33" s="318"/>
      <c r="L33" s="318"/>
      <c r="M33" s="318"/>
      <c r="N33" s="318"/>
      <c r="O33" s="319"/>
    </row>
    <row r="34" spans="1:16" ht="94.5">
      <c r="A34" s="77">
        <v>2</v>
      </c>
      <c r="B34" s="16" t="s">
        <v>13</v>
      </c>
      <c r="C34" s="16" t="s">
        <v>14</v>
      </c>
      <c r="D34" s="16" t="s">
        <v>14</v>
      </c>
      <c r="E34" s="16" t="s">
        <v>17</v>
      </c>
      <c r="F34" s="16" t="s">
        <v>18</v>
      </c>
      <c r="G34" s="16" t="s">
        <v>97</v>
      </c>
      <c r="H34" s="16" t="s">
        <v>23</v>
      </c>
      <c r="I34" s="17" t="s">
        <v>96</v>
      </c>
      <c r="J34" s="12" t="s">
        <v>125</v>
      </c>
      <c r="K34" s="1">
        <v>10557</v>
      </c>
      <c r="L34" s="13">
        <v>15109.46</v>
      </c>
      <c r="M34" s="141">
        <f>1.04*L34</f>
        <v>15713.838399999999</v>
      </c>
      <c r="N34" s="76" t="s">
        <v>159</v>
      </c>
      <c r="O34" s="18" t="s">
        <v>124</v>
      </c>
    </row>
    <row r="35" spans="1:16">
      <c r="A35" s="320" t="s">
        <v>139</v>
      </c>
      <c r="B35" s="321"/>
      <c r="C35" s="321"/>
      <c r="D35" s="321"/>
      <c r="E35" s="321"/>
      <c r="F35" s="321"/>
      <c r="G35" s="321"/>
      <c r="H35" s="321"/>
      <c r="I35" s="321"/>
      <c r="J35" s="321"/>
      <c r="K35" s="321"/>
      <c r="L35" s="321"/>
      <c r="M35" s="321"/>
      <c r="N35" s="321"/>
      <c r="O35" s="322"/>
    </row>
    <row r="36" spans="1:16" ht="78.75" customHeight="1">
      <c r="A36" s="311">
        <v>3</v>
      </c>
      <c r="B36" s="311" t="s">
        <v>13</v>
      </c>
      <c r="C36" s="311" t="s">
        <v>14</v>
      </c>
      <c r="D36" s="311" t="s">
        <v>14</v>
      </c>
      <c r="E36" s="311" t="s">
        <v>17</v>
      </c>
      <c r="F36" s="311" t="s">
        <v>18</v>
      </c>
      <c r="G36" s="311" t="s">
        <v>99</v>
      </c>
      <c r="H36" s="311" t="s">
        <v>23</v>
      </c>
      <c r="I36" s="314" t="s">
        <v>98</v>
      </c>
      <c r="J36" s="19" t="s">
        <v>127</v>
      </c>
      <c r="K36" s="14">
        <v>1000</v>
      </c>
      <c r="L36" s="90">
        <v>1427.15</v>
      </c>
      <c r="M36" s="109">
        <v>1484.24</v>
      </c>
      <c r="N36" s="19" t="s">
        <v>176</v>
      </c>
      <c r="O36" s="76" t="s">
        <v>175</v>
      </c>
    </row>
    <row r="37" spans="1:16" ht="78.75" customHeight="1">
      <c r="A37" s="312"/>
      <c r="B37" s="312"/>
      <c r="C37" s="312"/>
      <c r="D37" s="312"/>
      <c r="E37" s="312"/>
      <c r="F37" s="312"/>
      <c r="G37" s="312"/>
      <c r="H37" s="312"/>
      <c r="I37" s="315"/>
      <c r="J37" s="4" t="s">
        <v>126</v>
      </c>
      <c r="K37" s="1">
        <v>10000</v>
      </c>
      <c r="L37" s="1">
        <v>10000</v>
      </c>
      <c r="M37" s="108">
        <v>10000</v>
      </c>
      <c r="N37" s="19" t="s">
        <v>179</v>
      </c>
      <c r="O37" s="76" t="s">
        <v>177</v>
      </c>
    </row>
    <row r="38" spans="1:16" ht="63">
      <c r="A38" s="313"/>
      <c r="B38" s="313"/>
      <c r="C38" s="313"/>
      <c r="D38" s="313"/>
      <c r="E38" s="313"/>
      <c r="F38" s="313"/>
      <c r="G38" s="313"/>
      <c r="H38" s="313"/>
      <c r="I38" s="316"/>
      <c r="J38" s="4" t="s">
        <v>126</v>
      </c>
      <c r="K38" s="1">
        <v>30000</v>
      </c>
      <c r="L38" s="14">
        <v>30000</v>
      </c>
      <c r="M38" s="108">
        <v>30000</v>
      </c>
      <c r="N38" s="19" t="s">
        <v>180</v>
      </c>
      <c r="O38" s="18" t="s">
        <v>178</v>
      </c>
    </row>
    <row r="39" spans="1:16">
      <c r="A39" s="416" t="s">
        <v>160</v>
      </c>
      <c r="B39" s="417"/>
      <c r="C39" s="417"/>
      <c r="D39" s="417"/>
      <c r="E39" s="417"/>
      <c r="F39" s="417"/>
      <c r="G39" s="417"/>
      <c r="H39" s="417"/>
      <c r="I39" s="417"/>
      <c r="J39" s="417"/>
      <c r="K39" s="417"/>
      <c r="L39" s="417"/>
      <c r="M39" s="417"/>
      <c r="N39" s="417"/>
      <c r="O39" s="418"/>
    </row>
    <row r="40" spans="1:16" ht="126.75" customHeight="1">
      <c r="A40" s="66">
        <v>4</v>
      </c>
      <c r="B40" s="67" t="s">
        <v>13</v>
      </c>
      <c r="C40" s="67" t="s">
        <v>14</v>
      </c>
      <c r="D40" s="67" t="s">
        <v>14</v>
      </c>
      <c r="E40" s="67" t="s">
        <v>17</v>
      </c>
      <c r="F40" s="67" t="s">
        <v>18</v>
      </c>
      <c r="G40" s="67" t="s">
        <v>100</v>
      </c>
      <c r="H40" s="67" t="s">
        <v>23</v>
      </c>
      <c r="I40" s="115" t="s">
        <v>82</v>
      </c>
      <c r="J40" s="115" t="s">
        <v>101</v>
      </c>
      <c r="K40" s="419" t="s">
        <v>163</v>
      </c>
      <c r="L40" s="420"/>
      <c r="M40" s="421"/>
      <c r="N40" s="113" t="s">
        <v>161</v>
      </c>
      <c r="O40" s="116" t="s">
        <v>162</v>
      </c>
      <c r="P40" s="117" t="s">
        <v>410</v>
      </c>
    </row>
    <row r="41" spans="1:16">
      <c r="A41" s="320" t="s">
        <v>119</v>
      </c>
      <c r="B41" s="321"/>
      <c r="C41" s="321"/>
      <c r="D41" s="321"/>
      <c r="E41" s="321"/>
      <c r="F41" s="321"/>
      <c r="G41" s="321"/>
      <c r="H41" s="321"/>
      <c r="I41" s="321"/>
      <c r="J41" s="321"/>
      <c r="K41" s="321"/>
      <c r="L41" s="321"/>
      <c r="M41" s="321"/>
      <c r="N41" s="321"/>
      <c r="O41" s="322"/>
    </row>
    <row r="42" spans="1:16" ht="100.5" customHeight="1">
      <c r="A42" s="311">
        <v>5</v>
      </c>
      <c r="B42" s="335" t="s">
        <v>13</v>
      </c>
      <c r="C42" s="335" t="s">
        <v>14</v>
      </c>
      <c r="D42" s="335" t="s">
        <v>14</v>
      </c>
      <c r="E42" s="335" t="s">
        <v>17</v>
      </c>
      <c r="F42" s="335" t="s">
        <v>18</v>
      </c>
      <c r="G42" s="16" t="s">
        <v>21</v>
      </c>
      <c r="H42" s="16" t="s">
        <v>15</v>
      </c>
      <c r="I42" s="4" t="s">
        <v>16</v>
      </c>
      <c r="J42" s="4" t="s">
        <v>207</v>
      </c>
      <c r="K42" s="413" t="s">
        <v>416</v>
      </c>
      <c r="L42" s="414"/>
      <c r="M42" s="415"/>
      <c r="N42" s="305" t="s">
        <v>209</v>
      </c>
      <c r="O42" s="305" t="s">
        <v>208</v>
      </c>
    </row>
    <row r="43" spans="1:16" ht="111.75" customHeight="1">
      <c r="A43" s="313"/>
      <c r="B43" s="337"/>
      <c r="C43" s="337"/>
      <c r="D43" s="337"/>
      <c r="E43" s="337"/>
      <c r="F43" s="337"/>
      <c r="G43" s="16" t="s">
        <v>19</v>
      </c>
      <c r="H43" s="16" t="s">
        <v>15</v>
      </c>
      <c r="I43" s="4" t="s">
        <v>20</v>
      </c>
      <c r="J43" s="4" t="s">
        <v>207</v>
      </c>
      <c r="K43" s="413" t="s">
        <v>416</v>
      </c>
      <c r="L43" s="414"/>
      <c r="M43" s="415"/>
      <c r="N43" s="306"/>
      <c r="O43" s="306"/>
    </row>
    <row r="44" spans="1:16">
      <c r="A44" s="320" t="s">
        <v>27</v>
      </c>
      <c r="B44" s="321"/>
      <c r="C44" s="321"/>
      <c r="D44" s="321"/>
      <c r="E44" s="321"/>
      <c r="F44" s="321"/>
      <c r="G44" s="321"/>
      <c r="H44" s="321"/>
      <c r="I44" s="321"/>
      <c r="J44" s="321"/>
      <c r="K44" s="321"/>
      <c r="L44" s="321"/>
      <c r="M44" s="321"/>
      <c r="N44" s="321"/>
      <c r="O44" s="322"/>
    </row>
    <row r="45" spans="1:16" ht="36.75" customHeight="1">
      <c r="A45" s="311">
        <v>6</v>
      </c>
      <c r="B45" s="311" t="s">
        <v>13</v>
      </c>
      <c r="C45" s="311" t="s">
        <v>14</v>
      </c>
      <c r="D45" s="311" t="s">
        <v>14</v>
      </c>
      <c r="E45" s="311" t="s">
        <v>17</v>
      </c>
      <c r="F45" s="311" t="s">
        <v>18</v>
      </c>
      <c r="G45" s="311" t="s">
        <v>24</v>
      </c>
      <c r="H45" s="311" t="s">
        <v>23</v>
      </c>
      <c r="I45" s="314" t="s">
        <v>22</v>
      </c>
      <c r="J45" s="4" t="s">
        <v>26</v>
      </c>
      <c r="K45" s="1">
        <v>4000</v>
      </c>
      <c r="L45" s="14">
        <v>6424.98</v>
      </c>
      <c r="M45" s="108">
        <f>L45*1.04</f>
        <v>6681.9791999999998</v>
      </c>
      <c r="N45" s="305" t="s">
        <v>164</v>
      </c>
      <c r="O45" s="346" t="s">
        <v>25</v>
      </c>
    </row>
    <row r="46" spans="1:16" ht="36.75" customHeight="1">
      <c r="A46" s="312"/>
      <c r="B46" s="312"/>
      <c r="C46" s="312"/>
      <c r="D46" s="312"/>
      <c r="E46" s="312"/>
      <c r="F46" s="312"/>
      <c r="G46" s="312"/>
      <c r="H46" s="312"/>
      <c r="I46" s="315"/>
      <c r="J46" s="21" t="s">
        <v>232</v>
      </c>
      <c r="K46" s="1">
        <f>4000*1.2</f>
        <v>4800</v>
      </c>
      <c r="L46" s="14">
        <f>L45*1.2</f>
        <v>7709.9759999999987</v>
      </c>
      <c r="M46" s="108">
        <f t="shared" ref="M46:M47" si="2">L46*1.04</f>
        <v>8018.375039999999</v>
      </c>
      <c r="N46" s="334"/>
      <c r="O46" s="347"/>
    </row>
    <row r="47" spans="1:16" ht="36.75" customHeight="1">
      <c r="A47" s="313"/>
      <c r="B47" s="313"/>
      <c r="C47" s="313"/>
      <c r="D47" s="313"/>
      <c r="E47" s="313"/>
      <c r="F47" s="313"/>
      <c r="G47" s="313"/>
      <c r="H47" s="313"/>
      <c r="I47" s="316"/>
      <c r="J47" s="21" t="s">
        <v>233</v>
      </c>
      <c r="K47" s="1">
        <f>4000*1.4</f>
        <v>5600</v>
      </c>
      <c r="L47" s="14">
        <f>L45*1.4</f>
        <v>8994.9719999999979</v>
      </c>
      <c r="M47" s="108">
        <f t="shared" si="2"/>
        <v>9354.7708799999982</v>
      </c>
      <c r="N47" s="306"/>
      <c r="O47" s="348"/>
    </row>
    <row r="48" spans="1:16">
      <c r="A48" s="412" t="s">
        <v>146</v>
      </c>
      <c r="B48" s="321"/>
      <c r="C48" s="321"/>
      <c r="D48" s="321"/>
      <c r="E48" s="321"/>
      <c r="F48" s="321"/>
      <c r="G48" s="321"/>
      <c r="H48" s="321"/>
      <c r="I48" s="321"/>
      <c r="J48" s="321"/>
      <c r="K48" s="321"/>
      <c r="L48" s="321"/>
      <c r="M48" s="321"/>
      <c r="N48" s="321"/>
      <c r="O48" s="322"/>
    </row>
    <row r="49" spans="1:15" ht="72.75" customHeight="1">
      <c r="A49" s="310">
        <v>7</v>
      </c>
      <c r="B49" s="409" t="s">
        <v>13</v>
      </c>
      <c r="C49" s="311" t="s">
        <v>14</v>
      </c>
      <c r="D49" s="311" t="s">
        <v>14</v>
      </c>
      <c r="E49" s="311" t="s">
        <v>17</v>
      </c>
      <c r="F49" s="311" t="s">
        <v>18</v>
      </c>
      <c r="G49" s="311" t="s">
        <v>34</v>
      </c>
      <c r="H49" s="311" t="s">
        <v>23</v>
      </c>
      <c r="I49" s="314" t="s">
        <v>35</v>
      </c>
      <c r="J49" s="4" t="s">
        <v>31</v>
      </c>
      <c r="K49" s="2">
        <v>384</v>
      </c>
      <c r="L49" s="6">
        <v>414.5</v>
      </c>
      <c r="M49" s="111">
        <v>431.1</v>
      </c>
      <c r="N49" s="76" t="s">
        <v>148</v>
      </c>
      <c r="O49" s="12" t="s">
        <v>33</v>
      </c>
    </row>
    <row r="50" spans="1:15" ht="63">
      <c r="A50" s="310"/>
      <c r="B50" s="410"/>
      <c r="C50" s="313"/>
      <c r="D50" s="313"/>
      <c r="E50" s="313"/>
      <c r="F50" s="313"/>
      <c r="G50" s="313"/>
      <c r="H50" s="313"/>
      <c r="I50" s="316"/>
      <c r="J50" s="4" t="s">
        <v>32</v>
      </c>
      <c r="K50" s="2">
        <v>300</v>
      </c>
      <c r="L50" s="91">
        <v>890.2</v>
      </c>
      <c r="M50" s="112">
        <v>925.8</v>
      </c>
      <c r="N50" s="76" t="s">
        <v>149</v>
      </c>
      <c r="O50" s="12" t="s">
        <v>33</v>
      </c>
    </row>
    <row r="51" spans="1:15" ht="63">
      <c r="A51" s="310"/>
      <c r="B51" s="105" t="s">
        <v>13</v>
      </c>
      <c r="C51" s="4" t="s">
        <v>14</v>
      </c>
      <c r="D51" s="4" t="s">
        <v>14</v>
      </c>
      <c r="E51" s="4" t="s">
        <v>17</v>
      </c>
      <c r="F51" s="4" t="s">
        <v>18</v>
      </c>
      <c r="G51" s="16" t="s">
        <v>37</v>
      </c>
      <c r="H51" s="4" t="s">
        <v>23</v>
      </c>
      <c r="I51" s="4" t="s">
        <v>36</v>
      </c>
      <c r="J51" s="4" t="s">
        <v>32</v>
      </c>
      <c r="K51" s="2">
        <v>300</v>
      </c>
      <c r="L51" s="91">
        <v>890.2</v>
      </c>
      <c r="M51" s="112">
        <v>925.8</v>
      </c>
      <c r="N51" s="76" t="s">
        <v>147</v>
      </c>
      <c r="O51" s="12" t="s">
        <v>38</v>
      </c>
    </row>
    <row r="52" spans="1:15" ht="81" customHeight="1">
      <c r="A52" s="310"/>
      <c r="B52" s="409" t="s">
        <v>13</v>
      </c>
      <c r="C52" s="311" t="s">
        <v>14</v>
      </c>
      <c r="D52" s="311" t="s">
        <v>14</v>
      </c>
      <c r="E52" s="311" t="s">
        <v>17</v>
      </c>
      <c r="F52" s="311" t="s">
        <v>18</v>
      </c>
      <c r="G52" s="311" t="s">
        <v>40</v>
      </c>
      <c r="H52" s="314" t="s">
        <v>23</v>
      </c>
      <c r="I52" s="305" t="s">
        <v>39</v>
      </c>
      <c r="J52" s="4" t="s">
        <v>31</v>
      </c>
      <c r="K52" s="2">
        <v>384</v>
      </c>
      <c r="L52" s="6">
        <v>414.5</v>
      </c>
      <c r="M52" s="111">
        <v>431.1</v>
      </c>
      <c r="N52" s="76" t="s">
        <v>150</v>
      </c>
      <c r="O52" s="20" t="s">
        <v>41</v>
      </c>
    </row>
    <row r="53" spans="1:15" ht="110.25">
      <c r="A53" s="310"/>
      <c r="B53" s="410" t="s">
        <v>13</v>
      </c>
      <c r="C53" s="313" t="s">
        <v>14</v>
      </c>
      <c r="D53" s="313" t="s">
        <v>14</v>
      </c>
      <c r="E53" s="313" t="s">
        <v>17</v>
      </c>
      <c r="F53" s="313" t="s">
        <v>18</v>
      </c>
      <c r="G53" s="313" t="s">
        <v>40</v>
      </c>
      <c r="H53" s="316" t="s">
        <v>23</v>
      </c>
      <c r="I53" s="306"/>
      <c r="J53" s="4" t="s">
        <v>32</v>
      </c>
      <c r="K53" s="2">
        <v>300</v>
      </c>
      <c r="L53" s="91">
        <v>890.2</v>
      </c>
      <c r="M53" s="112">
        <v>925.8</v>
      </c>
      <c r="N53" s="76" t="s">
        <v>151</v>
      </c>
      <c r="O53" s="20" t="s">
        <v>41</v>
      </c>
    </row>
    <row r="54" spans="1:15">
      <c r="A54" s="411" t="s">
        <v>48</v>
      </c>
      <c r="B54" s="321"/>
      <c r="C54" s="321"/>
      <c r="D54" s="321"/>
      <c r="E54" s="321"/>
      <c r="F54" s="321"/>
      <c r="G54" s="321"/>
      <c r="H54" s="321"/>
      <c r="I54" s="321"/>
      <c r="J54" s="321"/>
      <c r="K54" s="321"/>
      <c r="L54" s="321"/>
      <c r="M54" s="321"/>
      <c r="N54" s="321"/>
      <c r="O54" s="322"/>
    </row>
    <row r="55" spans="1:15" ht="87.75" customHeight="1">
      <c r="A55" s="311">
        <v>8</v>
      </c>
      <c r="B55" s="311" t="s">
        <v>13</v>
      </c>
      <c r="C55" s="311" t="s">
        <v>14</v>
      </c>
      <c r="D55" s="311" t="s">
        <v>14</v>
      </c>
      <c r="E55" s="311" t="s">
        <v>17</v>
      </c>
      <c r="F55" s="311" t="s">
        <v>18</v>
      </c>
      <c r="G55" s="311" t="s">
        <v>49</v>
      </c>
      <c r="H55" s="311" t="s">
        <v>50</v>
      </c>
      <c r="I55" s="314" t="s">
        <v>45</v>
      </c>
      <c r="J55" s="4" t="s">
        <v>46</v>
      </c>
      <c r="K55" s="1">
        <v>100000</v>
      </c>
      <c r="L55" s="1">
        <v>100000</v>
      </c>
      <c r="M55" s="108">
        <v>100000</v>
      </c>
      <c r="N55" s="4" t="s">
        <v>158</v>
      </c>
      <c r="O55" s="106" t="s">
        <v>211</v>
      </c>
    </row>
    <row r="56" spans="1:15" ht="65.25" customHeight="1">
      <c r="A56" s="312"/>
      <c r="B56" s="312"/>
      <c r="C56" s="312"/>
      <c r="D56" s="312"/>
      <c r="E56" s="312"/>
      <c r="F56" s="312"/>
      <c r="G56" s="312"/>
      <c r="H56" s="312"/>
      <c r="I56" s="315"/>
      <c r="J56" s="4" t="s">
        <v>47</v>
      </c>
      <c r="K56" s="1">
        <v>50000</v>
      </c>
      <c r="L56" s="1">
        <v>50000</v>
      </c>
      <c r="M56" s="108">
        <v>50000</v>
      </c>
      <c r="N56" s="4" t="s">
        <v>165</v>
      </c>
      <c r="O56" s="106" t="s">
        <v>210</v>
      </c>
    </row>
    <row r="57" spans="1:15" ht="78.75">
      <c r="A57" s="312"/>
      <c r="B57" s="312"/>
      <c r="C57" s="312"/>
      <c r="D57" s="312"/>
      <c r="E57" s="312"/>
      <c r="F57" s="312"/>
      <c r="G57" s="312"/>
      <c r="H57" s="312"/>
      <c r="I57" s="315"/>
      <c r="J57" s="17" t="s">
        <v>245</v>
      </c>
      <c r="K57" s="1">
        <v>100000</v>
      </c>
      <c r="L57" s="1">
        <v>100000</v>
      </c>
      <c r="M57" s="108">
        <v>100000</v>
      </c>
      <c r="N57" s="4" t="s">
        <v>166</v>
      </c>
      <c r="O57" s="20" t="s">
        <v>186</v>
      </c>
    </row>
    <row r="58" spans="1:15" ht="78.75">
      <c r="A58" s="312"/>
      <c r="B58" s="312"/>
      <c r="C58" s="312"/>
      <c r="D58" s="312"/>
      <c r="E58" s="312"/>
      <c r="F58" s="312"/>
      <c r="G58" s="312"/>
      <c r="H58" s="312"/>
      <c r="I58" s="315"/>
      <c r="J58" s="17" t="s">
        <v>246</v>
      </c>
      <c r="K58" s="1">
        <v>70000</v>
      </c>
      <c r="L58" s="1">
        <v>70000</v>
      </c>
      <c r="M58" s="108">
        <v>70000</v>
      </c>
      <c r="N58" s="4" t="s">
        <v>167</v>
      </c>
      <c r="O58" s="20" t="s">
        <v>186</v>
      </c>
    </row>
    <row r="59" spans="1:15" ht="78.75">
      <c r="A59" s="313"/>
      <c r="B59" s="313"/>
      <c r="C59" s="313"/>
      <c r="D59" s="313"/>
      <c r="E59" s="313"/>
      <c r="F59" s="313"/>
      <c r="G59" s="313"/>
      <c r="H59" s="313"/>
      <c r="I59" s="316"/>
      <c r="J59" s="17" t="s">
        <v>247</v>
      </c>
      <c r="K59" s="1">
        <v>50000</v>
      </c>
      <c r="L59" s="1">
        <v>50000</v>
      </c>
      <c r="M59" s="108">
        <v>50000</v>
      </c>
      <c r="N59" s="4" t="s">
        <v>168</v>
      </c>
      <c r="O59" s="20" t="s">
        <v>186</v>
      </c>
    </row>
    <row r="60" spans="1:15" ht="25.5" customHeight="1">
      <c r="A60" s="401" t="s">
        <v>357</v>
      </c>
      <c r="B60" s="402"/>
      <c r="C60" s="402"/>
      <c r="D60" s="402"/>
      <c r="E60" s="402"/>
      <c r="F60" s="402"/>
      <c r="G60" s="402"/>
      <c r="H60" s="402"/>
      <c r="I60" s="402"/>
      <c r="J60" s="402"/>
      <c r="K60" s="402"/>
      <c r="L60" s="402"/>
      <c r="M60" s="402"/>
      <c r="N60" s="402"/>
      <c r="O60" s="403"/>
    </row>
    <row r="61" spans="1:15" ht="81.75" customHeight="1">
      <c r="A61" s="88">
        <v>9</v>
      </c>
      <c r="B61" s="84" t="s">
        <v>13</v>
      </c>
      <c r="C61" s="84" t="s">
        <v>14</v>
      </c>
      <c r="D61" s="84" t="s">
        <v>14</v>
      </c>
      <c r="E61" s="84" t="s">
        <v>17</v>
      </c>
      <c r="F61" s="84" t="s">
        <v>18</v>
      </c>
      <c r="G61" s="84" t="s">
        <v>68</v>
      </c>
      <c r="H61" s="84" t="s">
        <v>23</v>
      </c>
      <c r="I61" s="19" t="s">
        <v>67</v>
      </c>
      <c r="J61" s="19" t="s">
        <v>182</v>
      </c>
      <c r="K61" s="14">
        <v>625</v>
      </c>
      <c r="L61" s="14">
        <v>674.7</v>
      </c>
      <c r="M61" s="108">
        <v>701.7</v>
      </c>
      <c r="N61" s="87" t="s">
        <v>358</v>
      </c>
      <c r="O61" s="87" t="s">
        <v>69</v>
      </c>
    </row>
    <row r="62" spans="1:15" ht="22.5" customHeight="1">
      <c r="A62" s="401" t="s">
        <v>357</v>
      </c>
      <c r="B62" s="402"/>
      <c r="C62" s="402"/>
      <c r="D62" s="402"/>
      <c r="E62" s="402"/>
      <c r="F62" s="402"/>
      <c r="G62" s="402"/>
      <c r="H62" s="402"/>
      <c r="I62" s="402"/>
      <c r="J62" s="402"/>
      <c r="K62" s="402"/>
      <c r="L62" s="402"/>
      <c r="M62" s="402"/>
      <c r="N62" s="402"/>
      <c r="O62" s="403"/>
    </row>
    <row r="63" spans="1:15" ht="69.75" customHeight="1">
      <c r="A63" s="407">
        <v>10</v>
      </c>
      <c r="B63" s="399" t="s">
        <v>13</v>
      </c>
      <c r="C63" s="399" t="s">
        <v>14</v>
      </c>
      <c r="D63" s="399" t="s">
        <v>14</v>
      </c>
      <c r="E63" s="399" t="s">
        <v>17</v>
      </c>
      <c r="F63" s="399" t="s">
        <v>18</v>
      </c>
      <c r="G63" s="399" t="s">
        <v>70</v>
      </c>
      <c r="H63" s="399" t="s">
        <v>23</v>
      </c>
      <c r="I63" s="323" t="s">
        <v>71</v>
      </c>
      <c r="J63" s="19" t="s">
        <v>105</v>
      </c>
      <c r="K63" s="14">
        <v>3000</v>
      </c>
      <c r="L63" s="14">
        <v>3120</v>
      </c>
      <c r="M63" s="108">
        <v>3244.8</v>
      </c>
      <c r="N63" s="323" t="s">
        <v>359</v>
      </c>
      <c r="O63" s="87" t="s">
        <v>183</v>
      </c>
    </row>
    <row r="64" spans="1:15" ht="69" customHeight="1">
      <c r="A64" s="408"/>
      <c r="B64" s="400"/>
      <c r="C64" s="400"/>
      <c r="D64" s="400"/>
      <c r="E64" s="400"/>
      <c r="F64" s="400"/>
      <c r="G64" s="400"/>
      <c r="H64" s="400"/>
      <c r="I64" s="327"/>
      <c r="J64" s="19" t="s">
        <v>106</v>
      </c>
      <c r="K64" s="14">
        <v>6000</v>
      </c>
      <c r="L64" s="14">
        <v>6240</v>
      </c>
      <c r="M64" s="108">
        <v>6489.6</v>
      </c>
      <c r="N64" s="327"/>
      <c r="O64" s="87" t="s">
        <v>184</v>
      </c>
    </row>
    <row r="65" spans="1:16" ht="21.75" customHeight="1">
      <c r="A65" s="401" t="s">
        <v>401</v>
      </c>
      <c r="B65" s="402"/>
      <c r="C65" s="402"/>
      <c r="D65" s="402"/>
      <c r="E65" s="402"/>
      <c r="F65" s="402"/>
      <c r="G65" s="402"/>
      <c r="H65" s="402"/>
      <c r="I65" s="402"/>
      <c r="J65" s="402"/>
      <c r="K65" s="402"/>
      <c r="L65" s="402"/>
      <c r="M65" s="402"/>
      <c r="N65" s="402"/>
      <c r="O65" s="403"/>
    </row>
    <row r="66" spans="1:16" ht="78.75" customHeight="1">
      <c r="A66" s="95">
        <v>11</v>
      </c>
      <c r="B66" s="95" t="s">
        <v>13</v>
      </c>
      <c r="C66" s="95" t="s">
        <v>14</v>
      </c>
      <c r="D66" s="95" t="s">
        <v>14</v>
      </c>
      <c r="E66" s="95" t="s">
        <v>17</v>
      </c>
      <c r="F66" s="95" t="s">
        <v>18</v>
      </c>
      <c r="G66" s="95" t="s">
        <v>76</v>
      </c>
      <c r="H66" s="404">
        <v>313</v>
      </c>
      <c r="I66" s="4" t="s">
        <v>72</v>
      </c>
      <c r="J66" s="4" t="s">
        <v>189</v>
      </c>
      <c r="K66" s="1">
        <v>800</v>
      </c>
      <c r="L66" s="14">
        <v>863.61599999999999</v>
      </c>
      <c r="M66" s="108">
        <v>898.2</v>
      </c>
      <c r="N66" s="26" t="s">
        <v>360</v>
      </c>
      <c r="O66" s="12" t="s">
        <v>75</v>
      </c>
    </row>
    <row r="67" spans="1:16" ht="141.75">
      <c r="A67" s="48"/>
      <c r="B67" s="96"/>
      <c r="C67" s="96"/>
      <c r="D67" s="96"/>
      <c r="E67" s="96"/>
      <c r="F67" s="96"/>
      <c r="G67" s="96"/>
      <c r="H67" s="406"/>
      <c r="I67" s="4" t="s">
        <v>72</v>
      </c>
      <c r="J67" s="4" t="s">
        <v>192</v>
      </c>
      <c r="K67" s="1">
        <v>450</v>
      </c>
      <c r="L67" s="14">
        <v>485.78400000000005</v>
      </c>
      <c r="M67" s="108">
        <v>505.2</v>
      </c>
      <c r="N67" s="26" t="s">
        <v>360</v>
      </c>
      <c r="O67" s="12" t="s">
        <v>75</v>
      </c>
    </row>
    <row r="68" spans="1:16" ht="141.75">
      <c r="A68" s="48"/>
      <c r="B68" s="96"/>
      <c r="C68" s="96"/>
      <c r="D68" s="96"/>
      <c r="E68" s="96"/>
      <c r="F68" s="96"/>
      <c r="G68" s="96"/>
      <c r="H68" s="405"/>
      <c r="I68" s="4" t="s">
        <v>72</v>
      </c>
      <c r="J68" s="4" t="s">
        <v>193</v>
      </c>
      <c r="K68" s="1">
        <v>450</v>
      </c>
      <c r="L68" s="14">
        <v>485.78400000000005</v>
      </c>
      <c r="M68" s="108">
        <v>505.2</v>
      </c>
      <c r="N68" s="26" t="s">
        <v>360</v>
      </c>
      <c r="O68" s="12" t="s">
        <v>75</v>
      </c>
    </row>
    <row r="69" spans="1:16" ht="15.75" customHeight="1">
      <c r="A69" s="401" t="s">
        <v>400</v>
      </c>
      <c r="B69" s="402"/>
      <c r="C69" s="402"/>
      <c r="D69" s="402"/>
      <c r="E69" s="402"/>
      <c r="F69" s="402"/>
      <c r="G69" s="402"/>
      <c r="H69" s="402"/>
      <c r="I69" s="402"/>
      <c r="J69" s="402"/>
      <c r="K69" s="402"/>
      <c r="L69" s="402"/>
      <c r="M69" s="402"/>
      <c r="N69" s="402"/>
      <c r="O69" s="403"/>
    </row>
    <row r="70" spans="1:16" ht="101.25" customHeight="1">
      <c r="A70" s="96">
        <v>12</v>
      </c>
      <c r="B70" s="95" t="s">
        <v>13</v>
      </c>
      <c r="C70" s="95" t="s">
        <v>14</v>
      </c>
      <c r="D70" s="95" t="s">
        <v>14</v>
      </c>
      <c r="E70" s="95" t="s">
        <v>17</v>
      </c>
      <c r="F70" s="95" t="s">
        <v>18</v>
      </c>
      <c r="G70" s="95" t="s">
        <v>76</v>
      </c>
      <c r="H70" s="404">
        <v>313</v>
      </c>
      <c r="I70" s="4" t="s">
        <v>72</v>
      </c>
      <c r="J70" s="4" t="s">
        <v>73</v>
      </c>
      <c r="K70" s="1">
        <v>700</v>
      </c>
      <c r="L70" s="14">
        <v>755.6640000000001</v>
      </c>
      <c r="M70" s="108">
        <v>785.9</v>
      </c>
      <c r="N70" s="26" t="s">
        <v>378</v>
      </c>
      <c r="O70" s="12" t="s">
        <v>75</v>
      </c>
    </row>
    <row r="71" spans="1:16" ht="126">
      <c r="A71" s="51"/>
      <c r="B71" s="51"/>
      <c r="C71" s="51"/>
      <c r="D71" s="51"/>
      <c r="E71" s="51"/>
      <c r="F71" s="51"/>
      <c r="G71" s="51"/>
      <c r="H71" s="405"/>
      <c r="I71" s="4" t="s">
        <v>72</v>
      </c>
      <c r="J71" s="4" t="s">
        <v>74</v>
      </c>
      <c r="K71" s="1">
        <v>2000</v>
      </c>
      <c r="L71" s="14">
        <v>2159.04</v>
      </c>
      <c r="M71" s="108">
        <v>2245.4</v>
      </c>
      <c r="N71" s="26" t="s">
        <v>379</v>
      </c>
      <c r="O71" s="12" t="s">
        <v>122</v>
      </c>
    </row>
    <row r="72" spans="1:16" ht="32.25" customHeight="1">
      <c r="A72" s="320" t="s">
        <v>399</v>
      </c>
      <c r="B72" s="321"/>
      <c r="C72" s="321"/>
      <c r="D72" s="321"/>
      <c r="E72" s="321"/>
      <c r="F72" s="321"/>
      <c r="G72" s="321"/>
      <c r="H72" s="321"/>
      <c r="I72" s="321"/>
      <c r="J72" s="321"/>
      <c r="K72" s="321"/>
      <c r="L72" s="321"/>
      <c r="M72" s="321"/>
      <c r="N72" s="321"/>
      <c r="O72" s="322"/>
    </row>
    <row r="73" spans="1:16" ht="170.25" customHeight="1">
      <c r="A73" s="311">
        <v>13</v>
      </c>
      <c r="B73" s="311" t="s">
        <v>13</v>
      </c>
      <c r="C73" s="311" t="s">
        <v>14</v>
      </c>
      <c r="D73" s="311" t="s">
        <v>14</v>
      </c>
      <c r="E73" s="311" t="s">
        <v>28</v>
      </c>
      <c r="F73" s="311" t="s">
        <v>18</v>
      </c>
      <c r="G73" s="311" t="s">
        <v>29</v>
      </c>
      <c r="H73" s="311" t="s">
        <v>23</v>
      </c>
      <c r="I73" s="314" t="s">
        <v>30</v>
      </c>
      <c r="J73" s="35" t="s">
        <v>215</v>
      </c>
      <c r="K73" s="27">
        <v>15000</v>
      </c>
      <c r="L73" s="27">
        <v>15000</v>
      </c>
      <c r="M73" s="118">
        <v>15000</v>
      </c>
      <c r="N73" s="305" t="s">
        <v>214</v>
      </c>
      <c r="O73" s="73" t="s">
        <v>217</v>
      </c>
    </row>
    <row r="74" spans="1:16" ht="39" customHeight="1">
      <c r="A74" s="312"/>
      <c r="B74" s="312"/>
      <c r="C74" s="312"/>
      <c r="D74" s="312"/>
      <c r="E74" s="312"/>
      <c r="F74" s="312"/>
      <c r="G74" s="312"/>
      <c r="H74" s="312"/>
      <c r="I74" s="315"/>
      <c r="J74" s="37"/>
      <c r="K74" s="38"/>
      <c r="L74" s="39"/>
      <c r="M74" s="119"/>
      <c r="N74" s="334"/>
      <c r="O74" s="74" t="s">
        <v>216</v>
      </c>
    </row>
    <row r="75" spans="1:16" ht="36.75" customHeight="1">
      <c r="A75" s="312"/>
      <c r="B75" s="312"/>
      <c r="C75" s="312"/>
      <c r="D75" s="312"/>
      <c r="E75" s="312"/>
      <c r="F75" s="312"/>
      <c r="G75" s="312"/>
      <c r="H75" s="312"/>
      <c r="I75" s="315"/>
      <c r="J75" s="4" t="s">
        <v>219</v>
      </c>
      <c r="K75" s="1">
        <v>5000</v>
      </c>
      <c r="L75" s="1">
        <v>5000</v>
      </c>
      <c r="M75" s="108">
        <v>5000</v>
      </c>
      <c r="N75" s="334"/>
      <c r="O75" s="12" t="s">
        <v>218</v>
      </c>
    </row>
    <row r="76" spans="1:16" ht="149.25" customHeight="1">
      <c r="A76" s="313"/>
      <c r="B76" s="313"/>
      <c r="C76" s="313"/>
      <c r="D76" s="313"/>
      <c r="E76" s="313"/>
      <c r="F76" s="313"/>
      <c r="G76" s="313"/>
      <c r="H76" s="313"/>
      <c r="I76" s="316"/>
      <c r="J76" s="4" t="s">
        <v>220</v>
      </c>
      <c r="K76" s="1">
        <v>5000</v>
      </c>
      <c r="L76" s="1">
        <v>5000</v>
      </c>
      <c r="M76" s="108">
        <v>5000</v>
      </c>
      <c r="N76" s="306"/>
      <c r="O76" s="12" t="s">
        <v>221</v>
      </c>
    </row>
    <row r="77" spans="1:16">
      <c r="A77" s="320" t="s">
        <v>239</v>
      </c>
      <c r="B77" s="321"/>
      <c r="C77" s="321"/>
      <c r="D77" s="321"/>
      <c r="E77" s="321"/>
      <c r="F77" s="321"/>
      <c r="G77" s="321"/>
      <c r="H77" s="321"/>
      <c r="I77" s="321"/>
      <c r="J77" s="321"/>
      <c r="K77" s="321"/>
      <c r="L77" s="321"/>
      <c r="M77" s="321"/>
      <c r="N77" s="321"/>
      <c r="O77" s="322"/>
    </row>
    <row r="78" spans="1:16" ht="15.75" customHeight="1">
      <c r="A78" s="311">
        <v>14</v>
      </c>
      <c r="B78" s="311" t="s">
        <v>13</v>
      </c>
      <c r="C78" s="311" t="s">
        <v>79</v>
      </c>
      <c r="D78" s="311" t="s">
        <v>14</v>
      </c>
      <c r="E78" s="311" t="s">
        <v>17</v>
      </c>
      <c r="F78" s="311" t="s">
        <v>18</v>
      </c>
      <c r="G78" s="311" t="s">
        <v>83</v>
      </c>
      <c r="H78" s="311" t="s">
        <v>23</v>
      </c>
      <c r="I78" s="314" t="s">
        <v>81</v>
      </c>
      <c r="J78" s="17" t="s">
        <v>264</v>
      </c>
      <c r="K78" s="13">
        <v>14000</v>
      </c>
      <c r="L78" s="107">
        <v>29908.46</v>
      </c>
      <c r="M78" s="108">
        <v>31403.9</v>
      </c>
      <c r="N78" s="323" t="s">
        <v>381</v>
      </c>
      <c r="O78" s="305" t="s">
        <v>260</v>
      </c>
      <c r="P78" s="382" t="s">
        <v>410</v>
      </c>
    </row>
    <row r="79" spans="1:16" ht="31.5">
      <c r="A79" s="312"/>
      <c r="B79" s="312" t="s">
        <v>13</v>
      </c>
      <c r="C79" s="312" t="s">
        <v>79</v>
      </c>
      <c r="D79" s="312" t="s">
        <v>14</v>
      </c>
      <c r="E79" s="312" t="s">
        <v>17</v>
      </c>
      <c r="F79" s="312" t="s">
        <v>18</v>
      </c>
      <c r="G79" s="312" t="s">
        <v>83</v>
      </c>
      <c r="H79" s="312" t="s">
        <v>23</v>
      </c>
      <c r="I79" s="315" t="s">
        <v>81</v>
      </c>
      <c r="J79" s="21" t="s">
        <v>232</v>
      </c>
      <c r="K79" s="13">
        <f>K78*1.2</f>
        <v>16800</v>
      </c>
      <c r="L79" s="108">
        <v>35890.151999999995</v>
      </c>
      <c r="M79" s="108">
        <f>M78*1.2</f>
        <v>37684.68</v>
      </c>
      <c r="N79" s="324"/>
      <c r="O79" s="334"/>
      <c r="P79" s="382"/>
    </row>
    <row r="80" spans="1:16" ht="31.5">
      <c r="A80" s="312"/>
      <c r="B80" s="312" t="s">
        <v>13</v>
      </c>
      <c r="C80" s="312" t="s">
        <v>79</v>
      </c>
      <c r="D80" s="312" t="s">
        <v>14</v>
      </c>
      <c r="E80" s="312" t="s">
        <v>17</v>
      </c>
      <c r="F80" s="312" t="s">
        <v>18</v>
      </c>
      <c r="G80" s="312" t="s">
        <v>83</v>
      </c>
      <c r="H80" s="312" t="s">
        <v>23</v>
      </c>
      <c r="I80" s="315" t="s">
        <v>81</v>
      </c>
      <c r="J80" s="21" t="s">
        <v>233</v>
      </c>
      <c r="K80" s="13">
        <f>K78*1.4</f>
        <v>19600</v>
      </c>
      <c r="L80" s="108">
        <v>41871.843999999997</v>
      </c>
      <c r="M80" s="108">
        <f>M78*1.4</f>
        <v>43965.46</v>
      </c>
      <c r="N80" s="324"/>
      <c r="O80" s="306"/>
      <c r="P80" s="382"/>
    </row>
    <row r="81" spans="1:16">
      <c r="A81" s="312"/>
      <c r="B81" s="312" t="s">
        <v>13</v>
      </c>
      <c r="C81" s="312" t="s">
        <v>79</v>
      </c>
      <c r="D81" s="312" t="s">
        <v>14</v>
      </c>
      <c r="E81" s="312" t="s">
        <v>17</v>
      </c>
      <c r="F81" s="312" t="s">
        <v>18</v>
      </c>
      <c r="G81" s="312" t="s">
        <v>83</v>
      </c>
      <c r="H81" s="312" t="s">
        <v>23</v>
      </c>
      <c r="I81" s="315" t="s">
        <v>81</v>
      </c>
      <c r="J81" s="17" t="s">
        <v>107</v>
      </c>
      <c r="K81" s="13">
        <v>6000</v>
      </c>
      <c r="L81" s="107">
        <v>12817.91</v>
      </c>
      <c r="M81" s="108">
        <v>13458.8</v>
      </c>
      <c r="N81" s="344" t="s">
        <v>261</v>
      </c>
      <c r="O81" s="305" t="s">
        <v>262</v>
      </c>
      <c r="P81" s="382"/>
    </row>
    <row r="82" spans="1:16" ht="31.5">
      <c r="A82" s="312"/>
      <c r="B82" s="312" t="s">
        <v>13</v>
      </c>
      <c r="C82" s="312" t="s">
        <v>79</v>
      </c>
      <c r="D82" s="312" t="s">
        <v>14</v>
      </c>
      <c r="E82" s="312" t="s">
        <v>17</v>
      </c>
      <c r="F82" s="312" t="s">
        <v>18</v>
      </c>
      <c r="G82" s="312" t="s">
        <v>83</v>
      </c>
      <c r="H82" s="312" t="s">
        <v>23</v>
      </c>
      <c r="I82" s="315" t="s">
        <v>81</v>
      </c>
      <c r="J82" s="21" t="s">
        <v>232</v>
      </c>
      <c r="K82" s="13">
        <f>K81*1.2</f>
        <v>7200</v>
      </c>
      <c r="L82" s="107">
        <v>15381.491999999998</v>
      </c>
      <c r="M82" s="107">
        <f>M81*1.2</f>
        <v>16150.559999999998</v>
      </c>
      <c r="N82" s="345"/>
      <c r="O82" s="334"/>
      <c r="P82" s="382"/>
    </row>
    <row r="83" spans="1:16" ht="31.5">
      <c r="A83" s="313"/>
      <c r="B83" s="313" t="s">
        <v>13</v>
      </c>
      <c r="C83" s="313" t="s">
        <v>79</v>
      </c>
      <c r="D83" s="313" t="s">
        <v>14</v>
      </c>
      <c r="E83" s="313" t="s">
        <v>17</v>
      </c>
      <c r="F83" s="313" t="s">
        <v>18</v>
      </c>
      <c r="G83" s="313" t="s">
        <v>83</v>
      </c>
      <c r="H83" s="313" t="s">
        <v>23</v>
      </c>
      <c r="I83" s="316" t="s">
        <v>81</v>
      </c>
      <c r="J83" s="21" t="s">
        <v>233</v>
      </c>
      <c r="K83" s="13">
        <f>K81*1.4</f>
        <v>8400</v>
      </c>
      <c r="L83" s="107">
        <v>17945.073999999997</v>
      </c>
      <c r="M83" s="107">
        <f>M81*1.4</f>
        <v>18842.319999999996</v>
      </c>
      <c r="N83" s="345"/>
      <c r="O83" s="306"/>
      <c r="P83" s="382"/>
    </row>
    <row r="84" spans="1:16" ht="69" customHeight="1">
      <c r="A84" s="311">
        <v>15</v>
      </c>
      <c r="B84" s="311" t="s">
        <v>13</v>
      </c>
      <c r="C84" s="311" t="s">
        <v>79</v>
      </c>
      <c r="D84" s="311" t="s">
        <v>14</v>
      </c>
      <c r="E84" s="311" t="s">
        <v>17</v>
      </c>
      <c r="F84" s="311" t="s">
        <v>18</v>
      </c>
      <c r="G84" s="311" t="s">
        <v>84</v>
      </c>
      <c r="H84" s="311" t="s">
        <v>23</v>
      </c>
      <c r="I84" s="314" t="s">
        <v>110</v>
      </c>
      <c r="J84" s="17" t="s">
        <v>111</v>
      </c>
      <c r="K84" s="27">
        <v>300</v>
      </c>
      <c r="L84" s="107">
        <v>708.23</v>
      </c>
      <c r="M84" s="108">
        <v>743.6</v>
      </c>
      <c r="N84" s="323" t="s">
        <v>265</v>
      </c>
      <c r="O84" s="346" t="s">
        <v>114</v>
      </c>
      <c r="P84" s="382" t="s">
        <v>410</v>
      </c>
    </row>
    <row r="85" spans="1:16" ht="69" customHeight="1">
      <c r="A85" s="312"/>
      <c r="B85" s="312" t="s">
        <v>13</v>
      </c>
      <c r="C85" s="312" t="s">
        <v>79</v>
      </c>
      <c r="D85" s="312" t="s">
        <v>14</v>
      </c>
      <c r="E85" s="312" t="s">
        <v>17</v>
      </c>
      <c r="F85" s="312" t="s">
        <v>18</v>
      </c>
      <c r="G85" s="312" t="s">
        <v>84</v>
      </c>
      <c r="H85" s="312" t="s">
        <v>23</v>
      </c>
      <c r="I85" s="315" t="s">
        <v>110</v>
      </c>
      <c r="J85" s="21" t="s">
        <v>232</v>
      </c>
      <c r="K85" s="1">
        <f>K84*1.2</f>
        <v>360</v>
      </c>
      <c r="L85" s="109">
        <v>849.87599999999998</v>
      </c>
      <c r="M85" s="109">
        <f>M84*1.2</f>
        <v>892.32</v>
      </c>
      <c r="N85" s="324"/>
      <c r="O85" s="347"/>
      <c r="P85" s="382"/>
    </row>
    <row r="86" spans="1:16" ht="69" customHeight="1">
      <c r="A86" s="312"/>
      <c r="B86" s="312" t="s">
        <v>13</v>
      </c>
      <c r="C86" s="312" t="s">
        <v>79</v>
      </c>
      <c r="D86" s="312" t="s">
        <v>14</v>
      </c>
      <c r="E86" s="312" t="s">
        <v>17</v>
      </c>
      <c r="F86" s="312" t="s">
        <v>18</v>
      </c>
      <c r="G86" s="312" t="s">
        <v>84</v>
      </c>
      <c r="H86" s="312" t="s">
        <v>23</v>
      </c>
      <c r="I86" s="315" t="s">
        <v>110</v>
      </c>
      <c r="J86" s="21" t="s">
        <v>233</v>
      </c>
      <c r="K86" s="1">
        <f>K84*1.4</f>
        <v>420</v>
      </c>
      <c r="L86" s="109">
        <v>991.52199999999993</v>
      </c>
      <c r="M86" s="109">
        <f>M84*1.4</f>
        <v>1041.04</v>
      </c>
      <c r="N86" s="325"/>
      <c r="O86" s="348"/>
      <c r="P86" s="382"/>
    </row>
    <row r="87" spans="1:16" ht="73.5" customHeight="1">
      <c r="A87" s="312"/>
      <c r="B87" s="312" t="s">
        <v>13</v>
      </c>
      <c r="C87" s="312" t="s">
        <v>79</v>
      </c>
      <c r="D87" s="312" t="s">
        <v>14</v>
      </c>
      <c r="E87" s="312" t="s">
        <v>17</v>
      </c>
      <c r="F87" s="312" t="s">
        <v>18</v>
      </c>
      <c r="G87" s="312" t="s">
        <v>84</v>
      </c>
      <c r="H87" s="312" t="s">
        <v>23</v>
      </c>
      <c r="I87" s="315" t="s">
        <v>110</v>
      </c>
      <c r="J87" s="17" t="s">
        <v>112</v>
      </c>
      <c r="K87" s="31">
        <v>300</v>
      </c>
      <c r="L87" s="110">
        <v>708.23</v>
      </c>
      <c r="M87" s="114">
        <v>743.6</v>
      </c>
      <c r="N87" s="323" t="s">
        <v>164</v>
      </c>
      <c r="O87" s="346" t="s">
        <v>114</v>
      </c>
      <c r="P87" s="382"/>
    </row>
    <row r="88" spans="1:16" ht="73.5" customHeight="1">
      <c r="A88" s="312"/>
      <c r="B88" s="312" t="s">
        <v>13</v>
      </c>
      <c r="C88" s="312" t="s">
        <v>79</v>
      </c>
      <c r="D88" s="312" t="s">
        <v>14</v>
      </c>
      <c r="E88" s="312" t="s">
        <v>17</v>
      </c>
      <c r="F88" s="312" t="s">
        <v>18</v>
      </c>
      <c r="G88" s="312" t="s">
        <v>84</v>
      </c>
      <c r="H88" s="312" t="s">
        <v>23</v>
      </c>
      <c r="I88" s="315" t="s">
        <v>110</v>
      </c>
      <c r="J88" s="21" t="s">
        <v>232</v>
      </c>
      <c r="K88" s="1">
        <f>K87*1.2</f>
        <v>360</v>
      </c>
      <c r="L88" s="107">
        <v>849.87599999999998</v>
      </c>
      <c r="M88" s="107">
        <v>892.32</v>
      </c>
      <c r="N88" s="324"/>
      <c r="O88" s="347"/>
      <c r="P88" s="382"/>
    </row>
    <row r="89" spans="1:16" ht="73.5" customHeight="1">
      <c r="A89" s="312"/>
      <c r="B89" s="312" t="s">
        <v>13</v>
      </c>
      <c r="C89" s="312" t="s">
        <v>79</v>
      </c>
      <c r="D89" s="312" t="s">
        <v>14</v>
      </c>
      <c r="E89" s="312" t="s">
        <v>17</v>
      </c>
      <c r="F89" s="312" t="s">
        <v>18</v>
      </c>
      <c r="G89" s="312" t="s">
        <v>84</v>
      </c>
      <c r="H89" s="312" t="s">
        <v>23</v>
      </c>
      <c r="I89" s="315" t="s">
        <v>110</v>
      </c>
      <c r="J89" s="21" t="s">
        <v>233</v>
      </c>
      <c r="K89" s="1">
        <f>K87*1.4</f>
        <v>420</v>
      </c>
      <c r="L89" s="107">
        <v>991.52199999999993</v>
      </c>
      <c r="M89" s="107">
        <v>1041.04</v>
      </c>
      <c r="N89" s="325"/>
      <c r="O89" s="348"/>
      <c r="P89" s="382"/>
    </row>
    <row r="90" spans="1:16" ht="31.5">
      <c r="A90" s="312"/>
      <c r="B90" s="312" t="s">
        <v>13</v>
      </c>
      <c r="C90" s="312" t="s">
        <v>79</v>
      </c>
      <c r="D90" s="312" t="s">
        <v>14</v>
      </c>
      <c r="E90" s="312" t="s">
        <v>17</v>
      </c>
      <c r="F90" s="312" t="s">
        <v>18</v>
      </c>
      <c r="G90" s="312" t="s">
        <v>84</v>
      </c>
      <c r="H90" s="312" t="s">
        <v>23</v>
      </c>
      <c r="I90" s="315" t="s">
        <v>110</v>
      </c>
      <c r="J90" s="17" t="s">
        <v>113</v>
      </c>
      <c r="K90" s="1">
        <v>8000</v>
      </c>
      <c r="L90" s="107">
        <v>18886.32</v>
      </c>
      <c r="M90" s="108">
        <v>19830.599999999999</v>
      </c>
      <c r="N90" s="323" t="s">
        <v>266</v>
      </c>
      <c r="O90" s="305" t="s">
        <v>115</v>
      </c>
      <c r="P90" s="382"/>
    </row>
    <row r="91" spans="1:16" ht="31.5">
      <c r="A91" s="312"/>
      <c r="B91" s="312" t="s">
        <v>13</v>
      </c>
      <c r="C91" s="312" t="s">
        <v>79</v>
      </c>
      <c r="D91" s="312" t="s">
        <v>14</v>
      </c>
      <c r="E91" s="312" t="s">
        <v>17</v>
      </c>
      <c r="F91" s="312" t="s">
        <v>18</v>
      </c>
      <c r="G91" s="312" t="s">
        <v>84</v>
      </c>
      <c r="H91" s="312" t="s">
        <v>23</v>
      </c>
      <c r="I91" s="315" t="s">
        <v>110</v>
      </c>
      <c r="J91" s="21" t="s">
        <v>232</v>
      </c>
      <c r="K91" s="1">
        <f>K90*1.2</f>
        <v>9600</v>
      </c>
      <c r="L91" s="107">
        <v>22663.583999999999</v>
      </c>
      <c r="M91" s="107">
        <f>M90*1.2</f>
        <v>23796.719999999998</v>
      </c>
      <c r="N91" s="324"/>
      <c r="O91" s="334"/>
      <c r="P91" s="382"/>
    </row>
    <row r="92" spans="1:16" ht="31.5">
      <c r="A92" s="312"/>
      <c r="B92" s="312" t="s">
        <v>13</v>
      </c>
      <c r="C92" s="312" t="s">
        <v>79</v>
      </c>
      <c r="D92" s="312" t="s">
        <v>14</v>
      </c>
      <c r="E92" s="312" t="s">
        <v>17</v>
      </c>
      <c r="F92" s="312" t="s">
        <v>18</v>
      </c>
      <c r="G92" s="312" t="s">
        <v>84</v>
      </c>
      <c r="H92" s="312" t="s">
        <v>23</v>
      </c>
      <c r="I92" s="315" t="s">
        <v>110</v>
      </c>
      <c r="J92" s="21" t="s">
        <v>233</v>
      </c>
      <c r="K92" s="1">
        <f>K90*1.4</f>
        <v>11200</v>
      </c>
      <c r="L92" s="107">
        <v>26440.847999999998</v>
      </c>
      <c r="M92" s="107">
        <f>M90*1.4</f>
        <v>27762.839999999997</v>
      </c>
      <c r="N92" s="325"/>
      <c r="O92" s="306"/>
      <c r="P92" s="382"/>
    </row>
    <row r="93" spans="1:16" ht="186.75" customHeight="1">
      <c r="A93" s="312"/>
      <c r="B93" s="312" t="s">
        <v>13</v>
      </c>
      <c r="C93" s="312" t="s">
        <v>79</v>
      </c>
      <c r="D93" s="312" t="s">
        <v>14</v>
      </c>
      <c r="E93" s="312" t="s">
        <v>17</v>
      </c>
      <c r="F93" s="312" t="s">
        <v>18</v>
      </c>
      <c r="G93" s="312" t="s">
        <v>84</v>
      </c>
      <c r="H93" s="312" t="s">
        <v>23</v>
      </c>
      <c r="I93" s="315" t="s">
        <v>110</v>
      </c>
      <c r="J93" s="4" t="s">
        <v>238</v>
      </c>
      <c r="K93" s="12" t="s">
        <v>274</v>
      </c>
      <c r="L93" s="113" t="s">
        <v>405</v>
      </c>
      <c r="M93" s="113" t="s">
        <v>407</v>
      </c>
      <c r="N93" s="323" t="s">
        <v>267</v>
      </c>
      <c r="O93" s="305" t="s">
        <v>273</v>
      </c>
      <c r="P93" s="382"/>
    </row>
    <row r="94" spans="1:16" ht="177" customHeight="1">
      <c r="A94" s="312"/>
      <c r="B94" s="312" t="s">
        <v>13</v>
      </c>
      <c r="C94" s="312" t="s">
        <v>79</v>
      </c>
      <c r="D94" s="312" t="s">
        <v>14</v>
      </c>
      <c r="E94" s="312" t="s">
        <v>17</v>
      </c>
      <c r="F94" s="312" t="s">
        <v>18</v>
      </c>
      <c r="G94" s="312" t="s">
        <v>84</v>
      </c>
      <c r="H94" s="312" t="s">
        <v>23</v>
      </c>
      <c r="I94" s="315" t="s">
        <v>110</v>
      </c>
      <c r="J94" s="21" t="s">
        <v>232</v>
      </c>
      <c r="K94" s="12" t="s">
        <v>276</v>
      </c>
      <c r="L94" s="113" t="s">
        <v>404</v>
      </c>
      <c r="M94" s="113" t="s">
        <v>408</v>
      </c>
      <c r="N94" s="324"/>
      <c r="O94" s="334"/>
      <c r="P94" s="382"/>
    </row>
    <row r="95" spans="1:16" ht="220.5" customHeight="1">
      <c r="A95" s="313"/>
      <c r="B95" s="313" t="s">
        <v>13</v>
      </c>
      <c r="C95" s="313" t="s">
        <v>79</v>
      </c>
      <c r="D95" s="313" t="s">
        <v>14</v>
      </c>
      <c r="E95" s="313" t="s">
        <v>17</v>
      </c>
      <c r="F95" s="313" t="s">
        <v>18</v>
      </c>
      <c r="G95" s="313" t="s">
        <v>84</v>
      </c>
      <c r="H95" s="313" t="s">
        <v>23</v>
      </c>
      <c r="I95" s="316" t="s">
        <v>110</v>
      </c>
      <c r="J95" s="21" t="s">
        <v>233</v>
      </c>
      <c r="K95" s="12" t="s">
        <v>277</v>
      </c>
      <c r="L95" s="113" t="s">
        <v>406</v>
      </c>
      <c r="M95" s="113" t="s">
        <v>409</v>
      </c>
      <c r="N95" s="325"/>
      <c r="O95" s="306"/>
      <c r="P95" s="382"/>
    </row>
    <row r="96" spans="1:16" ht="240">
      <c r="A96" s="98">
        <v>16</v>
      </c>
      <c r="B96" s="80">
        <v>10</v>
      </c>
      <c r="C96" s="80" t="s">
        <v>79</v>
      </c>
      <c r="D96" s="80" t="s">
        <v>248</v>
      </c>
      <c r="E96" s="80" t="s">
        <v>17</v>
      </c>
      <c r="F96" s="80" t="s">
        <v>18</v>
      </c>
      <c r="G96" s="80" t="s">
        <v>249</v>
      </c>
      <c r="H96" s="80" t="s">
        <v>23</v>
      </c>
      <c r="I96" s="103" t="s">
        <v>250</v>
      </c>
      <c r="J96" s="100" t="s">
        <v>251</v>
      </c>
      <c r="K96" s="101" t="s">
        <v>270</v>
      </c>
      <c r="L96" s="390"/>
      <c r="M96" s="391"/>
      <c r="N96" s="26" t="s">
        <v>272</v>
      </c>
      <c r="O96" s="26" t="s">
        <v>271</v>
      </c>
      <c r="P96" s="102"/>
    </row>
    <row r="97" spans="1:15" ht="25.5" customHeight="1">
      <c r="A97" s="320" t="s">
        <v>317</v>
      </c>
      <c r="B97" s="321"/>
      <c r="C97" s="321"/>
      <c r="D97" s="321"/>
      <c r="E97" s="321"/>
      <c r="F97" s="321"/>
      <c r="G97" s="321"/>
      <c r="H97" s="321"/>
      <c r="I97" s="321"/>
      <c r="J97" s="321"/>
      <c r="K97" s="321"/>
      <c r="L97" s="321"/>
      <c r="M97" s="321"/>
      <c r="N97" s="321"/>
      <c r="O97" s="322"/>
    </row>
    <row r="98" spans="1:15" ht="15.75" customHeight="1">
      <c r="A98" s="310">
        <v>17</v>
      </c>
      <c r="B98" s="129" t="s">
        <v>13</v>
      </c>
      <c r="C98" s="129" t="s">
        <v>79</v>
      </c>
      <c r="D98" s="129" t="s">
        <v>14</v>
      </c>
      <c r="E98" s="129" t="s">
        <v>17</v>
      </c>
      <c r="F98" s="129" t="s">
        <v>18</v>
      </c>
      <c r="G98" s="129" t="s">
        <v>86</v>
      </c>
      <c r="H98" s="129" t="s">
        <v>23</v>
      </c>
      <c r="I98" s="137" t="s">
        <v>85</v>
      </c>
      <c r="J98" s="17" t="s">
        <v>107</v>
      </c>
      <c r="K98" s="82"/>
      <c r="L98" s="50"/>
      <c r="M98" s="50"/>
      <c r="N98" s="344" t="s">
        <v>318</v>
      </c>
      <c r="O98" s="344" t="s">
        <v>87</v>
      </c>
    </row>
    <row r="99" spans="1:15" ht="31.5">
      <c r="A99" s="310"/>
      <c r="B99" s="137"/>
      <c r="C99" s="137"/>
      <c r="D99" s="137"/>
      <c r="E99" s="137"/>
      <c r="F99" s="137"/>
      <c r="G99" s="137"/>
      <c r="H99" s="137"/>
      <c r="I99" s="137"/>
      <c r="J99" s="72" t="s">
        <v>281</v>
      </c>
      <c r="K99" s="82">
        <v>139.19999999999999</v>
      </c>
      <c r="L99" s="50">
        <v>150.27000000000001</v>
      </c>
      <c r="M99" s="134">
        <v>156.30000000000001</v>
      </c>
      <c r="N99" s="344"/>
      <c r="O99" s="344"/>
    </row>
    <row r="100" spans="1:15">
      <c r="A100" s="310"/>
      <c r="B100" s="137"/>
      <c r="C100" s="137"/>
      <c r="D100" s="137"/>
      <c r="E100" s="137"/>
      <c r="F100" s="137"/>
      <c r="G100" s="137"/>
      <c r="H100" s="137"/>
      <c r="I100" s="137"/>
      <c r="J100" s="72" t="s">
        <v>325</v>
      </c>
      <c r="K100" s="82">
        <v>162.39999999999998</v>
      </c>
      <c r="L100" s="50">
        <v>175.31</v>
      </c>
      <c r="M100" s="134">
        <v>182.3</v>
      </c>
      <c r="N100" s="344"/>
      <c r="O100" s="344"/>
    </row>
    <row r="101" spans="1:15" ht="75" customHeight="1">
      <c r="A101" s="310"/>
      <c r="B101" s="137"/>
      <c r="C101" s="137"/>
      <c r="D101" s="137"/>
      <c r="E101" s="137"/>
      <c r="F101" s="137"/>
      <c r="G101" s="137"/>
      <c r="H101" s="137"/>
      <c r="I101" s="137"/>
      <c r="J101" s="17" t="s">
        <v>235</v>
      </c>
      <c r="K101" s="82"/>
      <c r="L101" s="92"/>
      <c r="M101" s="92"/>
      <c r="N101" s="344" t="s">
        <v>319</v>
      </c>
      <c r="O101" s="344"/>
    </row>
    <row r="102" spans="1:15" ht="31.5">
      <c r="A102" s="310"/>
      <c r="B102" s="137"/>
      <c r="C102" s="137"/>
      <c r="D102" s="137"/>
      <c r="E102" s="137"/>
      <c r="F102" s="137"/>
      <c r="G102" s="137"/>
      <c r="H102" s="137"/>
      <c r="I102" s="137"/>
      <c r="J102" s="72" t="s">
        <v>281</v>
      </c>
      <c r="K102" s="82">
        <v>278.39999999999998</v>
      </c>
      <c r="L102" s="50">
        <v>300.54000000000002</v>
      </c>
      <c r="M102" s="134">
        <v>312.60000000000002</v>
      </c>
      <c r="N102" s="344"/>
      <c r="O102" s="344"/>
    </row>
    <row r="103" spans="1:15">
      <c r="A103" s="310"/>
      <c r="B103" s="137"/>
      <c r="C103" s="137"/>
      <c r="D103" s="137"/>
      <c r="E103" s="137"/>
      <c r="F103" s="137"/>
      <c r="G103" s="137"/>
      <c r="H103" s="137"/>
      <c r="I103" s="137"/>
      <c r="J103" s="72" t="s">
        <v>325</v>
      </c>
      <c r="K103" s="82">
        <v>324.79999999999995</v>
      </c>
      <c r="L103" s="50">
        <v>350.63</v>
      </c>
      <c r="M103" s="134">
        <v>364.70000000000005</v>
      </c>
      <c r="N103" s="344"/>
      <c r="O103" s="344"/>
    </row>
    <row r="104" spans="1:15" ht="94.5">
      <c r="A104" s="310"/>
      <c r="B104" s="137"/>
      <c r="C104" s="137"/>
      <c r="D104" s="137"/>
      <c r="E104" s="137"/>
      <c r="F104" s="137"/>
      <c r="G104" s="137"/>
      <c r="H104" s="137"/>
      <c r="I104" s="137"/>
      <c r="J104" s="49" t="s">
        <v>234</v>
      </c>
      <c r="K104" s="82"/>
      <c r="L104" s="92"/>
      <c r="M104" s="92"/>
      <c r="N104" s="344" t="s">
        <v>320</v>
      </c>
      <c r="O104" s="344"/>
    </row>
    <row r="105" spans="1:15" ht="31.5">
      <c r="A105" s="310"/>
      <c r="B105" s="137"/>
      <c r="C105" s="137"/>
      <c r="D105" s="137"/>
      <c r="E105" s="137"/>
      <c r="F105" s="137"/>
      <c r="G105" s="137"/>
      <c r="H105" s="137"/>
      <c r="I105" s="137"/>
      <c r="J105" s="72" t="s">
        <v>281</v>
      </c>
      <c r="K105" s="82">
        <v>208.8</v>
      </c>
      <c r="L105" s="50">
        <v>225.4</v>
      </c>
      <c r="M105" s="134">
        <v>234.4</v>
      </c>
      <c r="N105" s="344"/>
      <c r="O105" s="344"/>
    </row>
    <row r="106" spans="1:15">
      <c r="A106" s="310"/>
      <c r="B106" s="137"/>
      <c r="C106" s="137"/>
      <c r="D106" s="137"/>
      <c r="E106" s="137"/>
      <c r="F106" s="137"/>
      <c r="G106" s="137"/>
      <c r="H106" s="137"/>
      <c r="I106" s="137"/>
      <c r="J106" s="72" t="s">
        <v>325</v>
      </c>
      <c r="K106" s="82">
        <v>243.6</v>
      </c>
      <c r="L106" s="50">
        <v>262.97000000000003</v>
      </c>
      <c r="M106" s="134">
        <v>273.5</v>
      </c>
      <c r="N106" s="344"/>
      <c r="O106" s="344"/>
    </row>
    <row r="107" spans="1:15" ht="47.25">
      <c r="A107" s="310"/>
      <c r="B107" s="137"/>
      <c r="C107" s="137"/>
      <c r="D107" s="137"/>
      <c r="E107" s="137"/>
      <c r="F107" s="137"/>
      <c r="G107" s="137"/>
      <c r="H107" s="137"/>
      <c r="I107" s="137"/>
      <c r="J107" s="17" t="s">
        <v>108</v>
      </c>
      <c r="K107" s="82"/>
      <c r="L107" s="92"/>
      <c r="M107" s="92"/>
      <c r="N107" s="344" t="s">
        <v>228</v>
      </c>
      <c r="O107" s="344" t="s">
        <v>231</v>
      </c>
    </row>
    <row r="108" spans="1:15" ht="31.5">
      <c r="A108" s="310"/>
      <c r="B108" s="137"/>
      <c r="C108" s="137"/>
      <c r="D108" s="137"/>
      <c r="E108" s="137"/>
      <c r="F108" s="137"/>
      <c r="G108" s="137"/>
      <c r="H108" s="137"/>
      <c r="I108" s="137"/>
      <c r="J108" s="72" t="s">
        <v>281</v>
      </c>
      <c r="K108" s="82">
        <v>350.4</v>
      </c>
      <c r="L108" s="50">
        <v>378.26</v>
      </c>
      <c r="M108" s="134">
        <v>393.40000000000003</v>
      </c>
      <c r="N108" s="344"/>
      <c r="O108" s="344"/>
    </row>
    <row r="109" spans="1:15">
      <c r="A109" s="310"/>
      <c r="B109" s="137"/>
      <c r="C109" s="137"/>
      <c r="D109" s="137"/>
      <c r="E109" s="137"/>
      <c r="F109" s="137"/>
      <c r="G109" s="137"/>
      <c r="H109" s="137"/>
      <c r="I109" s="137"/>
      <c r="J109" s="72" t="s">
        <v>325</v>
      </c>
      <c r="K109" s="82">
        <v>408.79999999999995</v>
      </c>
      <c r="L109" s="50">
        <v>441.31</v>
      </c>
      <c r="M109" s="134">
        <v>459</v>
      </c>
      <c r="N109" s="344"/>
      <c r="O109" s="344"/>
    </row>
    <row r="110" spans="1:15" ht="47.25">
      <c r="A110" s="310"/>
      <c r="B110" s="137"/>
      <c r="C110" s="137"/>
      <c r="D110" s="137"/>
      <c r="E110" s="137"/>
      <c r="F110" s="137"/>
      <c r="G110" s="137"/>
      <c r="H110" s="137"/>
      <c r="I110" s="137"/>
      <c r="J110" s="50" t="s">
        <v>109</v>
      </c>
      <c r="K110" s="4"/>
      <c r="L110" s="93"/>
      <c r="M110" s="93"/>
      <c r="N110" s="344" t="s">
        <v>321</v>
      </c>
      <c r="O110" s="344" t="s">
        <v>229</v>
      </c>
    </row>
    <row r="111" spans="1:15" ht="40.5" customHeight="1">
      <c r="A111" s="310"/>
      <c r="B111" s="137"/>
      <c r="C111" s="137"/>
      <c r="D111" s="137"/>
      <c r="E111" s="137"/>
      <c r="F111" s="137"/>
      <c r="G111" s="137"/>
      <c r="H111" s="137"/>
      <c r="I111" s="137"/>
      <c r="J111" s="72" t="s">
        <v>281</v>
      </c>
      <c r="K111" s="4">
        <v>139.19999999999999</v>
      </c>
      <c r="L111" s="19">
        <v>150.27000000000001</v>
      </c>
      <c r="M111" s="135">
        <v>156.30000000000001</v>
      </c>
      <c r="N111" s="344"/>
      <c r="O111" s="344"/>
    </row>
    <row r="112" spans="1:15" ht="40.5" customHeight="1">
      <c r="A112" s="310"/>
      <c r="B112" s="137"/>
      <c r="C112" s="137"/>
      <c r="D112" s="137"/>
      <c r="E112" s="137"/>
      <c r="F112" s="137"/>
      <c r="G112" s="137"/>
      <c r="H112" s="137"/>
      <c r="I112" s="137"/>
      <c r="J112" s="72" t="s">
        <v>325</v>
      </c>
      <c r="K112" s="4">
        <v>162.39999999999998</v>
      </c>
      <c r="L112" s="19">
        <v>175.31</v>
      </c>
      <c r="M112" s="135">
        <v>182.3</v>
      </c>
      <c r="N112" s="344"/>
      <c r="O112" s="344"/>
    </row>
    <row r="113" spans="1:18" ht="212.25" customHeight="1">
      <c r="A113" s="310"/>
      <c r="B113" s="16" t="s">
        <v>13</v>
      </c>
      <c r="C113" s="16" t="s">
        <v>79</v>
      </c>
      <c r="D113" s="16" t="s">
        <v>14</v>
      </c>
      <c r="E113" s="16" t="s">
        <v>17</v>
      </c>
      <c r="F113" s="16" t="s">
        <v>18</v>
      </c>
      <c r="G113" s="16" t="s">
        <v>91</v>
      </c>
      <c r="H113" s="16" t="s">
        <v>23</v>
      </c>
      <c r="I113" s="4" t="s">
        <v>88</v>
      </c>
      <c r="J113" s="4" t="s">
        <v>89</v>
      </c>
      <c r="K113" s="131">
        <v>2000</v>
      </c>
      <c r="L113" s="132">
        <v>2159.04</v>
      </c>
      <c r="M113" s="136">
        <v>2245.4</v>
      </c>
      <c r="N113" s="130" t="s">
        <v>322</v>
      </c>
      <c r="O113" s="20" t="s">
        <v>227</v>
      </c>
      <c r="R113" s="53"/>
    </row>
    <row r="114" spans="1:18" ht="114" customHeight="1">
      <c r="A114" s="310"/>
      <c r="B114" s="16" t="s">
        <v>13</v>
      </c>
      <c r="C114" s="16" t="s">
        <v>14</v>
      </c>
      <c r="D114" s="16" t="s">
        <v>14</v>
      </c>
      <c r="E114" s="16" t="s">
        <v>17</v>
      </c>
      <c r="F114" s="16" t="s">
        <v>18</v>
      </c>
      <c r="G114" s="16" t="s">
        <v>43</v>
      </c>
      <c r="H114" s="16" t="s">
        <v>23</v>
      </c>
      <c r="I114" s="49" t="s">
        <v>324</v>
      </c>
      <c r="J114" s="4" t="s">
        <v>31</v>
      </c>
      <c r="K114" s="2">
        <v>213</v>
      </c>
      <c r="L114" s="6">
        <v>229.9</v>
      </c>
      <c r="M114" s="111">
        <v>239.1</v>
      </c>
      <c r="N114" s="12" t="s">
        <v>326</v>
      </c>
      <c r="O114" s="12" t="s">
        <v>44</v>
      </c>
      <c r="R114" s="53"/>
    </row>
    <row r="115" spans="1:18" ht="110.25" customHeight="1">
      <c r="A115" s="310"/>
      <c r="B115" s="310" t="s">
        <v>13</v>
      </c>
      <c r="C115" s="310">
        <v>4</v>
      </c>
      <c r="D115" s="310" t="s">
        <v>14</v>
      </c>
      <c r="E115" s="310" t="s">
        <v>17</v>
      </c>
      <c r="F115" s="310" t="s">
        <v>18</v>
      </c>
      <c r="G115" s="310" t="s">
        <v>52</v>
      </c>
      <c r="H115" s="310" t="s">
        <v>23</v>
      </c>
      <c r="I115" s="395" t="s">
        <v>51</v>
      </c>
      <c r="J115" s="17" t="s">
        <v>53</v>
      </c>
      <c r="K115" s="344" t="s">
        <v>327</v>
      </c>
      <c r="L115" s="344"/>
      <c r="M115" s="344"/>
      <c r="N115" s="26" t="s">
        <v>380</v>
      </c>
      <c r="O115" s="12" t="s">
        <v>156</v>
      </c>
      <c r="R115" s="53"/>
    </row>
    <row r="116" spans="1:18" ht="99" customHeight="1">
      <c r="A116" s="310"/>
      <c r="B116" s="310"/>
      <c r="C116" s="310"/>
      <c r="D116" s="310"/>
      <c r="E116" s="310"/>
      <c r="F116" s="310"/>
      <c r="G116" s="310"/>
      <c r="H116" s="310"/>
      <c r="I116" s="395"/>
      <c r="J116" s="17" t="s">
        <v>54</v>
      </c>
      <c r="K116" s="14">
        <v>10000</v>
      </c>
      <c r="L116" s="14">
        <v>10795.2</v>
      </c>
      <c r="M116" s="108">
        <v>20000</v>
      </c>
      <c r="N116" s="28" t="s">
        <v>330</v>
      </c>
      <c r="O116" s="12" t="s">
        <v>156</v>
      </c>
      <c r="R116" s="53"/>
    </row>
    <row r="117" spans="1:18" ht="123.75" customHeight="1">
      <c r="A117" s="310"/>
      <c r="B117" s="310"/>
      <c r="C117" s="310"/>
      <c r="D117" s="310"/>
      <c r="E117" s="310"/>
      <c r="F117" s="310"/>
      <c r="G117" s="310"/>
      <c r="H117" s="310"/>
      <c r="I117" s="395"/>
      <c r="J117" s="17" t="s">
        <v>55</v>
      </c>
      <c r="K117" s="1">
        <v>30000</v>
      </c>
      <c r="L117" s="14">
        <v>32385.599999999999</v>
      </c>
      <c r="M117" s="108">
        <v>33681</v>
      </c>
      <c r="N117" s="26" t="s">
        <v>362</v>
      </c>
      <c r="O117" s="12" t="s">
        <v>171</v>
      </c>
      <c r="R117" s="53"/>
    </row>
    <row r="118" spans="1:18" ht="57.75" customHeight="1">
      <c r="A118" s="310"/>
      <c r="B118" s="310"/>
      <c r="C118" s="310"/>
      <c r="D118" s="310"/>
      <c r="E118" s="310"/>
      <c r="F118" s="310"/>
      <c r="G118" s="310"/>
      <c r="H118" s="310"/>
      <c r="I118" s="395"/>
      <c r="J118" s="17" t="s">
        <v>56</v>
      </c>
      <c r="K118" s="1">
        <v>1000000</v>
      </c>
      <c r="L118" s="14">
        <v>1079520</v>
      </c>
      <c r="M118" s="108">
        <v>1122700.8</v>
      </c>
      <c r="N118" s="26" t="s">
        <v>363</v>
      </c>
      <c r="O118" s="12" t="s">
        <v>171</v>
      </c>
      <c r="R118" s="53"/>
    </row>
    <row r="119" spans="1:18" ht="68.25" customHeight="1">
      <c r="A119" s="310"/>
      <c r="B119" s="310"/>
      <c r="C119" s="310"/>
      <c r="D119" s="310"/>
      <c r="E119" s="310"/>
      <c r="F119" s="310"/>
      <c r="G119" s="310"/>
      <c r="H119" s="310"/>
      <c r="I119" s="395"/>
      <c r="J119" s="17" t="s">
        <v>59</v>
      </c>
      <c r="K119" s="1">
        <v>2000000</v>
      </c>
      <c r="L119" s="14">
        <v>2159040</v>
      </c>
      <c r="M119" s="108">
        <v>2245401.6000000001</v>
      </c>
      <c r="N119" s="26" t="s">
        <v>364</v>
      </c>
      <c r="O119" s="12" t="s">
        <v>155</v>
      </c>
      <c r="R119" s="53"/>
    </row>
    <row r="120" spans="1:18" ht="37.5" customHeight="1">
      <c r="A120" s="310"/>
      <c r="B120" s="310"/>
      <c r="C120" s="310"/>
      <c r="D120" s="310"/>
      <c r="E120" s="310"/>
      <c r="F120" s="310"/>
      <c r="G120" s="310"/>
      <c r="H120" s="310"/>
      <c r="I120" s="395"/>
      <c r="J120" s="4" t="s">
        <v>57</v>
      </c>
      <c r="K120" s="14">
        <v>105000</v>
      </c>
      <c r="L120" s="14">
        <v>109200</v>
      </c>
      <c r="M120" s="108">
        <v>113568</v>
      </c>
      <c r="N120" s="28" t="s">
        <v>329</v>
      </c>
      <c r="O120" s="12" t="s">
        <v>171</v>
      </c>
      <c r="R120" s="53"/>
    </row>
    <row r="121" spans="1:18" ht="133.5" customHeight="1">
      <c r="A121" s="310"/>
      <c r="B121" s="310"/>
      <c r="C121" s="310"/>
      <c r="D121" s="310"/>
      <c r="E121" s="310"/>
      <c r="F121" s="310"/>
      <c r="G121" s="310"/>
      <c r="H121" s="310"/>
      <c r="I121" s="395"/>
      <c r="J121" s="4" t="s">
        <v>58</v>
      </c>
      <c r="K121" s="1">
        <v>233</v>
      </c>
      <c r="L121" s="14">
        <v>251.53</v>
      </c>
      <c r="M121" s="108">
        <v>261.60000000000002</v>
      </c>
      <c r="N121" s="26" t="s">
        <v>365</v>
      </c>
      <c r="O121" s="12" t="s">
        <v>156</v>
      </c>
      <c r="R121" s="53"/>
    </row>
    <row r="122" spans="1:18" ht="133.5" customHeight="1">
      <c r="A122" s="310"/>
      <c r="B122" s="310"/>
      <c r="C122" s="310"/>
      <c r="D122" s="310"/>
      <c r="E122" s="310"/>
      <c r="F122" s="310"/>
      <c r="G122" s="310"/>
      <c r="H122" s="310"/>
      <c r="I122" s="395"/>
      <c r="J122" s="17" t="s">
        <v>61</v>
      </c>
      <c r="K122" s="1">
        <v>292</v>
      </c>
      <c r="L122" s="14">
        <v>315.22000000000003</v>
      </c>
      <c r="M122" s="108">
        <v>327.8</v>
      </c>
      <c r="N122" s="26" t="s">
        <v>365</v>
      </c>
      <c r="O122" s="12" t="s">
        <v>156</v>
      </c>
      <c r="R122" s="53"/>
    </row>
    <row r="123" spans="1:18" ht="71.25" customHeight="1">
      <c r="A123" s="310"/>
      <c r="B123" s="310"/>
      <c r="C123" s="310"/>
      <c r="D123" s="310"/>
      <c r="E123" s="310"/>
      <c r="F123" s="310"/>
      <c r="G123" s="310"/>
      <c r="H123" s="310"/>
      <c r="I123" s="395"/>
      <c r="J123" s="4" t="s">
        <v>60</v>
      </c>
      <c r="K123" s="14">
        <v>249</v>
      </c>
      <c r="L123" s="14">
        <v>268.8</v>
      </c>
      <c r="M123" s="108">
        <v>279.60000000000002</v>
      </c>
      <c r="N123" s="26" t="s">
        <v>366</v>
      </c>
      <c r="O123" s="12" t="s">
        <v>156</v>
      </c>
      <c r="R123" s="53"/>
    </row>
    <row r="124" spans="1:18" ht="132.75" customHeight="1">
      <c r="A124" s="310"/>
      <c r="B124" s="310"/>
      <c r="C124" s="310"/>
      <c r="D124" s="310"/>
      <c r="E124" s="310"/>
      <c r="F124" s="310"/>
      <c r="G124" s="310"/>
      <c r="H124" s="310"/>
      <c r="I124" s="395"/>
      <c r="J124" s="4" t="s">
        <v>328</v>
      </c>
      <c r="K124" s="1">
        <v>440</v>
      </c>
      <c r="L124" s="14">
        <v>474.99</v>
      </c>
      <c r="M124" s="108">
        <v>494</v>
      </c>
      <c r="N124" s="26" t="s">
        <v>367</v>
      </c>
      <c r="O124" s="12" t="s">
        <v>155</v>
      </c>
      <c r="R124" s="53"/>
    </row>
    <row r="125" spans="1:18" ht="132.75" customHeight="1">
      <c r="A125" s="310"/>
      <c r="B125" s="310"/>
      <c r="C125" s="310"/>
      <c r="D125" s="310"/>
      <c r="E125" s="310"/>
      <c r="F125" s="310"/>
      <c r="G125" s="310"/>
      <c r="H125" s="310"/>
      <c r="I125" s="395"/>
      <c r="J125" s="17" t="s">
        <v>63</v>
      </c>
      <c r="K125" s="1">
        <v>1929</v>
      </c>
      <c r="L125" s="14">
        <v>2082.39</v>
      </c>
      <c r="M125" s="108">
        <v>2165.7000000000003</v>
      </c>
      <c r="N125" s="26" t="s">
        <v>368</v>
      </c>
      <c r="O125" s="12" t="s">
        <v>156</v>
      </c>
      <c r="R125" s="53"/>
    </row>
    <row r="126" spans="1:18" ht="47.25">
      <c r="A126" s="310"/>
      <c r="B126" s="310"/>
      <c r="C126" s="310"/>
      <c r="D126" s="310"/>
      <c r="E126" s="310"/>
      <c r="F126" s="310"/>
      <c r="G126" s="310"/>
      <c r="H126" s="310"/>
      <c r="I126" s="395"/>
      <c r="J126" s="17" t="s">
        <v>369</v>
      </c>
      <c r="K126" s="132">
        <v>2000000</v>
      </c>
      <c r="L126" s="132">
        <v>2080000</v>
      </c>
      <c r="M126" s="136">
        <v>2163200</v>
      </c>
      <c r="N126" s="18" t="s">
        <v>370</v>
      </c>
      <c r="O126" s="12" t="s">
        <v>352</v>
      </c>
      <c r="R126" s="53"/>
    </row>
    <row r="127" spans="1:18" ht="252.75" customHeight="1">
      <c r="A127" s="310"/>
      <c r="B127" s="16" t="s">
        <v>13</v>
      </c>
      <c r="C127" s="16" t="s">
        <v>79</v>
      </c>
      <c r="D127" s="16" t="s">
        <v>14</v>
      </c>
      <c r="E127" s="16" t="s">
        <v>17</v>
      </c>
      <c r="F127" s="16" t="s">
        <v>18</v>
      </c>
      <c r="G127" s="79">
        <v>50840</v>
      </c>
      <c r="H127" s="16" t="s">
        <v>23</v>
      </c>
      <c r="I127" s="19" t="s">
        <v>223</v>
      </c>
      <c r="J127" s="4" t="s">
        <v>225</v>
      </c>
      <c r="K127" s="396" t="s">
        <v>424</v>
      </c>
      <c r="L127" s="397">
        <v>13744</v>
      </c>
      <c r="M127" s="398">
        <v>14160</v>
      </c>
      <c r="N127" s="392" t="s">
        <v>371</v>
      </c>
      <c r="O127" s="394" t="s">
        <v>372</v>
      </c>
      <c r="R127" s="53"/>
    </row>
    <row r="128" spans="1:18" ht="178.5" customHeight="1">
      <c r="A128" s="310"/>
      <c r="B128" s="16" t="s">
        <v>13</v>
      </c>
      <c r="C128" s="16" t="s">
        <v>79</v>
      </c>
      <c r="D128" s="16" t="s">
        <v>14</v>
      </c>
      <c r="E128" s="16" t="s">
        <v>17</v>
      </c>
      <c r="F128" s="16" t="s">
        <v>18</v>
      </c>
      <c r="G128" s="16" t="s">
        <v>80</v>
      </c>
      <c r="H128" s="16" t="s">
        <v>23</v>
      </c>
      <c r="I128" s="17" t="s">
        <v>224</v>
      </c>
      <c r="J128" s="4" t="s">
        <v>225</v>
      </c>
      <c r="K128" s="396"/>
      <c r="L128" s="397"/>
      <c r="M128" s="398"/>
      <c r="N128" s="392"/>
      <c r="O128" s="394"/>
      <c r="R128" s="53"/>
    </row>
    <row r="129" spans="1:18" ht="82.5" customHeight="1">
      <c r="A129" s="310"/>
      <c r="B129" s="310" t="s">
        <v>13</v>
      </c>
      <c r="C129" s="310" t="s">
        <v>14</v>
      </c>
      <c r="D129" s="310" t="s">
        <v>14</v>
      </c>
      <c r="E129" s="310" t="s">
        <v>17</v>
      </c>
      <c r="F129" s="310" t="s">
        <v>18</v>
      </c>
      <c r="G129" s="310" t="s">
        <v>77</v>
      </c>
      <c r="H129" s="310" t="s">
        <v>23</v>
      </c>
      <c r="I129" s="393" t="s">
        <v>333</v>
      </c>
      <c r="J129" s="4" t="s">
        <v>199</v>
      </c>
      <c r="K129" s="1">
        <v>1000</v>
      </c>
      <c r="L129" s="14">
        <v>1079.52</v>
      </c>
      <c r="M129" s="108">
        <v>1122.7</v>
      </c>
      <c r="N129" s="19" t="s">
        <v>331</v>
      </c>
      <c r="O129" s="4" t="s">
        <v>200</v>
      </c>
      <c r="R129" s="53"/>
    </row>
    <row r="130" spans="1:18" ht="82.5" customHeight="1">
      <c r="A130" s="310"/>
      <c r="B130" s="310"/>
      <c r="C130" s="310"/>
      <c r="D130" s="310"/>
      <c r="E130" s="310"/>
      <c r="F130" s="310"/>
      <c r="G130" s="310"/>
      <c r="H130" s="310"/>
      <c r="I130" s="393"/>
      <c r="J130" s="4" t="s">
        <v>199</v>
      </c>
      <c r="K130" s="1">
        <v>2000</v>
      </c>
      <c r="L130" s="14">
        <v>2159.04</v>
      </c>
      <c r="M130" s="108">
        <v>2245.4</v>
      </c>
      <c r="N130" s="19" t="s">
        <v>332</v>
      </c>
      <c r="O130" s="4" t="s">
        <v>201</v>
      </c>
      <c r="R130" s="53"/>
    </row>
    <row r="131" spans="1:18" ht="117.75" customHeight="1">
      <c r="A131" s="310"/>
      <c r="B131" s="16" t="s">
        <v>13</v>
      </c>
      <c r="C131" s="16" t="s">
        <v>79</v>
      </c>
      <c r="D131" s="16" t="s">
        <v>14</v>
      </c>
      <c r="E131" s="16" t="s">
        <v>17</v>
      </c>
      <c r="F131" s="80" t="s">
        <v>18</v>
      </c>
      <c r="G131" s="16" t="s">
        <v>92</v>
      </c>
      <c r="H131" s="16" t="s">
        <v>23</v>
      </c>
      <c r="I131" s="4" t="s">
        <v>373</v>
      </c>
      <c r="J131" s="4" t="s">
        <v>375</v>
      </c>
      <c r="K131" s="132">
        <v>35000</v>
      </c>
      <c r="L131" s="132">
        <v>35400</v>
      </c>
      <c r="M131" s="136">
        <v>37856</v>
      </c>
      <c r="N131" s="18" t="s">
        <v>323</v>
      </c>
      <c r="O131" s="12" t="s">
        <v>374</v>
      </c>
      <c r="R131" s="53"/>
    </row>
    <row r="132" spans="1:18" s="83" customFormat="1" ht="51" customHeight="1">
      <c r="A132" s="310"/>
      <c r="B132" s="80" t="s">
        <v>13</v>
      </c>
      <c r="C132" s="80" t="s">
        <v>79</v>
      </c>
      <c r="D132" s="80" t="s">
        <v>14</v>
      </c>
      <c r="E132" s="80" t="s">
        <v>17</v>
      </c>
      <c r="F132" s="16" t="s">
        <v>18</v>
      </c>
      <c r="G132" s="80" t="s">
        <v>349</v>
      </c>
      <c r="H132" s="84"/>
      <c r="I132" s="19" t="s">
        <v>341</v>
      </c>
      <c r="J132" s="19" t="s">
        <v>376</v>
      </c>
      <c r="K132" s="132">
        <v>3000</v>
      </c>
      <c r="L132" s="132">
        <v>3120</v>
      </c>
      <c r="M132" s="136">
        <v>3244.8</v>
      </c>
      <c r="N132" s="26" t="s">
        <v>377</v>
      </c>
      <c r="O132" s="130" t="s">
        <v>350</v>
      </c>
      <c r="R132" s="85"/>
    </row>
    <row r="133" spans="1:18" ht="50.25" customHeight="1">
      <c r="A133" s="310"/>
      <c r="B133" s="375" t="s">
        <v>13</v>
      </c>
      <c r="C133" s="375" t="s">
        <v>79</v>
      </c>
      <c r="D133" s="375" t="s">
        <v>14</v>
      </c>
      <c r="E133" s="375" t="s">
        <v>17</v>
      </c>
      <c r="F133" s="335" t="s">
        <v>18</v>
      </c>
      <c r="G133" s="375" t="s">
        <v>348</v>
      </c>
      <c r="H133" s="138"/>
      <c r="I133" s="323" t="s">
        <v>347</v>
      </c>
      <c r="J133" s="4" t="s">
        <v>420</v>
      </c>
      <c r="K133" s="131">
        <v>210000</v>
      </c>
      <c r="L133" s="132">
        <v>210000</v>
      </c>
      <c r="M133" s="136">
        <v>210000</v>
      </c>
      <c r="N133" s="18" t="s">
        <v>417</v>
      </c>
      <c r="O133" s="305" t="s">
        <v>351</v>
      </c>
      <c r="R133" s="53"/>
    </row>
    <row r="134" spans="1:18" ht="50.25" customHeight="1">
      <c r="A134" s="310"/>
      <c r="B134" s="376"/>
      <c r="C134" s="376"/>
      <c r="D134" s="376"/>
      <c r="E134" s="376"/>
      <c r="F134" s="336"/>
      <c r="G134" s="376"/>
      <c r="H134" s="138"/>
      <c r="I134" s="326"/>
      <c r="J134" s="4" t="s">
        <v>421</v>
      </c>
      <c r="K134" s="131">
        <v>260000</v>
      </c>
      <c r="L134" s="132" t="s">
        <v>395</v>
      </c>
      <c r="M134" s="136">
        <v>260000</v>
      </c>
      <c r="N134" s="18" t="s">
        <v>418</v>
      </c>
      <c r="O134" s="334"/>
      <c r="R134" s="53"/>
    </row>
    <row r="135" spans="1:18" ht="50.25" customHeight="1">
      <c r="A135" s="310"/>
      <c r="B135" s="377"/>
      <c r="C135" s="377"/>
      <c r="D135" s="377"/>
      <c r="E135" s="377"/>
      <c r="F135" s="337"/>
      <c r="G135" s="377"/>
      <c r="H135" s="138"/>
      <c r="I135" s="327"/>
      <c r="J135" s="4" t="s">
        <v>422</v>
      </c>
      <c r="K135" s="131">
        <v>310000</v>
      </c>
      <c r="L135" s="132" t="s">
        <v>395</v>
      </c>
      <c r="M135" s="136">
        <v>310000</v>
      </c>
      <c r="N135" s="18" t="s">
        <v>419</v>
      </c>
      <c r="O135" s="306"/>
      <c r="R135" s="53"/>
    </row>
    <row r="136" spans="1:18" ht="45" customHeight="1">
      <c r="A136" s="366" t="s">
        <v>268</v>
      </c>
      <c r="B136" s="367"/>
      <c r="C136" s="367"/>
      <c r="D136" s="367"/>
      <c r="E136" s="367"/>
      <c r="F136" s="367"/>
      <c r="G136" s="367"/>
      <c r="H136" s="367"/>
      <c r="I136" s="367"/>
      <c r="J136" s="367"/>
      <c r="K136" s="367"/>
      <c r="L136" s="367"/>
      <c r="M136" s="367"/>
      <c r="N136" s="367"/>
      <c r="O136" s="368"/>
    </row>
    <row r="137" spans="1:18" s="83" customFormat="1" ht="16.5" customHeight="1">
      <c r="A137" s="372">
        <v>18</v>
      </c>
      <c r="B137" s="375">
        <v>10</v>
      </c>
      <c r="C137" s="375" t="s">
        <v>79</v>
      </c>
      <c r="D137" s="375" t="s">
        <v>248</v>
      </c>
      <c r="E137" s="375" t="s">
        <v>17</v>
      </c>
      <c r="F137" s="375" t="s">
        <v>18</v>
      </c>
      <c r="G137" s="375" t="s">
        <v>252</v>
      </c>
      <c r="H137" s="375" t="s">
        <v>23</v>
      </c>
      <c r="I137" s="387" t="s">
        <v>286</v>
      </c>
      <c r="J137" s="103" t="s">
        <v>292</v>
      </c>
      <c r="K137" s="26"/>
      <c r="L137" s="89"/>
      <c r="M137" s="89"/>
      <c r="N137" s="378" t="s">
        <v>280</v>
      </c>
      <c r="O137" s="378" t="s">
        <v>287</v>
      </c>
    </row>
    <row r="138" spans="1:18" s="83" customFormat="1" ht="99" customHeight="1">
      <c r="A138" s="373"/>
      <c r="B138" s="376"/>
      <c r="C138" s="376"/>
      <c r="D138" s="376"/>
      <c r="E138" s="376"/>
      <c r="F138" s="376"/>
      <c r="G138" s="376"/>
      <c r="H138" s="376"/>
      <c r="I138" s="388"/>
      <c r="J138" s="103" t="s">
        <v>281</v>
      </c>
      <c r="K138" s="26" t="s">
        <v>290</v>
      </c>
      <c r="L138" s="26" t="s">
        <v>397</v>
      </c>
      <c r="M138" s="26"/>
      <c r="N138" s="379"/>
      <c r="O138" s="379"/>
      <c r="P138" s="104"/>
    </row>
    <row r="139" spans="1:18" s="83" customFormat="1" ht="98.25" customHeight="1">
      <c r="A139" s="374"/>
      <c r="B139" s="377"/>
      <c r="C139" s="377"/>
      <c r="D139" s="377"/>
      <c r="E139" s="377"/>
      <c r="F139" s="377"/>
      <c r="G139" s="377"/>
      <c r="H139" s="377"/>
      <c r="I139" s="389"/>
      <c r="J139" s="103" t="s">
        <v>282</v>
      </c>
      <c r="K139" s="26" t="s">
        <v>289</v>
      </c>
      <c r="L139" s="26" t="s">
        <v>396</v>
      </c>
      <c r="M139" s="26"/>
      <c r="N139" s="380"/>
      <c r="O139" s="380"/>
      <c r="P139" s="104"/>
    </row>
    <row r="140" spans="1:18" s="83" customFormat="1" ht="21.75" customHeight="1">
      <c r="A140" s="372">
        <v>19</v>
      </c>
      <c r="B140" s="375">
        <v>10</v>
      </c>
      <c r="C140" s="375" t="s">
        <v>79</v>
      </c>
      <c r="D140" s="375" t="s">
        <v>248</v>
      </c>
      <c r="E140" s="375" t="s">
        <v>17</v>
      </c>
      <c r="F140" s="375" t="s">
        <v>18</v>
      </c>
      <c r="G140" s="375" t="s">
        <v>253</v>
      </c>
      <c r="H140" s="375" t="s">
        <v>23</v>
      </c>
      <c r="I140" s="387" t="s">
        <v>285</v>
      </c>
      <c r="J140" s="103" t="s">
        <v>291</v>
      </c>
      <c r="K140" s="26"/>
      <c r="L140" s="89"/>
      <c r="M140" s="89"/>
      <c r="N140" s="378" t="s">
        <v>280</v>
      </c>
      <c r="O140" s="378" t="s">
        <v>288</v>
      </c>
      <c r="P140" s="104"/>
    </row>
    <row r="141" spans="1:18" s="83" customFormat="1" ht="106.5" customHeight="1">
      <c r="A141" s="373"/>
      <c r="B141" s="376"/>
      <c r="C141" s="376"/>
      <c r="D141" s="376"/>
      <c r="E141" s="376"/>
      <c r="F141" s="376"/>
      <c r="G141" s="376"/>
      <c r="H141" s="376"/>
      <c r="I141" s="388"/>
      <c r="J141" s="103" t="s">
        <v>281</v>
      </c>
      <c r="K141" s="26" t="s">
        <v>290</v>
      </c>
      <c r="L141" s="26" t="s">
        <v>397</v>
      </c>
      <c r="M141" s="26"/>
      <c r="N141" s="379"/>
      <c r="O141" s="379"/>
      <c r="P141" s="104"/>
    </row>
    <row r="142" spans="1:18" s="83" customFormat="1" ht="105" customHeight="1">
      <c r="A142" s="374"/>
      <c r="B142" s="377"/>
      <c r="C142" s="377"/>
      <c r="D142" s="377"/>
      <c r="E142" s="377"/>
      <c r="F142" s="377"/>
      <c r="G142" s="377"/>
      <c r="H142" s="377"/>
      <c r="I142" s="389"/>
      <c r="J142" s="103" t="s">
        <v>282</v>
      </c>
      <c r="K142" s="26" t="s">
        <v>289</v>
      </c>
      <c r="L142" s="26" t="s">
        <v>396</v>
      </c>
      <c r="M142" s="26"/>
      <c r="N142" s="380"/>
      <c r="O142" s="380"/>
      <c r="P142" s="104"/>
    </row>
    <row r="143" spans="1:18" ht="39" customHeight="1">
      <c r="A143" s="435" t="s">
        <v>398</v>
      </c>
      <c r="B143" s="436"/>
      <c r="C143" s="436"/>
      <c r="D143" s="436"/>
      <c r="E143" s="436"/>
      <c r="F143" s="436"/>
      <c r="G143" s="436"/>
      <c r="H143" s="436"/>
      <c r="I143" s="436"/>
      <c r="J143" s="436"/>
      <c r="K143" s="436"/>
      <c r="L143" s="436"/>
      <c r="M143" s="436"/>
      <c r="N143" s="436"/>
      <c r="O143" s="436"/>
    </row>
    <row r="144" spans="1:18" ht="168" customHeight="1">
      <c r="A144" s="120">
        <v>20</v>
      </c>
      <c r="B144" s="121" t="s">
        <v>13</v>
      </c>
      <c r="C144" s="121" t="s">
        <v>14</v>
      </c>
      <c r="D144" s="121" t="s">
        <v>14</v>
      </c>
      <c r="E144" s="121" t="s">
        <v>17</v>
      </c>
      <c r="F144" s="121" t="s">
        <v>18</v>
      </c>
      <c r="G144" s="121" t="s">
        <v>342</v>
      </c>
      <c r="H144" s="122">
        <v>313</v>
      </c>
      <c r="I144" s="123" t="s">
        <v>343</v>
      </c>
      <c r="J144" s="123" t="s">
        <v>346</v>
      </c>
      <c r="K144" s="124">
        <v>4500</v>
      </c>
      <c r="L144" s="124" t="s">
        <v>411</v>
      </c>
      <c r="M144" s="124" t="s">
        <v>395</v>
      </c>
      <c r="N144" s="123" t="s">
        <v>344</v>
      </c>
      <c r="O144" s="123" t="s">
        <v>345</v>
      </c>
      <c r="P144" s="125" t="s">
        <v>412</v>
      </c>
    </row>
    <row r="145" spans="1:15">
      <c r="A145" s="432" t="s">
        <v>423</v>
      </c>
      <c r="B145" s="433"/>
      <c r="C145" s="433"/>
      <c r="D145" s="433"/>
      <c r="E145" s="433"/>
      <c r="F145" s="433"/>
      <c r="G145" s="433"/>
      <c r="H145" s="433"/>
      <c r="I145" s="433"/>
      <c r="J145" s="433"/>
      <c r="K145" s="433"/>
      <c r="L145" s="433"/>
      <c r="M145" s="433"/>
      <c r="N145" s="433"/>
      <c r="O145" s="434"/>
    </row>
    <row r="146" spans="1:15" ht="288.75" customHeight="1">
      <c r="A146" s="41">
        <v>21</v>
      </c>
      <c r="B146" s="80" t="s">
        <v>13</v>
      </c>
      <c r="C146" s="80" t="s">
        <v>79</v>
      </c>
      <c r="D146" s="80" t="s">
        <v>14</v>
      </c>
      <c r="E146" s="80" t="s">
        <v>17</v>
      </c>
      <c r="F146" s="80" t="s">
        <v>18</v>
      </c>
      <c r="G146" s="80" t="s">
        <v>353</v>
      </c>
      <c r="H146" s="41">
        <v>313</v>
      </c>
      <c r="I146" s="86" t="s">
        <v>354</v>
      </c>
      <c r="J146" s="86" t="s">
        <v>225</v>
      </c>
      <c r="K146" s="94" t="s">
        <v>425</v>
      </c>
      <c r="L146" s="81">
        <v>13744</v>
      </c>
      <c r="M146" s="139">
        <v>14160</v>
      </c>
      <c r="N146" s="18" t="s">
        <v>361</v>
      </c>
      <c r="O146" s="86" t="s">
        <v>355</v>
      </c>
    </row>
    <row r="147" spans="1:15">
      <c r="A147" s="383" t="s">
        <v>389</v>
      </c>
      <c r="B147" s="383"/>
      <c r="C147" s="383"/>
      <c r="D147" s="383"/>
      <c r="E147" s="383"/>
      <c r="F147" s="383"/>
      <c r="G147" s="383"/>
      <c r="H147" s="383"/>
      <c r="I147" s="383"/>
      <c r="J147" s="383"/>
      <c r="K147" s="383"/>
      <c r="L147" s="383"/>
      <c r="M147" s="383"/>
      <c r="N147" s="383"/>
      <c r="O147" s="383"/>
    </row>
    <row r="148" spans="1:15" ht="318.75" customHeight="1">
      <c r="A148" s="98">
        <v>22</v>
      </c>
      <c r="B148" s="80" t="s">
        <v>13</v>
      </c>
      <c r="C148" s="80" t="s">
        <v>14</v>
      </c>
      <c r="D148" s="80" t="s">
        <v>14</v>
      </c>
      <c r="E148" s="80" t="s">
        <v>17</v>
      </c>
      <c r="F148" s="80" t="s">
        <v>18</v>
      </c>
      <c r="G148" s="80" t="s">
        <v>382</v>
      </c>
      <c r="H148" s="98">
        <v>313</v>
      </c>
      <c r="I148" s="26" t="s">
        <v>383</v>
      </c>
      <c r="J148" s="26" t="s">
        <v>225</v>
      </c>
      <c r="K148" s="384" t="s">
        <v>384</v>
      </c>
      <c r="L148" s="385"/>
      <c r="M148" s="386"/>
      <c r="N148" s="26" t="s">
        <v>181</v>
      </c>
      <c r="O148" s="26" t="s">
        <v>385</v>
      </c>
    </row>
    <row r="149" spans="1:15">
      <c r="A149" s="383" t="s">
        <v>388</v>
      </c>
      <c r="B149" s="383"/>
      <c r="C149" s="383"/>
      <c r="D149" s="383"/>
      <c r="E149" s="383"/>
      <c r="F149" s="383"/>
      <c r="G149" s="383"/>
      <c r="H149" s="383"/>
      <c r="I149" s="383"/>
      <c r="J149" s="383"/>
      <c r="K149" s="383"/>
      <c r="L149" s="383"/>
      <c r="M149" s="383"/>
      <c r="N149" s="383"/>
      <c r="O149" s="383"/>
    </row>
    <row r="150" spans="1:15" ht="251.25" customHeight="1">
      <c r="A150" s="372">
        <v>23</v>
      </c>
      <c r="B150" s="375" t="s">
        <v>13</v>
      </c>
      <c r="C150" s="375" t="s">
        <v>79</v>
      </c>
      <c r="D150" s="375" t="s">
        <v>14</v>
      </c>
      <c r="E150" s="375" t="s">
        <v>17</v>
      </c>
      <c r="F150" s="375" t="s">
        <v>18</v>
      </c>
      <c r="G150" s="375" t="s">
        <v>386</v>
      </c>
      <c r="H150" s="372">
        <v>313</v>
      </c>
      <c r="I150" s="378" t="s">
        <v>387</v>
      </c>
      <c r="J150" s="378" t="s">
        <v>225</v>
      </c>
      <c r="K150" s="99" t="s">
        <v>426</v>
      </c>
      <c r="L150" s="140">
        <v>6907.5</v>
      </c>
      <c r="M150" s="140">
        <v>7080</v>
      </c>
      <c r="N150" s="378" t="s">
        <v>230</v>
      </c>
      <c r="O150" s="378" t="s">
        <v>429</v>
      </c>
    </row>
    <row r="151" spans="1:15" ht="251.25" customHeight="1">
      <c r="A151" s="373"/>
      <c r="B151" s="376"/>
      <c r="C151" s="376"/>
      <c r="D151" s="376"/>
      <c r="E151" s="376"/>
      <c r="F151" s="376"/>
      <c r="G151" s="376"/>
      <c r="H151" s="373"/>
      <c r="I151" s="379"/>
      <c r="J151" s="379"/>
      <c r="K151" s="99" t="s">
        <v>427</v>
      </c>
      <c r="L151" s="140">
        <v>10361.25</v>
      </c>
      <c r="M151" s="140">
        <v>10620</v>
      </c>
      <c r="N151" s="379"/>
      <c r="O151" s="379"/>
    </row>
    <row r="152" spans="1:15" ht="251.25" customHeight="1">
      <c r="A152" s="374"/>
      <c r="B152" s="377"/>
      <c r="C152" s="377"/>
      <c r="D152" s="377"/>
      <c r="E152" s="377"/>
      <c r="F152" s="377"/>
      <c r="G152" s="377"/>
      <c r="H152" s="374"/>
      <c r="I152" s="380"/>
      <c r="J152" s="380"/>
      <c r="K152" s="99" t="s">
        <v>428</v>
      </c>
      <c r="L152" s="140">
        <v>13815</v>
      </c>
      <c r="M152" s="140">
        <v>14160</v>
      </c>
      <c r="N152" s="380"/>
      <c r="O152" s="380"/>
    </row>
    <row r="153" spans="1:15" ht="25.5" customHeight="1">
      <c r="A153" s="429" t="s">
        <v>430</v>
      </c>
      <c r="B153" s="430"/>
      <c r="C153" s="430"/>
      <c r="D153" s="430"/>
      <c r="E153" s="430"/>
      <c r="F153" s="430"/>
      <c r="G153" s="430"/>
      <c r="H153" s="430"/>
      <c r="I153" s="430"/>
      <c r="J153" s="430"/>
      <c r="K153" s="430"/>
      <c r="L153" s="430"/>
      <c r="M153" s="430"/>
      <c r="N153" s="430"/>
      <c r="O153" s="431"/>
    </row>
    <row r="154" spans="1:15" ht="244.5" customHeight="1">
      <c r="A154" s="98">
        <v>24</v>
      </c>
      <c r="B154" s="80" t="s">
        <v>13</v>
      </c>
      <c r="C154" s="80" t="s">
        <v>14</v>
      </c>
      <c r="D154" s="80" t="s">
        <v>14</v>
      </c>
      <c r="E154" s="80" t="s">
        <v>17</v>
      </c>
      <c r="F154" s="80" t="s">
        <v>18</v>
      </c>
      <c r="G154" s="80" t="s">
        <v>390</v>
      </c>
      <c r="H154" s="98">
        <v>313</v>
      </c>
      <c r="I154" s="26" t="s">
        <v>394</v>
      </c>
      <c r="J154" s="26" t="s">
        <v>393</v>
      </c>
      <c r="K154" s="426" t="s">
        <v>391</v>
      </c>
      <c r="L154" s="427"/>
      <c r="M154" s="428"/>
      <c r="N154" s="26" t="s">
        <v>230</v>
      </c>
      <c r="O154" s="26" t="s">
        <v>392</v>
      </c>
    </row>
    <row r="155" spans="1:15" ht="20.25" customHeight="1">
      <c r="A155" s="412" t="s">
        <v>146</v>
      </c>
      <c r="B155" s="425"/>
      <c r="C155" s="425"/>
      <c r="D155" s="425"/>
      <c r="E155" s="425"/>
      <c r="F155" s="425"/>
      <c r="G155" s="425"/>
      <c r="H155" s="425"/>
      <c r="I155" s="321"/>
      <c r="J155" s="321"/>
      <c r="K155" s="321"/>
      <c r="L155" s="321"/>
      <c r="M155" s="321"/>
      <c r="N155" s="321"/>
      <c r="O155" s="322"/>
    </row>
    <row r="156" spans="1:15" ht="63">
      <c r="A156" s="41">
        <v>25</v>
      </c>
      <c r="B156" s="16" t="s">
        <v>13</v>
      </c>
      <c r="C156" s="16" t="s">
        <v>14</v>
      </c>
      <c r="D156" s="16" t="s">
        <v>14</v>
      </c>
      <c r="E156" s="16" t="s">
        <v>17</v>
      </c>
      <c r="F156" s="80" t="s">
        <v>18</v>
      </c>
      <c r="G156" s="79">
        <v>77100</v>
      </c>
      <c r="H156" s="16" t="s">
        <v>23</v>
      </c>
      <c r="I156" s="127" t="s">
        <v>413</v>
      </c>
      <c r="J156" s="4" t="s">
        <v>32</v>
      </c>
      <c r="K156" s="1">
        <v>20000</v>
      </c>
      <c r="L156" s="91">
        <v>0</v>
      </c>
      <c r="M156" s="114">
        <v>20000</v>
      </c>
      <c r="N156" s="126" t="s">
        <v>414</v>
      </c>
      <c r="O156" s="12" t="s">
        <v>415</v>
      </c>
    </row>
  </sheetData>
  <mergeCells count="232">
    <mergeCell ref="A155:O155"/>
    <mergeCell ref="K154:M154"/>
    <mergeCell ref="A153:O153"/>
    <mergeCell ref="A149:O149"/>
    <mergeCell ref="A145:O145"/>
    <mergeCell ref="A143:O143"/>
    <mergeCell ref="A4:O4"/>
    <mergeCell ref="A5:A6"/>
    <mergeCell ref="B5:B6"/>
    <mergeCell ref="C5:C6"/>
    <mergeCell ref="D5:G5"/>
    <mergeCell ref="H5:H6"/>
    <mergeCell ref="I5:I6"/>
    <mergeCell ref="J5:J6"/>
    <mergeCell ref="K5:M5"/>
    <mergeCell ref="N5:N6"/>
    <mergeCell ref="O5:O6"/>
    <mergeCell ref="A8:O8"/>
    <mergeCell ref="A9:A32"/>
    <mergeCell ref="B9:B32"/>
    <mergeCell ref="C9:C32"/>
    <mergeCell ref="D9:D32"/>
    <mergeCell ref="E9:E32"/>
    <mergeCell ref="F9:F32"/>
    <mergeCell ref="G9:G32"/>
    <mergeCell ref="H9:H32"/>
    <mergeCell ref="F36:F38"/>
    <mergeCell ref="G36:G38"/>
    <mergeCell ref="H36:H38"/>
    <mergeCell ref="I36:I38"/>
    <mergeCell ref="A39:O39"/>
    <mergeCell ref="K40:M40"/>
    <mergeCell ref="I9:I32"/>
    <mergeCell ref="K23:M23"/>
    <mergeCell ref="K27:M27"/>
    <mergeCell ref="A33:O33"/>
    <mergeCell ref="A35:O35"/>
    <mergeCell ref="A36:A38"/>
    <mergeCell ref="B36:B38"/>
    <mergeCell ref="C36:C38"/>
    <mergeCell ref="D36:D38"/>
    <mergeCell ref="E36:E38"/>
    <mergeCell ref="A41:O41"/>
    <mergeCell ref="A42:A43"/>
    <mergeCell ref="B42:B43"/>
    <mergeCell ref="C42:C43"/>
    <mergeCell ref="D42:D43"/>
    <mergeCell ref="E42:E43"/>
    <mergeCell ref="F42:F43"/>
    <mergeCell ref="K42:M42"/>
    <mergeCell ref="N42:N43"/>
    <mergeCell ref="O42:O43"/>
    <mergeCell ref="K43:M43"/>
    <mergeCell ref="A44:O44"/>
    <mergeCell ref="A45:A47"/>
    <mergeCell ref="B45:B47"/>
    <mergeCell ref="C45:C47"/>
    <mergeCell ref="D45:D47"/>
    <mergeCell ref="E45:E47"/>
    <mergeCell ref="F45:F47"/>
    <mergeCell ref="G45:G47"/>
    <mergeCell ref="H45:H47"/>
    <mergeCell ref="I45:I47"/>
    <mergeCell ref="N45:N47"/>
    <mergeCell ref="O45:O47"/>
    <mergeCell ref="A48:O48"/>
    <mergeCell ref="B49:B50"/>
    <mergeCell ref="C49:C50"/>
    <mergeCell ref="D49:D50"/>
    <mergeCell ref="E49:E50"/>
    <mergeCell ref="F49:F50"/>
    <mergeCell ref="G49:G50"/>
    <mergeCell ref="H49:H50"/>
    <mergeCell ref="I49:I50"/>
    <mergeCell ref="A60:O60"/>
    <mergeCell ref="A62:O62"/>
    <mergeCell ref="A63:A64"/>
    <mergeCell ref="B63:B64"/>
    <mergeCell ref="C63:C64"/>
    <mergeCell ref="D63:D64"/>
    <mergeCell ref="E63:E64"/>
    <mergeCell ref="B52:B53"/>
    <mergeCell ref="C52:C53"/>
    <mergeCell ref="D52:D53"/>
    <mergeCell ref="E52:E53"/>
    <mergeCell ref="F52:F53"/>
    <mergeCell ref="G52:G53"/>
    <mergeCell ref="H52:H53"/>
    <mergeCell ref="I52:I53"/>
    <mergeCell ref="A54:O54"/>
    <mergeCell ref="A55:A59"/>
    <mergeCell ref="B55:B59"/>
    <mergeCell ref="C55:C59"/>
    <mergeCell ref="D55:D59"/>
    <mergeCell ref="E55:E59"/>
    <mergeCell ref="F55:F59"/>
    <mergeCell ref="G55:G59"/>
    <mergeCell ref="H55:H59"/>
    <mergeCell ref="I55:I59"/>
    <mergeCell ref="A77:O77"/>
    <mergeCell ref="O107:O109"/>
    <mergeCell ref="N110:N112"/>
    <mergeCell ref="O110:O112"/>
    <mergeCell ref="D78:D83"/>
    <mergeCell ref="F63:F64"/>
    <mergeCell ref="G63:G64"/>
    <mergeCell ref="H63:H64"/>
    <mergeCell ref="N63:N64"/>
    <mergeCell ref="I63:I64"/>
    <mergeCell ref="A65:O65"/>
    <mergeCell ref="A69:O69"/>
    <mergeCell ref="H70:H71"/>
    <mergeCell ref="H66:H68"/>
    <mergeCell ref="A72:O72"/>
    <mergeCell ref="A73:A76"/>
    <mergeCell ref="B73:B76"/>
    <mergeCell ref="C73:C76"/>
    <mergeCell ref="D73:D76"/>
    <mergeCell ref="E73:E76"/>
    <mergeCell ref="F73:F76"/>
    <mergeCell ref="G73:G76"/>
    <mergeCell ref="H73:H76"/>
    <mergeCell ref="I73:I76"/>
    <mergeCell ref="N73:N76"/>
    <mergeCell ref="H78:H83"/>
    <mergeCell ref="I78:I83"/>
    <mergeCell ref="N78:N80"/>
    <mergeCell ref="O78:O80"/>
    <mergeCell ref="N81:N83"/>
    <mergeCell ref="O81:O83"/>
    <mergeCell ref="B129:B130"/>
    <mergeCell ref="C129:C130"/>
    <mergeCell ref="D129:D130"/>
    <mergeCell ref="E129:E130"/>
    <mergeCell ref="F129:F130"/>
    <mergeCell ref="G129:G130"/>
    <mergeCell ref="H129:H130"/>
    <mergeCell ref="I129:I130"/>
    <mergeCell ref="O127:O128"/>
    <mergeCell ref="H115:H126"/>
    <mergeCell ref="I115:I126"/>
    <mergeCell ref="K115:M115"/>
    <mergeCell ref="K127:K128"/>
    <mergeCell ref="L127:L128"/>
    <mergeCell ref="M127:M128"/>
    <mergeCell ref="O93:O95"/>
    <mergeCell ref="A78:A83"/>
    <mergeCell ref="B78:B83"/>
    <mergeCell ref="C78:C83"/>
    <mergeCell ref="D84:D95"/>
    <mergeCell ref="E84:E95"/>
    <mergeCell ref="N107:N109"/>
    <mergeCell ref="A98:A135"/>
    <mergeCell ref="B133:B135"/>
    <mergeCell ref="C133:C135"/>
    <mergeCell ref="D133:D135"/>
    <mergeCell ref="E133:E135"/>
    <mergeCell ref="F133:F135"/>
    <mergeCell ref="G133:G135"/>
    <mergeCell ref="B115:B126"/>
    <mergeCell ref="C115:C126"/>
    <mergeCell ref="D115:D126"/>
    <mergeCell ref="E115:E126"/>
    <mergeCell ref="F115:F126"/>
    <mergeCell ref="G115:G126"/>
    <mergeCell ref="N127:N128"/>
    <mergeCell ref="N93:N95"/>
    <mergeCell ref="E78:E83"/>
    <mergeCell ref="F78:F83"/>
    <mergeCell ref="G78:G83"/>
    <mergeCell ref="L96:M96"/>
    <mergeCell ref="A97:O97"/>
    <mergeCell ref="N98:N100"/>
    <mergeCell ref="O98:O106"/>
    <mergeCell ref="N101:N103"/>
    <mergeCell ref="N104:N106"/>
    <mergeCell ref="F84:F95"/>
    <mergeCell ref="G84:G95"/>
    <mergeCell ref="H84:H95"/>
    <mergeCell ref="I84:I95"/>
    <mergeCell ref="N84:N86"/>
    <mergeCell ref="O84:O86"/>
    <mergeCell ref="N87:N89"/>
    <mergeCell ref="O87:O89"/>
    <mergeCell ref="N90:N92"/>
    <mergeCell ref="O90:O92"/>
    <mergeCell ref="A84:A95"/>
    <mergeCell ref="B84:B95"/>
    <mergeCell ref="C84:C95"/>
    <mergeCell ref="P9:P32"/>
    <mergeCell ref="P78:P83"/>
    <mergeCell ref="P84:P95"/>
    <mergeCell ref="A147:O147"/>
    <mergeCell ref="A49:A53"/>
    <mergeCell ref="K148:M148"/>
    <mergeCell ref="F140:F142"/>
    <mergeCell ref="G140:G142"/>
    <mergeCell ref="H140:H142"/>
    <mergeCell ref="I140:I142"/>
    <mergeCell ref="N140:N142"/>
    <mergeCell ref="O140:O142"/>
    <mergeCell ref="G137:G139"/>
    <mergeCell ref="H137:H139"/>
    <mergeCell ref="I137:I139"/>
    <mergeCell ref="N137:N139"/>
    <mergeCell ref="O137:O139"/>
    <mergeCell ref="F137:F139"/>
    <mergeCell ref="A140:A142"/>
    <mergeCell ref="B140:B142"/>
    <mergeCell ref="C140:C142"/>
    <mergeCell ref="D140:D142"/>
    <mergeCell ref="E140:E142"/>
    <mergeCell ref="A137:A139"/>
    <mergeCell ref="O133:O135"/>
    <mergeCell ref="I133:I135"/>
    <mergeCell ref="A150:A152"/>
    <mergeCell ref="B150:B152"/>
    <mergeCell ref="C150:C152"/>
    <mergeCell ref="D150:D152"/>
    <mergeCell ref="E150:E152"/>
    <mergeCell ref="F150:F152"/>
    <mergeCell ref="G150:G152"/>
    <mergeCell ref="H150:H152"/>
    <mergeCell ref="I150:I152"/>
    <mergeCell ref="J150:J152"/>
    <mergeCell ref="N150:N152"/>
    <mergeCell ref="O150:O152"/>
    <mergeCell ref="B137:B139"/>
    <mergeCell ref="C137:C139"/>
    <mergeCell ref="D137:D139"/>
    <mergeCell ref="E137:E139"/>
    <mergeCell ref="A136:O136"/>
  </mergeCells>
  <pageMargins left="0.39370078740157483" right="0.39370078740157483" top="0.78740157480314965" bottom="0.78740157480314965" header="0.31496062992125984" footer="0.51181102362204722"/>
  <pageSetup paperSize="9" scale="54" fitToHeight="17" orientation="landscape" horizontalDpi="4294967295" verticalDpi="4294967295" r:id="rId1"/>
  <headerFooter>
    <oddFooter>&amp;C&amp;P</oddFooter>
  </headerFooter>
  <rowBreaks count="1" manualBreakCount="1">
    <brk id="34" max="16383" man="1"/>
  </rowBreaks>
</worksheet>
</file>

<file path=xl/worksheets/sheet3.xml><?xml version="1.0" encoding="utf-8"?>
<worksheet xmlns="http://schemas.openxmlformats.org/spreadsheetml/2006/main" xmlns:r="http://schemas.openxmlformats.org/officeDocument/2006/relationships">
  <dimension ref="A1:R177"/>
  <sheetViews>
    <sheetView tabSelected="1" view="pageBreakPreview" zoomScale="85" zoomScaleNormal="90" zoomScaleSheetLayoutView="85" workbookViewId="0">
      <pane ySplit="7" topLeftCell="A8" activePane="bottomLeft" state="frozen"/>
      <selection pane="bottomLeft" activeCell="I6" sqref="I6:I7"/>
    </sheetView>
  </sheetViews>
  <sheetFormatPr defaultColWidth="9.140625" defaultRowHeight="15.75"/>
  <cols>
    <col min="1" max="1" width="5.140625" style="83" customWidth="1"/>
    <col min="2" max="6" width="5.28515625" style="3" customWidth="1"/>
    <col min="7" max="7" width="8" style="3" customWidth="1"/>
    <col min="8" max="8" width="5.85546875" style="3" customWidth="1"/>
    <col min="9" max="9" width="41.85546875" style="3" customWidth="1"/>
    <col min="10" max="10" width="41.5703125" style="3" customWidth="1"/>
    <col min="11" max="13" width="21.42578125" style="3" customWidth="1"/>
    <col min="14" max="14" width="25.7109375" style="3" customWidth="1"/>
    <col min="15" max="15" width="35.5703125" style="3" customWidth="1"/>
    <col min="16" max="16" width="60.28515625" style="3" customWidth="1"/>
    <col min="17" max="17" width="9.140625" style="3"/>
    <col min="18" max="18" width="31.42578125" style="3" customWidth="1"/>
    <col min="19" max="16384" width="9.140625" style="3"/>
  </cols>
  <sheetData>
    <row r="1" spans="1:15">
      <c r="O1" s="3" t="s">
        <v>687</v>
      </c>
    </row>
    <row r="2" spans="1:15">
      <c r="O2" s="3" t="s">
        <v>334</v>
      </c>
    </row>
    <row r="4" spans="1:15" ht="26.25" customHeight="1">
      <c r="A4" s="498" t="s">
        <v>688</v>
      </c>
      <c r="B4" s="498"/>
      <c r="C4" s="498"/>
      <c r="D4" s="498"/>
      <c r="E4" s="498"/>
      <c r="F4" s="498"/>
      <c r="G4" s="498"/>
      <c r="H4" s="498"/>
      <c r="I4" s="498"/>
      <c r="J4" s="498"/>
      <c r="K4" s="498"/>
      <c r="L4" s="498"/>
      <c r="M4" s="498"/>
      <c r="N4" s="498"/>
      <c r="O4" s="498"/>
    </row>
    <row r="5" spans="1:15" ht="18.75">
      <c r="A5" s="212"/>
      <c r="B5" s="155"/>
      <c r="C5" s="155"/>
      <c r="D5" s="155"/>
      <c r="E5" s="155"/>
      <c r="F5" s="155"/>
      <c r="G5" s="155"/>
      <c r="H5" s="155"/>
      <c r="I5" s="159"/>
      <c r="J5" s="159"/>
      <c r="K5" s="159"/>
      <c r="L5" s="159"/>
      <c r="M5" s="159"/>
      <c r="N5" s="159"/>
      <c r="O5" s="159"/>
    </row>
    <row r="6" spans="1:15" ht="15.75" customHeight="1">
      <c r="A6" s="499" t="s">
        <v>0</v>
      </c>
      <c r="B6" s="330" t="s">
        <v>1</v>
      </c>
      <c r="C6" s="330" t="s">
        <v>2</v>
      </c>
      <c r="D6" s="330" t="s">
        <v>3</v>
      </c>
      <c r="E6" s="330"/>
      <c r="F6" s="330"/>
      <c r="G6" s="330"/>
      <c r="H6" s="330" t="s">
        <v>8</v>
      </c>
      <c r="I6" s="330" t="s">
        <v>9</v>
      </c>
      <c r="J6" s="330" t="s">
        <v>10</v>
      </c>
      <c r="K6" s="331" t="s">
        <v>144</v>
      </c>
      <c r="L6" s="332"/>
      <c r="M6" s="333"/>
      <c r="N6" s="330" t="s">
        <v>11</v>
      </c>
      <c r="O6" s="330" t="s">
        <v>12</v>
      </c>
    </row>
    <row r="7" spans="1:15" ht="63.75" customHeight="1">
      <c r="A7" s="499"/>
      <c r="B7" s="330"/>
      <c r="C7" s="330"/>
      <c r="D7" s="160" t="s">
        <v>4</v>
      </c>
      <c r="E7" s="160" t="s">
        <v>486</v>
      </c>
      <c r="F7" s="160" t="s">
        <v>487</v>
      </c>
      <c r="G7" s="160" t="s">
        <v>7</v>
      </c>
      <c r="H7" s="330"/>
      <c r="I7" s="330"/>
      <c r="J7" s="330"/>
      <c r="K7" s="9" t="s">
        <v>143</v>
      </c>
      <c r="L7" s="9" t="s">
        <v>472</v>
      </c>
      <c r="M7" s="9" t="s">
        <v>646</v>
      </c>
      <c r="N7" s="330"/>
      <c r="O7" s="330"/>
    </row>
    <row r="8" spans="1:15">
      <c r="A8" s="213">
        <v>1</v>
      </c>
      <c r="B8" s="160">
        <v>2</v>
      </c>
      <c r="C8" s="160">
        <v>3</v>
      </c>
      <c r="D8" s="160">
        <v>4</v>
      </c>
      <c r="E8" s="160">
        <v>5</v>
      </c>
      <c r="F8" s="160">
        <v>6</v>
      </c>
      <c r="G8" s="160">
        <v>7</v>
      </c>
      <c r="H8" s="160">
        <v>8</v>
      </c>
      <c r="I8" s="10">
        <v>9</v>
      </c>
      <c r="J8" s="10">
        <v>10</v>
      </c>
      <c r="K8" s="10">
        <v>11</v>
      </c>
      <c r="L8" s="10">
        <v>12</v>
      </c>
      <c r="M8" s="10">
        <v>13</v>
      </c>
      <c r="N8" s="10">
        <v>14</v>
      </c>
      <c r="O8" s="10">
        <v>15</v>
      </c>
    </row>
    <row r="9" spans="1:15">
      <c r="A9" s="495" t="s">
        <v>123</v>
      </c>
      <c r="B9" s="496"/>
      <c r="C9" s="496"/>
      <c r="D9" s="496"/>
      <c r="E9" s="496"/>
      <c r="F9" s="496"/>
      <c r="G9" s="496"/>
      <c r="H9" s="496"/>
      <c r="I9" s="496"/>
      <c r="J9" s="496"/>
      <c r="K9" s="496"/>
      <c r="L9" s="496"/>
      <c r="M9" s="496"/>
      <c r="N9" s="496"/>
      <c r="O9" s="497"/>
    </row>
    <row r="10" spans="1:15" ht="94.5">
      <c r="A10" s="193">
        <v>1</v>
      </c>
      <c r="B10" s="84" t="s">
        <v>13</v>
      </c>
      <c r="C10" s="84" t="s">
        <v>14</v>
      </c>
      <c r="D10" s="84" t="s">
        <v>14</v>
      </c>
      <c r="E10" s="186" t="s">
        <v>488</v>
      </c>
      <c r="F10" s="188" t="s">
        <v>248</v>
      </c>
      <c r="G10" s="84" t="s">
        <v>97</v>
      </c>
      <c r="H10" s="84" t="s">
        <v>23</v>
      </c>
      <c r="I10" s="49" t="s">
        <v>96</v>
      </c>
      <c r="J10" s="161" t="s">
        <v>125</v>
      </c>
      <c r="K10" s="90">
        <v>10557</v>
      </c>
      <c r="L10" s="90">
        <v>17423.580000000002</v>
      </c>
      <c r="M10" s="90">
        <v>18120.52</v>
      </c>
      <c r="N10" s="161" t="s">
        <v>159</v>
      </c>
      <c r="O10" s="26" t="s">
        <v>124</v>
      </c>
    </row>
    <row r="11" spans="1:15">
      <c r="A11" s="401" t="s">
        <v>459</v>
      </c>
      <c r="B11" s="402"/>
      <c r="C11" s="402"/>
      <c r="D11" s="402"/>
      <c r="E11" s="402"/>
      <c r="F11" s="402"/>
      <c r="G11" s="402"/>
      <c r="H11" s="402"/>
      <c r="I11" s="402"/>
      <c r="J11" s="402"/>
      <c r="K11" s="402"/>
      <c r="L11" s="402"/>
      <c r="M11" s="402"/>
      <c r="N11" s="402"/>
      <c r="O11" s="403"/>
    </row>
    <row r="12" spans="1:15" ht="63">
      <c r="A12" s="407">
        <v>2</v>
      </c>
      <c r="B12" s="407" t="s">
        <v>13</v>
      </c>
      <c r="C12" s="407" t="s">
        <v>14</v>
      </c>
      <c r="D12" s="407" t="s">
        <v>14</v>
      </c>
      <c r="E12" s="407" t="s">
        <v>488</v>
      </c>
      <c r="F12" s="375" t="s">
        <v>248</v>
      </c>
      <c r="G12" s="407" t="s">
        <v>99</v>
      </c>
      <c r="H12" s="407" t="s">
        <v>23</v>
      </c>
      <c r="I12" s="479" t="s">
        <v>98</v>
      </c>
      <c r="J12" s="19" t="s">
        <v>127</v>
      </c>
      <c r="K12" s="90">
        <v>1000</v>
      </c>
      <c r="L12" s="90">
        <v>1636.33</v>
      </c>
      <c r="M12" s="90">
        <v>1701.78</v>
      </c>
      <c r="N12" s="19" t="s">
        <v>176</v>
      </c>
      <c r="O12" s="161" t="s">
        <v>175</v>
      </c>
    </row>
    <row r="13" spans="1:15" ht="31.5">
      <c r="A13" s="457"/>
      <c r="B13" s="457"/>
      <c r="C13" s="457"/>
      <c r="D13" s="457"/>
      <c r="E13" s="457"/>
      <c r="F13" s="376"/>
      <c r="G13" s="457"/>
      <c r="H13" s="457"/>
      <c r="I13" s="480"/>
      <c r="J13" s="19" t="s">
        <v>126</v>
      </c>
      <c r="K13" s="90">
        <v>10000</v>
      </c>
      <c r="L13" s="90">
        <v>10000</v>
      </c>
      <c r="M13" s="90">
        <v>10000</v>
      </c>
      <c r="N13" s="19" t="s">
        <v>179</v>
      </c>
      <c r="O13" s="161" t="s">
        <v>177</v>
      </c>
    </row>
    <row r="14" spans="1:15" ht="47.25">
      <c r="A14" s="408"/>
      <c r="B14" s="408"/>
      <c r="C14" s="408"/>
      <c r="D14" s="408"/>
      <c r="E14" s="408"/>
      <c r="F14" s="377"/>
      <c r="G14" s="408"/>
      <c r="H14" s="408"/>
      <c r="I14" s="481"/>
      <c r="J14" s="19" t="s">
        <v>126</v>
      </c>
      <c r="K14" s="90">
        <v>30000</v>
      </c>
      <c r="L14" s="90">
        <v>30000</v>
      </c>
      <c r="M14" s="90">
        <v>30000</v>
      </c>
      <c r="N14" s="19" t="s">
        <v>180</v>
      </c>
      <c r="O14" s="26" t="s">
        <v>178</v>
      </c>
    </row>
    <row r="15" spans="1:15">
      <c r="A15" s="401" t="s">
        <v>462</v>
      </c>
      <c r="B15" s="402"/>
      <c r="C15" s="402"/>
      <c r="D15" s="402"/>
      <c r="E15" s="402"/>
      <c r="F15" s="402"/>
      <c r="G15" s="402"/>
      <c r="H15" s="402"/>
      <c r="I15" s="402"/>
      <c r="J15" s="402"/>
      <c r="K15" s="402"/>
      <c r="L15" s="402"/>
      <c r="M15" s="402"/>
      <c r="N15" s="402"/>
      <c r="O15" s="403"/>
    </row>
    <row r="16" spans="1:15" ht="198.75" customHeight="1">
      <c r="A16" s="184">
        <v>3</v>
      </c>
      <c r="B16" s="175" t="s">
        <v>13</v>
      </c>
      <c r="C16" s="175" t="s">
        <v>14</v>
      </c>
      <c r="D16" s="175" t="s">
        <v>14</v>
      </c>
      <c r="E16" s="175" t="s">
        <v>488</v>
      </c>
      <c r="F16" s="166" t="s">
        <v>248</v>
      </c>
      <c r="G16" s="84" t="s">
        <v>438</v>
      </c>
      <c r="H16" s="84" t="s">
        <v>15</v>
      </c>
      <c r="I16" s="19" t="s">
        <v>16</v>
      </c>
      <c r="J16" s="19" t="s">
        <v>207</v>
      </c>
      <c r="K16" s="338" t="s">
        <v>647</v>
      </c>
      <c r="L16" s="339"/>
      <c r="M16" s="340"/>
      <c r="N16" s="156" t="s">
        <v>209</v>
      </c>
      <c r="O16" s="156" t="s">
        <v>208</v>
      </c>
    </row>
    <row r="17" spans="1:15">
      <c r="A17" s="401" t="s">
        <v>27</v>
      </c>
      <c r="B17" s="402"/>
      <c r="C17" s="402"/>
      <c r="D17" s="402"/>
      <c r="E17" s="402"/>
      <c r="F17" s="402"/>
      <c r="G17" s="402"/>
      <c r="H17" s="402"/>
      <c r="I17" s="402"/>
      <c r="J17" s="402"/>
      <c r="K17" s="402"/>
      <c r="L17" s="402"/>
      <c r="M17" s="402"/>
      <c r="N17" s="402"/>
      <c r="O17" s="403"/>
    </row>
    <row r="18" spans="1:15" ht="22.5" customHeight="1">
      <c r="A18" s="407">
        <v>4</v>
      </c>
      <c r="B18" s="407" t="s">
        <v>13</v>
      </c>
      <c r="C18" s="407" t="s">
        <v>14</v>
      </c>
      <c r="D18" s="407" t="s">
        <v>14</v>
      </c>
      <c r="E18" s="399" t="s">
        <v>488</v>
      </c>
      <c r="F18" s="375" t="s">
        <v>248</v>
      </c>
      <c r="G18" s="407" t="s">
        <v>624</v>
      </c>
      <c r="H18" s="407" t="s">
        <v>23</v>
      </c>
      <c r="I18" s="479" t="s">
        <v>22</v>
      </c>
      <c r="J18" s="19" t="s">
        <v>26</v>
      </c>
      <c r="K18" s="90">
        <v>4000</v>
      </c>
      <c r="L18" s="90">
        <v>8370.2000000000007</v>
      </c>
      <c r="M18" s="90">
        <v>8705.01</v>
      </c>
      <c r="N18" s="323" t="s">
        <v>164</v>
      </c>
      <c r="O18" s="491" t="s">
        <v>25</v>
      </c>
    </row>
    <row r="19" spans="1:15" ht="36.75" customHeight="1">
      <c r="A19" s="457"/>
      <c r="B19" s="457"/>
      <c r="C19" s="457"/>
      <c r="D19" s="457"/>
      <c r="E19" s="494"/>
      <c r="F19" s="376"/>
      <c r="G19" s="457"/>
      <c r="H19" s="457"/>
      <c r="I19" s="480"/>
      <c r="J19" s="72" t="s">
        <v>232</v>
      </c>
      <c r="K19" s="90">
        <v>4800</v>
      </c>
      <c r="L19" s="90">
        <v>10044.24</v>
      </c>
      <c r="M19" s="90">
        <v>10446.01</v>
      </c>
      <c r="N19" s="326"/>
      <c r="O19" s="492"/>
    </row>
    <row r="20" spans="1:15" ht="36.75" customHeight="1">
      <c r="A20" s="408"/>
      <c r="B20" s="408"/>
      <c r="C20" s="408"/>
      <c r="D20" s="408"/>
      <c r="E20" s="400"/>
      <c r="F20" s="377"/>
      <c r="G20" s="408"/>
      <c r="H20" s="408"/>
      <c r="I20" s="481"/>
      <c r="J20" s="72" t="s">
        <v>233</v>
      </c>
      <c r="K20" s="90">
        <v>5600</v>
      </c>
      <c r="L20" s="90">
        <v>11718.28</v>
      </c>
      <c r="M20" s="90">
        <v>12187.01</v>
      </c>
      <c r="N20" s="327"/>
      <c r="O20" s="493"/>
    </row>
    <row r="21" spans="1:15" ht="24" customHeight="1">
      <c r="A21" s="488" t="s">
        <v>146</v>
      </c>
      <c r="B21" s="402"/>
      <c r="C21" s="402"/>
      <c r="D21" s="402"/>
      <c r="E21" s="402"/>
      <c r="F21" s="402"/>
      <c r="G21" s="402"/>
      <c r="H21" s="402"/>
      <c r="I21" s="402"/>
      <c r="J21" s="402"/>
      <c r="K21" s="402"/>
      <c r="L21" s="402"/>
      <c r="M21" s="402"/>
      <c r="N21" s="402"/>
      <c r="O21" s="403"/>
    </row>
    <row r="22" spans="1:15" ht="72.75" customHeight="1">
      <c r="A22" s="219">
        <v>5</v>
      </c>
      <c r="B22" s="226" t="s">
        <v>13</v>
      </c>
      <c r="C22" s="219" t="s">
        <v>14</v>
      </c>
      <c r="D22" s="219" t="s">
        <v>14</v>
      </c>
      <c r="E22" s="221" t="s">
        <v>488</v>
      </c>
      <c r="F22" s="188" t="s">
        <v>248</v>
      </c>
      <c r="G22" s="219" t="s">
        <v>625</v>
      </c>
      <c r="H22" s="219" t="s">
        <v>23</v>
      </c>
      <c r="I22" s="174" t="s">
        <v>35</v>
      </c>
      <c r="J22" s="19" t="s">
        <v>31</v>
      </c>
      <c r="K22" s="19">
        <v>384</v>
      </c>
      <c r="L22" s="19">
        <v>473</v>
      </c>
      <c r="M22" s="19">
        <v>491.92</v>
      </c>
      <c r="N22" s="161" t="s">
        <v>148</v>
      </c>
      <c r="O22" s="161" t="s">
        <v>33</v>
      </c>
    </row>
    <row r="23" spans="1:15" ht="63">
      <c r="A23" s="192"/>
      <c r="B23" s="182"/>
      <c r="C23" s="177"/>
      <c r="D23" s="177"/>
      <c r="E23" s="177"/>
      <c r="F23" s="177"/>
      <c r="G23" s="177"/>
      <c r="H23" s="177"/>
      <c r="I23" s="181"/>
      <c r="J23" s="144" t="s">
        <v>32</v>
      </c>
      <c r="K23" s="144">
        <v>856</v>
      </c>
      <c r="L23" s="144">
        <v>1015.79</v>
      </c>
      <c r="M23" s="144">
        <v>1056.42</v>
      </c>
      <c r="N23" s="158" t="s">
        <v>149</v>
      </c>
      <c r="O23" s="158" t="s">
        <v>33</v>
      </c>
    </row>
    <row r="24" spans="1:15" ht="63">
      <c r="A24" s="192"/>
      <c r="B24" s="145" t="s">
        <v>13</v>
      </c>
      <c r="C24" s="19" t="s">
        <v>14</v>
      </c>
      <c r="D24" s="19" t="s">
        <v>14</v>
      </c>
      <c r="E24" s="186" t="s">
        <v>488</v>
      </c>
      <c r="F24" s="188" t="s">
        <v>248</v>
      </c>
      <c r="G24" s="84" t="s">
        <v>626</v>
      </c>
      <c r="H24" s="19" t="s">
        <v>23</v>
      </c>
      <c r="I24" s="19" t="s">
        <v>36</v>
      </c>
      <c r="J24" s="19" t="s">
        <v>32</v>
      </c>
      <c r="K24" s="19">
        <v>856</v>
      </c>
      <c r="L24" s="144">
        <v>1015.79</v>
      </c>
      <c r="M24" s="144">
        <v>1056.42</v>
      </c>
      <c r="N24" s="161" t="s">
        <v>147</v>
      </c>
      <c r="O24" s="161" t="s">
        <v>38</v>
      </c>
    </row>
    <row r="25" spans="1:15" ht="81" customHeight="1">
      <c r="A25" s="192"/>
      <c r="B25" s="226" t="s">
        <v>13</v>
      </c>
      <c r="C25" s="219" t="s">
        <v>14</v>
      </c>
      <c r="D25" s="219" t="s">
        <v>14</v>
      </c>
      <c r="E25" s="221" t="s">
        <v>488</v>
      </c>
      <c r="F25" s="222" t="s">
        <v>248</v>
      </c>
      <c r="G25" s="219" t="s">
        <v>627</v>
      </c>
      <c r="H25" s="151" t="s">
        <v>23</v>
      </c>
      <c r="I25" s="323" t="s">
        <v>39</v>
      </c>
      <c r="J25" s="19" t="s">
        <v>31</v>
      </c>
      <c r="K25" s="19">
        <v>384</v>
      </c>
      <c r="L25" s="19">
        <v>473</v>
      </c>
      <c r="M25" s="19">
        <v>491.92</v>
      </c>
      <c r="N25" s="161" t="s">
        <v>150</v>
      </c>
      <c r="O25" s="25" t="s">
        <v>41</v>
      </c>
    </row>
    <row r="26" spans="1:15" ht="98.25" customHeight="1">
      <c r="A26" s="192"/>
      <c r="B26" s="227"/>
      <c r="C26" s="220"/>
      <c r="D26" s="148"/>
      <c r="E26" s="187"/>
      <c r="F26" s="189"/>
      <c r="G26" s="148"/>
      <c r="H26" s="148"/>
      <c r="I26" s="327"/>
      <c r="J26" s="19" t="s">
        <v>32</v>
      </c>
      <c r="K26" s="19">
        <v>856</v>
      </c>
      <c r="L26" s="144">
        <v>1015.79</v>
      </c>
      <c r="M26" s="144">
        <v>1056.42</v>
      </c>
      <c r="N26" s="161" t="s">
        <v>151</v>
      </c>
      <c r="O26" s="25" t="s">
        <v>41</v>
      </c>
    </row>
    <row r="27" spans="1:15" ht="66" customHeight="1">
      <c r="A27" s="192"/>
      <c r="B27" s="84" t="s">
        <v>13</v>
      </c>
      <c r="C27" s="84" t="s">
        <v>14</v>
      </c>
      <c r="D27" s="84" t="s">
        <v>14</v>
      </c>
      <c r="E27" s="186" t="s">
        <v>488</v>
      </c>
      <c r="F27" s="188" t="s">
        <v>248</v>
      </c>
      <c r="G27" s="146" t="s">
        <v>628</v>
      </c>
      <c r="H27" s="84" t="s">
        <v>23</v>
      </c>
      <c r="I27" s="143" t="s">
        <v>413</v>
      </c>
      <c r="J27" s="19" t="s">
        <v>32</v>
      </c>
      <c r="K27" s="19">
        <v>20000</v>
      </c>
      <c r="L27" s="144">
        <v>20000</v>
      </c>
      <c r="M27" s="144">
        <v>20000</v>
      </c>
      <c r="N27" s="161" t="s">
        <v>414</v>
      </c>
      <c r="O27" s="161" t="s">
        <v>415</v>
      </c>
    </row>
    <row r="28" spans="1:15" ht="78.75">
      <c r="A28" s="192"/>
      <c r="B28" s="84" t="s">
        <v>13</v>
      </c>
      <c r="C28" s="84" t="s">
        <v>14</v>
      </c>
      <c r="D28" s="84" t="s">
        <v>14</v>
      </c>
      <c r="E28" s="186" t="s">
        <v>488</v>
      </c>
      <c r="F28" s="188" t="s">
        <v>248</v>
      </c>
      <c r="G28" s="84" t="s">
        <v>629</v>
      </c>
      <c r="H28" s="84" t="s">
        <v>23</v>
      </c>
      <c r="I28" s="19" t="s">
        <v>67</v>
      </c>
      <c r="J28" s="19" t="s">
        <v>182</v>
      </c>
      <c r="K28" s="19">
        <v>625</v>
      </c>
      <c r="L28" s="19">
        <v>769.9</v>
      </c>
      <c r="M28" s="19">
        <v>800.7</v>
      </c>
      <c r="N28" s="161" t="s">
        <v>359</v>
      </c>
      <c r="O28" s="161" t="s">
        <v>69</v>
      </c>
    </row>
    <row r="29" spans="1:15" ht="63">
      <c r="A29" s="192"/>
      <c r="B29" s="221" t="s">
        <v>13</v>
      </c>
      <c r="C29" s="221" t="s">
        <v>14</v>
      </c>
      <c r="D29" s="221" t="s">
        <v>14</v>
      </c>
      <c r="E29" s="221" t="s">
        <v>488</v>
      </c>
      <c r="F29" s="221" t="s">
        <v>248</v>
      </c>
      <c r="G29" s="221" t="s">
        <v>630</v>
      </c>
      <c r="H29" s="233" t="s">
        <v>23</v>
      </c>
      <c r="I29" s="323" t="s">
        <v>71</v>
      </c>
      <c r="J29" s="19" t="s">
        <v>105</v>
      </c>
      <c r="K29" s="19">
        <v>3000</v>
      </c>
      <c r="L29" s="19">
        <v>3560.19</v>
      </c>
      <c r="M29" s="19">
        <v>3702.6</v>
      </c>
      <c r="N29" s="323" t="s">
        <v>358</v>
      </c>
      <c r="O29" s="161" t="s">
        <v>183</v>
      </c>
    </row>
    <row r="30" spans="1:15" ht="63">
      <c r="A30" s="185"/>
      <c r="B30" s="144"/>
      <c r="C30" s="144"/>
      <c r="D30" s="144"/>
      <c r="E30" s="144"/>
      <c r="F30" s="144"/>
      <c r="G30" s="144"/>
      <c r="H30" s="144"/>
      <c r="I30" s="327"/>
      <c r="J30" s="19" t="s">
        <v>106</v>
      </c>
      <c r="K30" s="19">
        <v>6000</v>
      </c>
      <c r="L30" s="19">
        <v>7120.39</v>
      </c>
      <c r="M30" s="19">
        <v>7405.21</v>
      </c>
      <c r="N30" s="327"/>
      <c r="O30" s="161" t="s">
        <v>184</v>
      </c>
    </row>
    <row r="31" spans="1:15" ht="21.75" customHeight="1">
      <c r="A31" s="489" t="s">
        <v>48</v>
      </c>
      <c r="B31" s="402"/>
      <c r="C31" s="402"/>
      <c r="D31" s="402"/>
      <c r="E31" s="402"/>
      <c r="F31" s="402"/>
      <c r="G31" s="402"/>
      <c r="H31" s="402"/>
      <c r="I31" s="402"/>
      <c r="J31" s="402"/>
      <c r="K31" s="402"/>
      <c r="L31" s="402"/>
      <c r="M31" s="402"/>
      <c r="N31" s="402"/>
      <c r="O31" s="403"/>
    </row>
    <row r="32" spans="1:15" ht="78.75">
      <c r="A32" s="286">
        <v>6</v>
      </c>
      <c r="B32" s="283" t="s">
        <v>79</v>
      </c>
      <c r="C32" s="283" t="s">
        <v>433</v>
      </c>
      <c r="D32" s="281">
        <v>15</v>
      </c>
      <c r="E32" s="283" t="s">
        <v>488</v>
      </c>
      <c r="F32" s="281" t="s">
        <v>433</v>
      </c>
      <c r="G32" s="283" t="s">
        <v>531</v>
      </c>
      <c r="H32" s="283" t="s">
        <v>50</v>
      </c>
      <c r="I32" s="486" t="s">
        <v>532</v>
      </c>
      <c r="J32" s="194" t="s">
        <v>533</v>
      </c>
      <c r="K32" s="195">
        <v>30000</v>
      </c>
      <c r="L32" s="290">
        <v>30000</v>
      </c>
      <c r="M32" s="290">
        <v>30000</v>
      </c>
      <c r="N32" s="279" t="s">
        <v>534</v>
      </c>
      <c r="O32" s="272" t="s">
        <v>535</v>
      </c>
    </row>
    <row r="33" spans="1:15" ht="78.75">
      <c r="A33" s="294"/>
      <c r="B33" s="284"/>
      <c r="C33" s="284"/>
      <c r="D33" s="282"/>
      <c r="E33" s="284"/>
      <c r="F33" s="282"/>
      <c r="G33" s="284"/>
      <c r="H33" s="284"/>
      <c r="I33" s="487"/>
      <c r="J33" s="194" t="s">
        <v>536</v>
      </c>
      <c r="K33" s="195">
        <v>30000</v>
      </c>
      <c r="L33" s="290">
        <v>30000</v>
      </c>
      <c r="M33" s="290">
        <v>30000</v>
      </c>
      <c r="N33" s="279" t="s">
        <v>534</v>
      </c>
      <c r="O33" s="272" t="s">
        <v>537</v>
      </c>
    </row>
    <row r="34" spans="1:15" ht="189">
      <c r="A34" s="214"/>
      <c r="B34" s="204"/>
      <c r="C34" s="204"/>
      <c r="D34" s="205"/>
      <c r="E34" s="204"/>
      <c r="F34" s="205"/>
      <c r="G34" s="204"/>
      <c r="H34" s="204"/>
      <c r="I34" s="200"/>
      <c r="J34" s="206" t="s">
        <v>538</v>
      </c>
      <c r="K34" s="207">
        <v>30000</v>
      </c>
      <c r="L34" s="291">
        <v>30000</v>
      </c>
      <c r="M34" s="291">
        <v>30000</v>
      </c>
      <c r="N34" s="162" t="s">
        <v>534</v>
      </c>
      <c r="O34" s="170" t="s">
        <v>539</v>
      </c>
    </row>
    <row r="35" spans="1:15" ht="78.75">
      <c r="A35" s="214"/>
      <c r="B35" s="196" t="s">
        <v>79</v>
      </c>
      <c r="C35" s="196" t="s">
        <v>433</v>
      </c>
      <c r="D35" s="197" t="s">
        <v>523</v>
      </c>
      <c r="E35" s="196" t="s">
        <v>488</v>
      </c>
      <c r="F35" s="197" t="s">
        <v>433</v>
      </c>
      <c r="G35" s="196" t="s">
        <v>531</v>
      </c>
      <c r="H35" s="196" t="s">
        <v>50</v>
      </c>
      <c r="I35" s="200"/>
      <c r="J35" s="194" t="s">
        <v>540</v>
      </c>
      <c r="K35" s="195">
        <v>30000</v>
      </c>
      <c r="L35" s="290">
        <v>30000</v>
      </c>
      <c r="M35" s="290">
        <v>30000</v>
      </c>
      <c r="N35" s="86" t="s">
        <v>534</v>
      </c>
      <c r="O35" s="173" t="s">
        <v>541</v>
      </c>
    </row>
    <row r="36" spans="1:15" ht="173.25">
      <c r="A36" s="214"/>
      <c r="B36" s="228" t="s">
        <v>79</v>
      </c>
      <c r="C36" s="228" t="s">
        <v>248</v>
      </c>
      <c r="D36" s="230">
        <v>17</v>
      </c>
      <c r="E36" s="228" t="s">
        <v>488</v>
      </c>
      <c r="F36" s="230" t="s">
        <v>433</v>
      </c>
      <c r="G36" s="228" t="s">
        <v>531</v>
      </c>
      <c r="H36" s="228" t="s">
        <v>50</v>
      </c>
      <c r="I36" s="200"/>
      <c r="J36" s="194" t="s">
        <v>542</v>
      </c>
      <c r="K36" s="195">
        <v>30000</v>
      </c>
      <c r="L36" s="290">
        <v>30000</v>
      </c>
      <c r="M36" s="290">
        <v>30000</v>
      </c>
      <c r="N36" s="86" t="s">
        <v>534</v>
      </c>
      <c r="O36" s="173" t="s">
        <v>543</v>
      </c>
    </row>
    <row r="37" spans="1:15" ht="157.5">
      <c r="A37" s="214"/>
      <c r="B37" s="229"/>
      <c r="C37" s="229"/>
      <c r="D37" s="231"/>
      <c r="E37" s="229"/>
      <c r="F37" s="231"/>
      <c r="G37" s="229"/>
      <c r="H37" s="229"/>
      <c r="I37" s="200"/>
      <c r="J37" s="194" t="s">
        <v>544</v>
      </c>
      <c r="K37" s="195">
        <v>30000</v>
      </c>
      <c r="L37" s="290">
        <v>30000</v>
      </c>
      <c r="M37" s="290">
        <v>30000</v>
      </c>
      <c r="N37" s="86" t="s">
        <v>534</v>
      </c>
      <c r="O37" s="173" t="s">
        <v>545</v>
      </c>
    </row>
    <row r="38" spans="1:15" ht="78.75">
      <c r="A38" s="214"/>
      <c r="B38" s="454" t="s">
        <v>546</v>
      </c>
      <c r="C38" s="454" t="s">
        <v>79</v>
      </c>
      <c r="D38" s="451" t="s">
        <v>79</v>
      </c>
      <c r="E38" s="454" t="s">
        <v>488</v>
      </c>
      <c r="F38" s="451" t="s">
        <v>433</v>
      </c>
      <c r="G38" s="454" t="s">
        <v>531</v>
      </c>
      <c r="H38" s="454" t="s">
        <v>50</v>
      </c>
      <c r="I38" s="200"/>
      <c r="J38" s="194" t="s">
        <v>547</v>
      </c>
      <c r="K38" s="195">
        <v>30000</v>
      </c>
      <c r="L38" s="290">
        <v>30000</v>
      </c>
      <c r="M38" s="290">
        <v>30000</v>
      </c>
      <c r="N38" s="86" t="s">
        <v>534</v>
      </c>
      <c r="O38" s="178" t="s">
        <v>548</v>
      </c>
    </row>
    <row r="39" spans="1:15" ht="63">
      <c r="A39" s="214"/>
      <c r="B39" s="456"/>
      <c r="C39" s="456"/>
      <c r="D39" s="453"/>
      <c r="E39" s="456"/>
      <c r="F39" s="453"/>
      <c r="G39" s="456"/>
      <c r="H39" s="456"/>
      <c r="I39" s="200"/>
      <c r="J39" s="194" t="s">
        <v>549</v>
      </c>
      <c r="K39" s="195">
        <v>30000</v>
      </c>
      <c r="L39" s="290">
        <v>30000</v>
      </c>
      <c r="M39" s="290">
        <v>30000</v>
      </c>
      <c r="N39" s="86" t="s">
        <v>534</v>
      </c>
      <c r="O39" s="173" t="s">
        <v>550</v>
      </c>
    </row>
    <row r="40" spans="1:15" ht="78.75">
      <c r="A40" s="294"/>
      <c r="B40" s="275" t="s">
        <v>433</v>
      </c>
      <c r="C40" s="275" t="s">
        <v>79</v>
      </c>
      <c r="D40" s="280">
        <v>16</v>
      </c>
      <c r="E40" s="275" t="s">
        <v>488</v>
      </c>
      <c r="F40" s="280" t="s">
        <v>433</v>
      </c>
      <c r="G40" s="275" t="s">
        <v>531</v>
      </c>
      <c r="H40" s="275" t="s">
        <v>50</v>
      </c>
      <c r="I40" s="201"/>
      <c r="J40" s="194" t="s">
        <v>551</v>
      </c>
      <c r="K40" s="195">
        <v>30000</v>
      </c>
      <c r="L40" s="290">
        <v>30000</v>
      </c>
      <c r="M40" s="290">
        <v>30000</v>
      </c>
      <c r="N40" s="279" t="s">
        <v>534</v>
      </c>
      <c r="O40" s="194" t="s">
        <v>552</v>
      </c>
    </row>
    <row r="41" spans="1:15" ht="78.75">
      <c r="A41" s="214"/>
      <c r="B41" s="261"/>
      <c r="C41" s="261"/>
      <c r="D41" s="262"/>
      <c r="E41" s="261"/>
      <c r="F41" s="262"/>
      <c r="G41" s="261"/>
      <c r="H41" s="261"/>
      <c r="I41" s="200"/>
      <c r="J41" s="206" t="s">
        <v>553</v>
      </c>
      <c r="K41" s="207">
        <v>30000</v>
      </c>
      <c r="L41" s="291">
        <v>30000</v>
      </c>
      <c r="M41" s="291">
        <v>30000</v>
      </c>
      <c r="N41" s="266" t="s">
        <v>534</v>
      </c>
      <c r="O41" s="271" t="s">
        <v>554</v>
      </c>
    </row>
    <row r="42" spans="1:15" ht="63">
      <c r="A42" s="214"/>
      <c r="B42" s="202"/>
      <c r="C42" s="202"/>
      <c r="D42" s="203"/>
      <c r="E42" s="202"/>
      <c r="F42" s="203"/>
      <c r="G42" s="202"/>
      <c r="H42" s="202"/>
      <c r="I42" s="200"/>
      <c r="J42" s="206" t="s">
        <v>555</v>
      </c>
      <c r="K42" s="207">
        <v>30000</v>
      </c>
      <c r="L42" s="291">
        <v>30000</v>
      </c>
      <c r="M42" s="291">
        <v>30000</v>
      </c>
      <c r="N42" s="162" t="s">
        <v>534</v>
      </c>
      <c r="O42" s="206" t="s">
        <v>556</v>
      </c>
    </row>
    <row r="43" spans="1:15" ht="84.75" customHeight="1">
      <c r="A43" s="214"/>
      <c r="B43" s="204"/>
      <c r="C43" s="204"/>
      <c r="D43" s="205"/>
      <c r="E43" s="204"/>
      <c r="F43" s="205"/>
      <c r="G43" s="204"/>
      <c r="H43" s="204"/>
      <c r="I43" s="200"/>
      <c r="J43" s="194" t="s">
        <v>557</v>
      </c>
      <c r="K43" s="195">
        <v>30000</v>
      </c>
      <c r="L43" s="290">
        <v>30000</v>
      </c>
      <c r="M43" s="290">
        <v>30000</v>
      </c>
      <c r="N43" s="86" t="s">
        <v>534</v>
      </c>
      <c r="O43" s="194" t="s">
        <v>558</v>
      </c>
    </row>
    <row r="44" spans="1:15" ht="149.25" customHeight="1">
      <c r="A44" s="214"/>
      <c r="B44" s="228" t="s">
        <v>79</v>
      </c>
      <c r="C44" s="228" t="s">
        <v>522</v>
      </c>
      <c r="D44" s="260" t="s">
        <v>522</v>
      </c>
      <c r="E44" s="228" t="s">
        <v>488</v>
      </c>
      <c r="F44" s="230" t="s">
        <v>248</v>
      </c>
      <c r="G44" s="228" t="s">
        <v>531</v>
      </c>
      <c r="H44" s="228" t="s">
        <v>50</v>
      </c>
      <c r="I44" s="200"/>
      <c r="J44" s="194" t="s">
        <v>559</v>
      </c>
      <c r="K44" s="195">
        <v>30000</v>
      </c>
      <c r="L44" s="290">
        <v>30000</v>
      </c>
      <c r="M44" s="290">
        <v>30000</v>
      </c>
      <c r="N44" s="86" t="s">
        <v>534</v>
      </c>
      <c r="O44" s="173" t="s">
        <v>560</v>
      </c>
    </row>
    <row r="45" spans="1:15" ht="78.75">
      <c r="A45" s="214"/>
      <c r="B45" s="237"/>
      <c r="C45" s="237"/>
      <c r="D45" s="239"/>
      <c r="E45" s="237"/>
      <c r="F45" s="239"/>
      <c r="G45" s="237"/>
      <c r="H45" s="237"/>
      <c r="I45" s="200"/>
      <c r="J45" s="194" t="s">
        <v>561</v>
      </c>
      <c r="K45" s="195">
        <v>30000</v>
      </c>
      <c r="L45" s="290">
        <v>30000</v>
      </c>
      <c r="M45" s="290">
        <v>30000</v>
      </c>
      <c r="N45" s="86" t="s">
        <v>534</v>
      </c>
      <c r="O45" s="173" t="s">
        <v>562</v>
      </c>
    </row>
    <row r="46" spans="1:15" ht="283.5">
      <c r="A46" s="214"/>
      <c r="B46" s="237"/>
      <c r="C46" s="237"/>
      <c r="D46" s="239"/>
      <c r="E46" s="237"/>
      <c r="F46" s="239"/>
      <c r="G46" s="237"/>
      <c r="H46" s="237"/>
      <c r="I46" s="200"/>
      <c r="J46" s="194" t="s">
        <v>563</v>
      </c>
      <c r="K46" s="195">
        <v>30000</v>
      </c>
      <c r="L46" s="290">
        <v>30000</v>
      </c>
      <c r="M46" s="290">
        <v>30000</v>
      </c>
      <c r="N46" s="86" t="s">
        <v>534</v>
      </c>
      <c r="O46" s="173" t="s">
        <v>564</v>
      </c>
    </row>
    <row r="47" spans="1:15" ht="63">
      <c r="A47" s="294"/>
      <c r="B47" s="238"/>
      <c r="C47" s="238"/>
      <c r="D47" s="240"/>
      <c r="E47" s="238"/>
      <c r="F47" s="240"/>
      <c r="G47" s="238"/>
      <c r="H47" s="238"/>
      <c r="I47" s="201"/>
      <c r="J47" s="194" t="s">
        <v>565</v>
      </c>
      <c r="K47" s="195">
        <v>30000</v>
      </c>
      <c r="L47" s="290">
        <v>30000</v>
      </c>
      <c r="M47" s="290">
        <v>30000</v>
      </c>
      <c r="N47" s="279" t="s">
        <v>534</v>
      </c>
      <c r="O47" s="272" t="s">
        <v>566</v>
      </c>
    </row>
    <row r="48" spans="1:15" ht="78.75">
      <c r="A48" s="214"/>
      <c r="B48" s="284" t="s">
        <v>567</v>
      </c>
      <c r="C48" s="284" t="s">
        <v>522</v>
      </c>
      <c r="D48" s="282">
        <v>28</v>
      </c>
      <c r="E48" s="284" t="s">
        <v>488</v>
      </c>
      <c r="F48" s="282" t="s">
        <v>433</v>
      </c>
      <c r="G48" s="284" t="s">
        <v>531</v>
      </c>
      <c r="H48" s="284" t="s">
        <v>50</v>
      </c>
      <c r="I48" s="200"/>
      <c r="J48" s="206" t="s">
        <v>547</v>
      </c>
      <c r="K48" s="207">
        <v>30000</v>
      </c>
      <c r="L48" s="291">
        <v>30000</v>
      </c>
      <c r="M48" s="291">
        <v>30000</v>
      </c>
      <c r="N48" s="266" t="s">
        <v>534</v>
      </c>
      <c r="O48" s="271" t="s">
        <v>568</v>
      </c>
    </row>
    <row r="49" spans="1:15" ht="141.75">
      <c r="A49" s="214"/>
      <c r="B49" s="204" t="s">
        <v>433</v>
      </c>
      <c r="C49" s="204" t="s">
        <v>491</v>
      </c>
      <c r="D49" s="205">
        <v>22</v>
      </c>
      <c r="E49" s="204" t="s">
        <v>488</v>
      </c>
      <c r="F49" s="205" t="s">
        <v>433</v>
      </c>
      <c r="G49" s="204" t="s">
        <v>531</v>
      </c>
      <c r="H49" s="204" t="s">
        <v>50</v>
      </c>
      <c r="I49" s="200"/>
      <c r="J49" s="206" t="s">
        <v>569</v>
      </c>
      <c r="K49" s="207">
        <v>30000</v>
      </c>
      <c r="L49" s="291">
        <v>30000</v>
      </c>
      <c r="M49" s="291">
        <v>30000</v>
      </c>
      <c r="N49" s="162" t="s">
        <v>534</v>
      </c>
      <c r="O49" s="170" t="s">
        <v>570</v>
      </c>
    </row>
    <row r="50" spans="1:15" ht="83.25" customHeight="1">
      <c r="A50" s="214"/>
      <c r="B50" s="454" t="s">
        <v>79</v>
      </c>
      <c r="C50" s="454" t="s">
        <v>546</v>
      </c>
      <c r="D50" s="451">
        <v>19</v>
      </c>
      <c r="E50" s="454" t="s">
        <v>488</v>
      </c>
      <c r="F50" s="451" t="s">
        <v>433</v>
      </c>
      <c r="G50" s="454" t="s">
        <v>531</v>
      </c>
      <c r="H50" s="454" t="s">
        <v>50</v>
      </c>
      <c r="I50" s="200"/>
      <c r="J50" s="194" t="s">
        <v>571</v>
      </c>
      <c r="K50" s="195">
        <v>30000</v>
      </c>
      <c r="L50" s="290">
        <v>30000</v>
      </c>
      <c r="M50" s="290">
        <v>30000</v>
      </c>
      <c r="N50" s="86" t="s">
        <v>534</v>
      </c>
      <c r="O50" s="173" t="s">
        <v>572</v>
      </c>
    </row>
    <row r="51" spans="1:15" ht="183" customHeight="1">
      <c r="A51" s="214"/>
      <c r="B51" s="456"/>
      <c r="C51" s="456"/>
      <c r="D51" s="453"/>
      <c r="E51" s="456"/>
      <c r="F51" s="453"/>
      <c r="G51" s="456"/>
      <c r="H51" s="456"/>
      <c r="I51" s="200"/>
      <c r="J51" s="194" t="s">
        <v>573</v>
      </c>
      <c r="K51" s="195">
        <v>30000</v>
      </c>
      <c r="L51" s="290">
        <v>30000</v>
      </c>
      <c r="M51" s="290">
        <v>30000</v>
      </c>
      <c r="N51" s="86" t="s">
        <v>534</v>
      </c>
      <c r="O51" s="173" t="s">
        <v>574</v>
      </c>
    </row>
    <row r="52" spans="1:15" ht="69" customHeight="1">
      <c r="A52" s="214"/>
      <c r="B52" s="196" t="s">
        <v>445</v>
      </c>
      <c r="C52" s="196" t="s">
        <v>445</v>
      </c>
      <c r="D52" s="197" t="s">
        <v>433</v>
      </c>
      <c r="E52" s="196" t="s">
        <v>488</v>
      </c>
      <c r="F52" s="197" t="s">
        <v>491</v>
      </c>
      <c r="G52" s="196" t="s">
        <v>531</v>
      </c>
      <c r="H52" s="196" t="s">
        <v>50</v>
      </c>
      <c r="I52" s="200"/>
      <c r="J52" s="194" t="s">
        <v>575</v>
      </c>
      <c r="K52" s="195">
        <v>30000</v>
      </c>
      <c r="L52" s="290">
        <v>30000</v>
      </c>
      <c r="M52" s="290">
        <v>30000</v>
      </c>
      <c r="N52" s="86" t="s">
        <v>534</v>
      </c>
      <c r="O52" s="173" t="s">
        <v>576</v>
      </c>
    </row>
    <row r="53" spans="1:15" ht="94.5">
      <c r="A53" s="214"/>
      <c r="B53" s="196" t="s">
        <v>523</v>
      </c>
      <c r="C53" s="196" t="s">
        <v>445</v>
      </c>
      <c r="D53" s="197" t="s">
        <v>248</v>
      </c>
      <c r="E53" s="196" t="s">
        <v>488</v>
      </c>
      <c r="F53" s="197" t="s">
        <v>433</v>
      </c>
      <c r="G53" s="196" t="s">
        <v>531</v>
      </c>
      <c r="H53" s="196" t="s">
        <v>50</v>
      </c>
      <c r="I53" s="200"/>
      <c r="J53" s="194" t="s">
        <v>577</v>
      </c>
      <c r="K53" s="195">
        <v>30000</v>
      </c>
      <c r="L53" s="290">
        <v>30000</v>
      </c>
      <c r="M53" s="290">
        <v>30000</v>
      </c>
      <c r="N53" s="86" t="s">
        <v>534</v>
      </c>
      <c r="O53" s="173" t="s">
        <v>578</v>
      </c>
    </row>
    <row r="54" spans="1:15" ht="78.75">
      <c r="A54" s="294"/>
      <c r="B54" s="275" t="s">
        <v>79</v>
      </c>
      <c r="C54" s="275" t="s">
        <v>13</v>
      </c>
      <c r="D54" s="280">
        <v>27</v>
      </c>
      <c r="E54" s="275" t="s">
        <v>488</v>
      </c>
      <c r="F54" s="280" t="s">
        <v>248</v>
      </c>
      <c r="G54" s="275" t="s">
        <v>531</v>
      </c>
      <c r="H54" s="275" t="s">
        <v>50</v>
      </c>
      <c r="I54" s="201"/>
      <c r="J54" s="194" t="s">
        <v>579</v>
      </c>
      <c r="K54" s="195">
        <v>30000</v>
      </c>
      <c r="L54" s="290">
        <v>30000</v>
      </c>
      <c r="M54" s="290">
        <v>30000</v>
      </c>
      <c r="N54" s="279" t="s">
        <v>534</v>
      </c>
      <c r="O54" s="272" t="s">
        <v>580</v>
      </c>
    </row>
    <row r="55" spans="1:15" ht="267.75">
      <c r="A55" s="214"/>
      <c r="B55" s="204" t="s">
        <v>79</v>
      </c>
      <c r="C55" s="204" t="s">
        <v>581</v>
      </c>
      <c r="D55" s="205" t="s">
        <v>491</v>
      </c>
      <c r="E55" s="204" t="s">
        <v>488</v>
      </c>
      <c r="F55" s="205" t="s">
        <v>433</v>
      </c>
      <c r="G55" s="204" t="s">
        <v>531</v>
      </c>
      <c r="H55" s="204" t="s">
        <v>50</v>
      </c>
      <c r="I55" s="200"/>
      <c r="J55" s="206" t="s">
        <v>582</v>
      </c>
      <c r="K55" s="207">
        <v>30000</v>
      </c>
      <c r="L55" s="291">
        <v>30000</v>
      </c>
      <c r="M55" s="291">
        <v>30000</v>
      </c>
      <c r="N55" s="162" t="s">
        <v>534</v>
      </c>
      <c r="O55" s="170" t="s">
        <v>583</v>
      </c>
    </row>
    <row r="56" spans="1:15" ht="78.75">
      <c r="A56" s="214"/>
      <c r="B56" s="454" t="s">
        <v>433</v>
      </c>
      <c r="C56" s="454" t="s">
        <v>584</v>
      </c>
      <c r="D56" s="451">
        <v>26</v>
      </c>
      <c r="E56" s="454" t="s">
        <v>488</v>
      </c>
      <c r="F56" s="451" t="s">
        <v>433</v>
      </c>
      <c r="G56" s="454" t="s">
        <v>531</v>
      </c>
      <c r="H56" s="454" t="s">
        <v>50</v>
      </c>
      <c r="I56" s="200"/>
      <c r="J56" s="194" t="s">
        <v>585</v>
      </c>
      <c r="K56" s="195">
        <v>30000</v>
      </c>
      <c r="L56" s="290">
        <v>30000</v>
      </c>
      <c r="M56" s="290">
        <v>30000</v>
      </c>
      <c r="N56" s="86" t="s">
        <v>534</v>
      </c>
      <c r="O56" s="173" t="s">
        <v>586</v>
      </c>
    </row>
    <row r="57" spans="1:15" ht="141.75">
      <c r="A57" s="214"/>
      <c r="B57" s="456"/>
      <c r="C57" s="456"/>
      <c r="D57" s="453"/>
      <c r="E57" s="456"/>
      <c r="F57" s="453"/>
      <c r="G57" s="456"/>
      <c r="H57" s="456"/>
      <c r="I57" s="201"/>
      <c r="J57" s="194" t="s">
        <v>569</v>
      </c>
      <c r="K57" s="195">
        <v>30000</v>
      </c>
      <c r="L57" s="290">
        <v>30000</v>
      </c>
      <c r="M57" s="290">
        <v>30000</v>
      </c>
      <c r="N57" s="86" t="s">
        <v>534</v>
      </c>
      <c r="O57" s="173" t="s">
        <v>570</v>
      </c>
    </row>
    <row r="58" spans="1:15" ht="87.75" customHeight="1">
      <c r="A58" s="457"/>
      <c r="B58" s="407" t="s">
        <v>13</v>
      </c>
      <c r="C58" s="407" t="s">
        <v>14</v>
      </c>
      <c r="D58" s="407" t="s">
        <v>14</v>
      </c>
      <c r="E58" s="407" t="s">
        <v>488</v>
      </c>
      <c r="F58" s="407" t="s">
        <v>248</v>
      </c>
      <c r="G58" s="407" t="s">
        <v>645</v>
      </c>
      <c r="H58" s="407" t="s">
        <v>50</v>
      </c>
      <c r="I58" s="479" t="s">
        <v>45</v>
      </c>
      <c r="J58" s="19" t="s">
        <v>46</v>
      </c>
      <c r="K58" s="90">
        <v>100000</v>
      </c>
      <c r="L58" s="90">
        <v>100000</v>
      </c>
      <c r="M58" s="90">
        <v>100000</v>
      </c>
      <c r="N58" s="19" t="s">
        <v>158</v>
      </c>
      <c r="O58" s="106" t="s">
        <v>211</v>
      </c>
    </row>
    <row r="59" spans="1:15" ht="65.25" customHeight="1">
      <c r="A59" s="457"/>
      <c r="B59" s="457"/>
      <c r="C59" s="457"/>
      <c r="D59" s="457"/>
      <c r="E59" s="457"/>
      <c r="F59" s="457"/>
      <c r="G59" s="457"/>
      <c r="H59" s="457"/>
      <c r="I59" s="480"/>
      <c r="J59" s="19" t="s">
        <v>47</v>
      </c>
      <c r="K59" s="90">
        <v>50000</v>
      </c>
      <c r="L59" s="90">
        <v>50000</v>
      </c>
      <c r="M59" s="90">
        <v>50000</v>
      </c>
      <c r="N59" s="19" t="s">
        <v>165</v>
      </c>
      <c r="O59" s="106" t="s">
        <v>210</v>
      </c>
    </row>
    <row r="60" spans="1:15" ht="63">
      <c r="A60" s="457"/>
      <c r="B60" s="457"/>
      <c r="C60" s="457"/>
      <c r="D60" s="457"/>
      <c r="E60" s="457"/>
      <c r="F60" s="457"/>
      <c r="G60" s="457"/>
      <c r="H60" s="457"/>
      <c r="I60" s="480"/>
      <c r="J60" s="49" t="s">
        <v>528</v>
      </c>
      <c r="K60" s="90">
        <v>100000</v>
      </c>
      <c r="L60" s="90">
        <v>100000</v>
      </c>
      <c r="M60" s="90">
        <v>100000</v>
      </c>
      <c r="N60" s="19" t="s">
        <v>166</v>
      </c>
      <c r="O60" s="25" t="s">
        <v>186</v>
      </c>
    </row>
    <row r="61" spans="1:15" ht="63">
      <c r="A61" s="457"/>
      <c r="B61" s="457"/>
      <c r="C61" s="457"/>
      <c r="D61" s="457"/>
      <c r="E61" s="457"/>
      <c r="F61" s="457"/>
      <c r="G61" s="457"/>
      <c r="H61" s="457"/>
      <c r="I61" s="480"/>
      <c r="J61" s="49" t="s">
        <v>529</v>
      </c>
      <c r="K61" s="90">
        <v>70000</v>
      </c>
      <c r="L61" s="90">
        <v>70000</v>
      </c>
      <c r="M61" s="90">
        <v>70000</v>
      </c>
      <c r="N61" s="19" t="s">
        <v>167</v>
      </c>
      <c r="O61" s="25" t="s">
        <v>186</v>
      </c>
    </row>
    <row r="62" spans="1:15" ht="63">
      <c r="A62" s="408"/>
      <c r="B62" s="408"/>
      <c r="C62" s="408"/>
      <c r="D62" s="408"/>
      <c r="E62" s="408"/>
      <c r="F62" s="408"/>
      <c r="G62" s="408"/>
      <c r="H62" s="408"/>
      <c r="I62" s="481"/>
      <c r="J62" s="49" t="s">
        <v>530</v>
      </c>
      <c r="K62" s="90">
        <v>50000</v>
      </c>
      <c r="L62" s="90">
        <v>50000</v>
      </c>
      <c r="M62" s="90">
        <v>50000</v>
      </c>
      <c r="N62" s="19" t="s">
        <v>168</v>
      </c>
      <c r="O62" s="25" t="s">
        <v>186</v>
      </c>
    </row>
    <row r="63" spans="1:15" ht="21.75" customHeight="1">
      <c r="A63" s="401" t="s">
        <v>152</v>
      </c>
      <c r="B63" s="402"/>
      <c r="C63" s="402"/>
      <c r="D63" s="402"/>
      <c r="E63" s="402"/>
      <c r="F63" s="402"/>
      <c r="G63" s="402"/>
      <c r="H63" s="402"/>
      <c r="I63" s="402"/>
      <c r="J63" s="402"/>
      <c r="K63" s="402"/>
      <c r="L63" s="402"/>
      <c r="M63" s="402"/>
      <c r="N63" s="402"/>
      <c r="O63" s="403"/>
    </row>
    <row r="64" spans="1:15" ht="183.75" customHeight="1">
      <c r="A64" s="184">
        <v>7</v>
      </c>
      <c r="B64" s="176" t="s">
        <v>13</v>
      </c>
      <c r="C64" s="176" t="s">
        <v>14</v>
      </c>
      <c r="D64" s="176" t="s">
        <v>14</v>
      </c>
      <c r="E64" s="184" t="s">
        <v>488</v>
      </c>
      <c r="F64" s="188" t="s">
        <v>248</v>
      </c>
      <c r="G64" s="184" t="s">
        <v>632</v>
      </c>
      <c r="H64" s="223">
        <v>313</v>
      </c>
      <c r="I64" s="19" t="s">
        <v>72</v>
      </c>
      <c r="J64" s="19" t="s">
        <v>189</v>
      </c>
      <c r="K64" s="90">
        <v>800</v>
      </c>
      <c r="L64" s="90">
        <v>985.5</v>
      </c>
      <c r="M64" s="90">
        <v>1024.92</v>
      </c>
      <c r="N64" s="26" t="s">
        <v>458</v>
      </c>
      <c r="O64" s="243" t="s">
        <v>653</v>
      </c>
    </row>
    <row r="65" spans="1:15" ht="180.75" customHeight="1">
      <c r="A65" s="147"/>
      <c r="B65" s="179"/>
      <c r="C65" s="179"/>
      <c r="D65" s="179"/>
      <c r="E65" s="179"/>
      <c r="F65" s="179"/>
      <c r="G65" s="179"/>
      <c r="H65" s="224"/>
      <c r="I65" s="19" t="s">
        <v>72</v>
      </c>
      <c r="J65" s="19" t="s">
        <v>192</v>
      </c>
      <c r="K65" s="90">
        <v>450</v>
      </c>
      <c r="L65" s="90">
        <v>554.30999999999995</v>
      </c>
      <c r="M65" s="90">
        <v>576.48</v>
      </c>
      <c r="N65" s="26" t="s">
        <v>458</v>
      </c>
      <c r="O65" s="243" t="s">
        <v>653</v>
      </c>
    </row>
    <row r="66" spans="1:15" ht="227.25" customHeight="1">
      <c r="A66" s="147"/>
      <c r="B66" s="179"/>
      <c r="C66" s="179"/>
      <c r="D66" s="179"/>
      <c r="E66" s="179"/>
      <c r="F66" s="179"/>
      <c r="G66" s="179"/>
      <c r="H66" s="225"/>
      <c r="I66" s="19" t="s">
        <v>72</v>
      </c>
      <c r="J66" s="19" t="s">
        <v>193</v>
      </c>
      <c r="K66" s="90">
        <v>450</v>
      </c>
      <c r="L66" s="90">
        <v>554.30999999999995</v>
      </c>
      <c r="M66" s="90">
        <v>576.48</v>
      </c>
      <c r="N66" s="26" t="s">
        <v>458</v>
      </c>
      <c r="O66" s="243" t="s">
        <v>679</v>
      </c>
    </row>
    <row r="67" spans="1:15" ht="48.75" customHeight="1">
      <c r="A67" s="401" t="s">
        <v>656</v>
      </c>
      <c r="B67" s="402"/>
      <c r="C67" s="402"/>
      <c r="D67" s="402"/>
      <c r="E67" s="402"/>
      <c r="F67" s="402"/>
      <c r="G67" s="402"/>
      <c r="H67" s="402"/>
      <c r="I67" s="402"/>
      <c r="J67" s="402"/>
      <c r="K67" s="402"/>
      <c r="L67" s="402"/>
      <c r="M67" s="402"/>
      <c r="N67" s="402"/>
      <c r="O67" s="403"/>
    </row>
    <row r="68" spans="1:15" ht="321" customHeight="1">
      <c r="A68" s="252">
        <v>8</v>
      </c>
      <c r="B68" s="252" t="s">
        <v>13</v>
      </c>
      <c r="C68" s="252" t="s">
        <v>14</v>
      </c>
      <c r="D68" s="252" t="s">
        <v>14</v>
      </c>
      <c r="E68" s="252" t="s">
        <v>488</v>
      </c>
      <c r="F68" s="253" t="s">
        <v>248</v>
      </c>
      <c r="G68" s="252" t="s">
        <v>631</v>
      </c>
      <c r="H68" s="223">
        <v>313</v>
      </c>
      <c r="I68" s="19" t="s">
        <v>453</v>
      </c>
      <c r="J68" s="19" t="s">
        <v>454</v>
      </c>
      <c r="K68" s="90">
        <v>700</v>
      </c>
      <c r="L68" s="90">
        <v>862.28</v>
      </c>
      <c r="M68" s="90">
        <v>896.77</v>
      </c>
      <c r="N68" s="26" t="s">
        <v>456</v>
      </c>
      <c r="O68" s="244" t="s">
        <v>654</v>
      </c>
    </row>
    <row r="69" spans="1:15" ht="274.5" customHeight="1">
      <c r="A69" s="148"/>
      <c r="B69" s="148"/>
      <c r="C69" s="148"/>
      <c r="D69" s="148"/>
      <c r="E69" s="148"/>
      <c r="F69" s="148"/>
      <c r="G69" s="148"/>
      <c r="H69" s="183"/>
      <c r="I69" s="144" t="s">
        <v>457</v>
      </c>
      <c r="J69" s="144" t="s">
        <v>452</v>
      </c>
      <c r="K69" s="208">
        <v>2000</v>
      </c>
      <c r="L69" s="90">
        <v>2463.66</v>
      </c>
      <c r="M69" s="90">
        <v>2562.21</v>
      </c>
      <c r="N69" s="209" t="s">
        <v>455</v>
      </c>
      <c r="O69" s="292" t="s">
        <v>655</v>
      </c>
    </row>
    <row r="70" spans="1:15" ht="27" customHeight="1">
      <c r="A70" s="401" t="s">
        <v>399</v>
      </c>
      <c r="B70" s="402"/>
      <c r="C70" s="402"/>
      <c r="D70" s="402"/>
      <c r="E70" s="402"/>
      <c r="F70" s="402"/>
      <c r="G70" s="402"/>
      <c r="H70" s="402"/>
      <c r="I70" s="402"/>
      <c r="J70" s="402"/>
      <c r="K70" s="402"/>
      <c r="L70" s="402"/>
      <c r="M70" s="402"/>
      <c r="N70" s="402"/>
      <c r="O70" s="403"/>
    </row>
    <row r="71" spans="1:15" ht="409.5" customHeight="1">
      <c r="A71" s="252">
        <v>9</v>
      </c>
      <c r="B71" s="252" t="s">
        <v>13</v>
      </c>
      <c r="C71" s="252" t="s">
        <v>14</v>
      </c>
      <c r="D71" s="252" t="s">
        <v>14</v>
      </c>
      <c r="E71" s="252" t="s">
        <v>488</v>
      </c>
      <c r="F71" s="253" t="s">
        <v>248</v>
      </c>
      <c r="G71" s="252" t="s">
        <v>633</v>
      </c>
      <c r="H71" s="252" t="s">
        <v>23</v>
      </c>
      <c r="I71" s="174" t="s">
        <v>30</v>
      </c>
      <c r="J71" s="19" t="s">
        <v>215</v>
      </c>
      <c r="K71" s="90">
        <v>15000</v>
      </c>
      <c r="L71" s="90">
        <v>15000</v>
      </c>
      <c r="M71" s="90">
        <v>15000</v>
      </c>
      <c r="N71" s="265" t="s">
        <v>681</v>
      </c>
      <c r="O71" s="243" t="s">
        <v>437</v>
      </c>
    </row>
    <row r="72" spans="1:15" ht="409.5" customHeight="1">
      <c r="A72" s="273"/>
      <c r="B72" s="273"/>
      <c r="C72" s="273"/>
      <c r="D72" s="273"/>
      <c r="E72" s="273"/>
      <c r="F72" s="273"/>
      <c r="G72" s="273"/>
      <c r="H72" s="273"/>
      <c r="I72" s="288"/>
      <c r="J72" s="144"/>
      <c r="K72" s="149"/>
      <c r="L72" s="149"/>
      <c r="M72" s="149"/>
      <c r="N72" s="295"/>
      <c r="O72" s="210" t="s">
        <v>439</v>
      </c>
    </row>
    <row r="73" spans="1:15" ht="104.25" customHeight="1">
      <c r="A73" s="192"/>
      <c r="B73" s="179"/>
      <c r="C73" s="179"/>
      <c r="D73" s="179"/>
      <c r="E73" s="179"/>
      <c r="F73" s="179"/>
      <c r="G73" s="179"/>
      <c r="H73" s="179"/>
      <c r="I73" s="180"/>
      <c r="J73" s="144" t="s">
        <v>219</v>
      </c>
      <c r="K73" s="208">
        <v>5000</v>
      </c>
      <c r="L73" s="208">
        <v>5000</v>
      </c>
      <c r="M73" s="208">
        <v>5000</v>
      </c>
      <c r="N73" s="157"/>
      <c r="O73" s="264" t="s">
        <v>218</v>
      </c>
    </row>
    <row r="74" spans="1:15" ht="171.75" customHeight="1">
      <c r="A74" s="259"/>
      <c r="B74" s="177"/>
      <c r="C74" s="177"/>
      <c r="D74" s="177"/>
      <c r="E74" s="177"/>
      <c r="F74" s="177"/>
      <c r="G74" s="177"/>
      <c r="H74" s="177"/>
      <c r="I74" s="181"/>
      <c r="J74" s="19" t="s">
        <v>220</v>
      </c>
      <c r="K74" s="90">
        <v>5000</v>
      </c>
      <c r="L74" s="90">
        <v>5000</v>
      </c>
      <c r="M74" s="90">
        <v>5000</v>
      </c>
      <c r="N74" s="158"/>
      <c r="O74" s="161" t="s">
        <v>221</v>
      </c>
    </row>
    <row r="75" spans="1:15" ht="253.5" customHeight="1">
      <c r="A75" s="245"/>
      <c r="B75" s="246">
        <v>10</v>
      </c>
      <c r="C75" s="246" t="s">
        <v>79</v>
      </c>
      <c r="D75" s="246" t="s">
        <v>14</v>
      </c>
      <c r="E75" s="246" t="s">
        <v>488</v>
      </c>
      <c r="F75" s="246" t="s">
        <v>248</v>
      </c>
      <c r="G75" s="246" t="s">
        <v>634</v>
      </c>
      <c r="H75" s="246">
        <v>313</v>
      </c>
      <c r="I75" s="148" t="s">
        <v>463</v>
      </c>
      <c r="J75" s="144" t="s">
        <v>464</v>
      </c>
      <c r="K75" s="208">
        <v>50000</v>
      </c>
      <c r="L75" s="208">
        <v>50000</v>
      </c>
      <c r="M75" s="208">
        <v>50000</v>
      </c>
      <c r="N75" s="293" t="s">
        <v>682</v>
      </c>
      <c r="O75" s="210" t="s">
        <v>465</v>
      </c>
    </row>
    <row r="76" spans="1:15" ht="47.25" customHeight="1">
      <c r="A76" s="490"/>
      <c r="B76" s="485" t="s">
        <v>13</v>
      </c>
      <c r="C76" s="485" t="s">
        <v>14</v>
      </c>
      <c r="D76" s="485" t="s">
        <v>14</v>
      </c>
      <c r="E76" s="485" t="s">
        <v>488</v>
      </c>
      <c r="F76" s="500" t="s">
        <v>248</v>
      </c>
      <c r="G76" s="485" t="s">
        <v>657</v>
      </c>
      <c r="H76" s="485" t="s">
        <v>23</v>
      </c>
      <c r="I76" s="450" t="s">
        <v>658</v>
      </c>
      <c r="J76" s="55" t="s">
        <v>659</v>
      </c>
      <c r="K76" s="263">
        <v>10000</v>
      </c>
      <c r="L76" s="263">
        <v>10000</v>
      </c>
      <c r="M76" s="263">
        <v>10000</v>
      </c>
      <c r="N76" s="355" t="s">
        <v>680</v>
      </c>
      <c r="O76" s="355" t="s">
        <v>662</v>
      </c>
    </row>
    <row r="77" spans="1:15" ht="47.25">
      <c r="A77" s="490"/>
      <c r="B77" s="485"/>
      <c r="C77" s="485"/>
      <c r="D77" s="485"/>
      <c r="E77" s="485"/>
      <c r="F77" s="500"/>
      <c r="G77" s="485"/>
      <c r="H77" s="485"/>
      <c r="I77" s="450"/>
      <c r="J77" s="55" t="s">
        <v>660</v>
      </c>
      <c r="K77" s="263">
        <v>15000</v>
      </c>
      <c r="L77" s="263">
        <v>15000</v>
      </c>
      <c r="M77" s="263">
        <v>15000</v>
      </c>
      <c r="N77" s="360"/>
      <c r="O77" s="360"/>
    </row>
    <row r="78" spans="1:15" ht="47.25">
      <c r="A78" s="490"/>
      <c r="B78" s="485"/>
      <c r="C78" s="485"/>
      <c r="D78" s="485"/>
      <c r="E78" s="485"/>
      <c r="F78" s="500"/>
      <c r="G78" s="485"/>
      <c r="H78" s="485"/>
      <c r="I78" s="450"/>
      <c r="J78" s="55" t="s">
        <v>661</v>
      </c>
      <c r="K78" s="263">
        <v>20000</v>
      </c>
      <c r="L78" s="263">
        <v>20000</v>
      </c>
      <c r="M78" s="263">
        <v>20000</v>
      </c>
      <c r="N78" s="356"/>
      <c r="O78" s="356"/>
    </row>
    <row r="79" spans="1:15" ht="25.5" customHeight="1">
      <c r="A79" s="401" t="s">
        <v>317</v>
      </c>
      <c r="B79" s="402"/>
      <c r="C79" s="402"/>
      <c r="D79" s="402"/>
      <c r="E79" s="402"/>
      <c r="F79" s="402"/>
      <c r="G79" s="402"/>
      <c r="H79" s="402"/>
      <c r="I79" s="402"/>
      <c r="J79" s="402"/>
      <c r="K79" s="402"/>
      <c r="L79" s="402"/>
      <c r="M79" s="402"/>
      <c r="N79" s="402"/>
      <c r="O79" s="403"/>
    </row>
    <row r="80" spans="1:15" ht="15.75" customHeight="1">
      <c r="A80" s="151">
        <v>10</v>
      </c>
      <c r="B80" s="176" t="s">
        <v>13</v>
      </c>
      <c r="C80" s="176" t="s">
        <v>79</v>
      </c>
      <c r="D80" s="176" t="s">
        <v>14</v>
      </c>
      <c r="E80" s="188" t="s">
        <v>488</v>
      </c>
      <c r="F80" s="188" t="s">
        <v>248</v>
      </c>
      <c r="G80" s="184" t="s">
        <v>635</v>
      </c>
      <c r="H80" s="176" t="s">
        <v>23</v>
      </c>
      <c r="I80" s="176" t="s">
        <v>85</v>
      </c>
      <c r="J80" s="49" t="s">
        <v>107</v>
      </c>
      <c r="K80" s="19"/>
      <c r="L80" s="19"/>
      <c r="M80" s="19"/>
      <c r="N80" s="344" t="s">
        <v>318</v>
      </c>
      <c r="O80" s="323" t="s">
        <v>683</v>
      </c>
    </row>
    <row r="81" spans="1:18" ht="31.5">
      <c r="A81" s="147"/>
      <c r="B81" s="179"/>
      <c r="C81" s="179"/>
      <c r="D81" s="179"/>
      <c r="E81" s="179"/>
      <c r="F81" s="179"/>
      <c r="G81" s="179"/>
      <c r="H81" s="179"/>
      <c r="I81" s="179"/>
      <c r="J81" s="72" t="s">
        <v>281</v>
      </c>
      <c r="K81" s="19">
        <v>139.19999999999999</v>
      </c>
      <c r="L81" s="19">
        <v>171.47</v>
      </c>
      <c r="M81" s="19">
        <v>178.33</v>
      </c>
      <c r="N81" s="344"/>
      <c r="O81" s="326"/>
    </row>
    <row r="82" spans="1:18">
      <c r="A82" s="147"/>
      <c r="B82" s="179"/>
      <c r="C82" s="179"/>
      <c r="D82" s="179"/>
      <c r="E82" s="179"/>
      <c r="F82" s="179"/>
      <c r="G82" s="179"/>
      <c r="H82" s="179"/>
      <c r="I82" s="179"/>
      <c r="J82" s="72" t="s">
        <v>325</v>
      </c>
      <c r="K82" s="19">
        <v>162.39999999999998</v>
      </c>
      <c r="L82" s="19">
        <v>200.05</v>
      </c>
      <c r="M82" s="19">
        <v>208.05</v>
      </c>
      <c r="N82" s="344"/>
      <c r="O82" s="326"/>
    </row>
    <row r="83" spans="1:18" ht="56.25" customHeight="1">
      <c r="A83" s="147"/>
      <c r="B83" s="285"/>
      <c r="C83" s="285"/>
      <c r="D83" s="285"/>
      <c r="E83" s="285"/>
      <c r="F83" s="285"/>
      <c r="G83" s="285"/>
      <c r="H83" s="285"/>
      <c r="I83" s="285"/>
      <c r="J83" s="49" t="s">
        <v>235</v>
      </c>
      <c r="K83" s="19"/>
      <c r="L83" s="93"/>
      <c r="M83" s="93"/>
      <c r="N83" s="344" t="s">
        <v>319</v>
      </c>
      <c r="O83" s="326"/>
    </row>
    <row r="84" spans="1:18" ht="31.5">
      <c r="A84" s="147"/>
      <c r="B84" s="285"/>
      <c r="C84" s="285"/>
      <c r="D84" s="285"/>
      <c r="E84" s="285"/>
      <c r="F84" s="285"/>
      <c r="G84" s="285"/>
      <c r="H84" s="285"/>
      <c r="I84" s="285"/>
      <c r="J84" s="72" t="s">
        <v>281</v>
      </c>
      <c r="K84" s="19">
        <v>278.39999999999998</v>
      </c>
      <c r="L84" s="19">
        <v>342.94</v>
      </c>
      <c r="M84" s="19">
        <v>356.66</v>
      </c>
      <c r="N84" s="344"/>
      <c r="O84" s="326"/>
    </row>
    <row r="85" spans="1:18">
      <c r="A85" s="148"/>
      <c r="B85" s="273"/>
      <c r="C85" s="273"/>
      <c r="D85" s="273"/>
      <c r="E85" s="273"/>
      <c r="F85" s="273"/>
      <c r="G85" s="273"/>
      <c r="H85" s="273"/>
      <c r="I85" s="273"/>
      <c r="J85" s="72" t="s">
        <v>325</v>
      </c>
      <c r="K85" s="19">
        <v>324.79999999999995</v>
      </c>
      <c r="L85" s="19">
        <v>400.09</v>
      </c>
      <c r="M85" s="19">
        <v>416.09</v>
      </c>
      <c r="N85" s="344"/>
      <c r="O85" s="327"/>
    </row>
    <row r="86" spans="1:18" ht="126">
      <c r="A86" s="147"/>
      <c r="B86" s="179"/>
      <c r="C86" s="179"/>
      <c r="D86" s="179"/>
      <c r="E86" s="179"/>
      <c r="F86" s="179"/>
      <c r="G86" s="179"/>
      <c r="H86" s="179"/>
      <c r="I86" s="179"/>
      <c r="J86" s="296" t="s">
        <v>234</v>
      </c>
      <c r="K86" s="144"/>
      <c r="L86" s="297"/>
      <c r="M86" s="297"/>
      <c r="N86" s="235" t="s">
        <v>320</v>
      </c>
      <c r="O86" s="235" t="s">
        <v>684</v>
      </c>
    </row>
    <row r="87" spans="1:18" ht="31.5">
      <c r="A87" s="147"/>
      <c r="B87" s="179"/>
      <c r="C87" s="179"/>
      <c r="D87" s="179"/>
      <c r="E87" s="179"/>
      <c r="F87" s="179"/>
      <c r="G87" s="179"/>
      <c r="H87" s="179"/>
      <c r="I87" s="179"/>
      <c r="J87" s="72" t="s">
        <v>281</v>
      </c>
      <c r="K87" s="19">
        <v>208.8</v>
      </c>
      <c r="L87" s="19">
        <v>257.2</v>
      </c>
      <c r="M87" s="19">
        <v>267.49</v>
      </c>
      <c r="N87" s="235"/>
      <c r="O87" s="235"/>
    </row>
    <row r="88" spans="1:18">
      <c r="A88" s="147"/>
      <c r="B88" s="179"/>
      <c r="C88" s="179"/>
      <c r="D88" s="179"/>
      <c r="E88" s="179"/>
      <c r="F88" s="179"/>
      <c r="G88" s="179"/>
      <c r="H88" s="179"/>
      <c r="I88" s="179"/>
      <c r="J88" s="72" t="s">
        <v>325</v>
      </c>
      <c r="K88" s="19">
        <v>243.6</v>
      </c>
      <c r="L88" s="19">
        <v>300.06</v>
      </c>
      <c r="M88" s="19">
        <v>312.06</v>
      </c>
      <c r="N88" s="144"/>
      <c r="O88" s="144"/>
    </row>
    <row r="89" spans="1:18" ht="63">
      <c r="A89" s="147"/>
      <c r="B89" s="179"/>
      <c r="C89" s="179"/>
      <c r="D89" s="179"/>
      <c r="E89" s="179"/>
      <c r="F89" s="179"/>
      <c r="G89" s="179"/>
      <c r="H89" s="179"/>
      <c r="I89" s="179"/>
      <c r="J89" s="49" t="s">
        <v>108</v>
      </c>
      <c r="K89" s="19"/>
      <c r="L89" s="93"/>
      <c r="M89" s="93"/>
      <c r="N89" s="156" t="s">
        <v>228</v>
      </c>
      <c r="O89" s="156" t="s">
        <v>231</v>
      </c>
    </row>
    <row r="90" spans="1:18" ht="31.5">
      <c r="A90" s="147"/>
      <c r="B90" s="179"/>
      <c r="C90" s="179"/>
      <c r="D90" s="179"/>
      <c r="E90" s="179"/>
      <c r="F90" s="179"/>
      <c r="G90" s="179"/>
      <c r="H90" s="179"/>
      <c r="I90" s="179"/>
      <c r="J90" s="72" t="s">
        <v>281</v>
      </c>
      <c r="K90" s="19">
        <v>350.4</v>
      </c>
      <c r="L90" s="19">
        <v>431.63</v>
      </c>
      <c r="M90" s="19">
        <v>448.9</v>
      </c>
      <c r="N90" s="157"/>
      <c r="O90" s="157"/>
    </row>
    <row r="91" spans="1:18">
      <c r="A91" s="147"/>
      <c r="B91" s="259"/>
      <c r="C91" s="259"/>
      <c r="D91" s="259"/>
      <c r="E91" s="259"/>
      <c r="F91" s="259"/>
      <c r="G91" s="259"/>
      <c r="H91" s="259"/>
      <c r="I91" s="259"/>
      <c r="J91" s="72" t="s">
        <v>325</v>
      </c>
      <c r="K91" s="19">
        <v>408.79999999999995</v>
      </c>
      <c r="L91" s="19">
        <v>503.57</v>
      </c>
      <c r="M91" s="19">
        <v>523.71</v>
      </c>
      <c r="N91" s="158"/>
      <c r="O91" s="158"/>
    </row>
    <row r="92" spans="1:18" ht="47.25">
      <c r="A92" s="147"/>
      <c r="B92" s="179"/>
      <c r="C92" s="179"/>
      <c r="D92" s="179"/>
      <c r="E92" s="179"/>
      <c r="F92" s="179"/>
      <c r="G92" s="179"/>
      <c r="H92" s="179"/>
      <c r="I92" s="179"/>
      <c r="J92" s="211" t="s">
        <v>109</v>
      </c>
      <c r="K92" s="144"/>
      <c r="L92" s="144"/>
      <c r="M92" s="144"/>
      <c r="N92" s="233" t="s">
        <v>321</v>
      </c>
      <c r="O92" s="327" t="s">
        <v>229</v>
      </c>
    </row>
    <row r="93" spans="1:18" ht="40.5" customHeight="1">
      <c r="A93" s="147"/>
      <c r="B93" s="179"/>
      <c r="C93" s="179"/>
      <c r="D93" s="179"/>
      <c r="E93" s="179"/>
      <c r="F93" s="179"/>
      <c r="G93" s="179"/>
      <c r="H93" s="179"/>
      <c r="I93" s="179"/>
      <c r="J93" s="72" t="s">
        <v>281</v>
      </c>
      <c r="K93" s="19">
        <v>139.19999999999999</v>
      </c>
      <c r="L93" s="19">
        <v>171.47</v>
      </c>
      <c r="M93" s="19">
        <v>178.33</v>
      </c>
      <c r="N93" s="235"/>
      <c r="O93" s="344"/>
    </row>
    <row r="94" spans="1:18" ht="24.75" customHeight="1">
      <c r="A94" s="147"/>
      <c r="B94" s="177"/>
      <c r="C94" s="177"/>
      <c r="D94" s="177"/>
      <c r="E94" s="177"/>
      <c r="F94" s="177"/>
      <c r="G94" s="177"/>
      <c r="H94" s="177"/>
      <c r="I94" s="177"/>
      <c r="J94" s="72" t="s">
        <v>325</v>
      </c>
      <c r="K94" s="19">
        <v>162.39999999999998</v>
      </c>
      <c r="L94" s="19">
        <v>200.05</v>
      </c>
      <c r="M94" s="19">
        <v>208.05</v>
      </c>
      <c r="N94" s="144"/>
      <c r="O94" s="344"/>
    </row>
    <row r="95" spans="1:18" ht="251.25" customHeight="1">
      <c r="A95" s="147"/>
      <c r="B95" s="84" t="s">
        <v>13</v>
      </c>
      <c r="C95" s="84" t="s">
        <v>79</v>
      </c>
      <c r="D95" s="84" t="s">
        <v>14</v>
      </c>
      <c r="E95" s="188" t="s">
        <v>488</v>
      </c>
      <c r="F95" s="188" t="s">
        <v>248</v>
      </c>
      <c r="G95" s="84" t="s">
        <v>636</v>
      </c>
      <c r="H95" s="84" t="s">
        <v>23</v>
      </c>
      <c r="I95" s="19" t="s">
        <v>88</v>
      </c>
      <c r="J95" s="19" t="s">
        <v>89</v>
      </c>
      <c r="K95" s="150">
        <v>2000</v>
      </c>
      <c r="L95" s="150">
        <v>2463.66</v>
      </c>
      <c r="M95" s="150">
        <v>2562.21</v>
      </c>
      <c r="N95" s="161" t="s">
        <v>322</v>
      </c>
      <c r="O95" s="25" t="s">
        <v>227</v>
      </c>
      <c r="R95" s="53"/>
    </row>
    <row r="96" spans="1:18" ht="94.5">
      <c r="A96" s="147"/>
      <c r="B96" s="84" t="s">
        <v>13</v>
      </c>
      <c r="C96" s="84" t="s">
        <v>14</v>
      </c>
      <c r="D96" s="84" t="s">
        <v>14</v>
      </c>
      <c r="E96" s="188" t="s">
        <v>488</v>
      </c>
      <c r="F96" s="241" t="s">
        <v>649</v>
      </c>
      <c r="G96" s="84" t="s">
        <v>637</v>
      </c>
      <c r="H96" s="84" t="s">
        <v>23</v>
      </c>
      <c r="I96" s="19" t="s">
        <v>324</v>
      </c>
      <c r="J96" s="19" t="s">
        <v>31</v>
      </c>
      <c r="K96" s="90">
        <v>213</v>
      </c>
      <c r="L96" s="90">
        <v>262.33999999999997</v>
      </c>
      <c r="M96" s="90">
        <v>272.83</v>
      </c>
      <c r="N96" s="161" t="s">
        <v>326</v>
      </c>
      <c r="O96" s="161" t="s">
        <v>44</v>
      </c>
      <c r="R96" s="53"/>
    </row>
    <row r="97" spans="1:18" ht="99" customHeight="1">
      <c r="A97" s="148"/>
      <c r="B97" s="298" t="s">
        <v>13</v>
      </c>
      <c r="C97" s="276" t="s">
        <v>79</v>
      </c>
      <c r="D97" s="298" t="s">
        <v>14</v>
      </c>
      <c r="E97" s="276" t="s">
        <v>488</v>
      </c>
      <c r="F97" s="276" t="s">
        <v>648</v>
      </c>
      <c r="G97" s="289" t="s">
        <v>638</v>
      </c>
      <c r="H97" s="298" t="s">
        <v>23</v>
      </c>
      <c r="I97" s="298" t="s">
        <v>51</v>
      </c>
      <c r="J97" s="49" t="s">
        <v>54</v>
      </c>
      <c r="K97" s="90">
        <v>20000</v>
      </c>
      <c r="L97" s="90">
        <v>21944</v>
      </c>
      <c r="M97" s="90">
        <v>22821.759999999998</v>
      </c>
      <c r="N97" s="272" t="s">
        <v>330</v>
      </c>
      <c r="O97" s="265" t="s">
        <v>156</v>
      </c>
      <c r="R97" s="53"/>
    </row>
    <row r="98" spans="1:18" ht="123.75" customHeight="1">
      <c r="A98" s="147"/>
      <c r="B98" s="147"/>
      <c r="C98" s="152"/>
      <c r="D98" s="147"/>
      <c r="E98" s="147"/>
      <c r="F98" s="147"/>
      <c r="G98" s="147"/>
      <c r="H98" s="147"/>
      <c r="I98" s="147"/>
      <c r="J98" s="296" t="s">
        <v>55</v>
      </c>
      <c r="K98" s="208">
        <v>30000</v>
      </c>
      <c r="L98" s="208">
        <v>36954.800000000003</v>
      </c>
      <c r="M98" s="208">
        <v>38432.99</v>
      </c>
      <c r="N98" s="209" t="s">
        <v>362</v>
      </c>
      <c r="O98" s="264" t="s">
        <v>171</v>
      </c>
      <c r="R98" s="53"/>
    </row>
    <row r="99" spans="1:18" ht="57.75" customHeight="1">
      <c r="A99" s="147"/>
      <c r="B99" s="147"/>
      <c r="C99" s="152"/>
      <c r="D99" s="147"/>
      <c r="E99" s="147"/>
      <c r="F99" s="147"/>
      <c r="G99" s="147"/>
      <c r="H99" s="147"/>
      <c r="I99" s="147"/>
      <c r="J99" s="49" t="s">
        <v>56</v>
      </c>
      <c r="K99" s="90">
        <v>1000000</v>
      </c>
      <c r="L99" s="90">
        <v>1231827.31</v>
      </c>
      <c r="M99" s="90">
        <v>1281100.49</v>
      </c>
      <c r="N99" s="26" t="s">
        <v>363</v>
      </c>
      <c r="O99" s="161" t="s">
        <v>171</v>
      </c>
      <c r="R99" s="53"/>
    </row>
    <row r="100" spans="1:18" ht="68.25" customHeight="1">
      <c r="A100" s="147"/>
      <c r="B100" s="147"/>
      <c r="C100" s="152"/>
      <c r="D100" s="147"/>
      <c r="E100" s="147"/>
      <c r="F100" s="147"/>
      <c r="G100" s="147"/>
      <c r="H100" s="147"/>
      <c r="I100" s="147"/>
      <c r="J100" s="49" t="s">
        <v>59</v>
      </c>
      <c r="K100" s="90">
        <v>2000000</v>
      </c>
      <c r="L100" s="90">
        <v>2463654.64</v>
      </c>
      <c r="M100" s="90">
        <v>2562200.83</v>
      </c>
      <c r="N100" s="26" t="s">
        <v>364</v>
      </c>
      <c r="O100" s="161" t="s">
        <v>155</v>
      </c>
      <c r="R100" s="53"/>
    </row>
    <row r="101" spans="1:18" ht="37.5" customHeight="1">
      <c r="A101" s="147"/>
      <c r="B101" s="147"/>
      <c r="C101" s="152"/>
      <c r="D101" s="147"/>
      <c r="E101" s="147"/>
      <c r="F101" s="147"/>
      <c r="G101" s="147"/>
      <c r="H101" s="147"/>
      <c r="I101" s="147"/>
      <c r="J101" s="19" t="s">
        <v>57</v>
      </c>
      <c r="K101" s="90">
        <v>105000</v>
      </c>
      <c r="L101" s="90">
        <v>124606.81</v>
      </c>
      <c r="M101" s="90">
        <v>129591.08</v>
      </c>
      <c r="N101" s="173" t="s">
        <v>329</v>
      </c>
      <c r="O101" s="161" t="s">
        <v>171</v>
      </c>
      <c r="R101" s="53"/>
    </row>
    <row r="102" spans="1:18" ht="133.5" customHeight="1">
      <c r="A102" s="147"/>
      <c r="B102" s="147"/>
      <c r="C102" s="152"/>
      <c r="D102" s="147"/>
      <c r="E102" s="147"/>
      <c r="F102" s="147"/>
      <c r="G102" s="147"/>
      <c r="H102" s="147"/>
      <c r="I102" s="147"/>
      <c r="J102" s="144" t="s">
        <v>58</v>
      </c>
      <c r="K102" s="208">
        <v>233</v>
      </c>
      <c r="L102" s="208">
        <v>287.02999999999997</v>
      </c>
      <c r="M102" s="208">
        <v>298.51</v>
      </c>
      <c r="N102" s="209" t="s">
        <v>365</v>
      </c>
      <c r="O102" s="158" t="s">
        <v>156</v>
      </c>
      <c r="R102" s="53"/>
    </row>
    <row r="103" spans="1:18" ht="133.5" customHeight="1">
      <c r="A103" s="147"/>
      <c r="B103" s="147"/>
      <c r="C103" s="152"/>
      <c r="D103" s="147"/>
      <c r="E103" s="147"/>
      <c r="F103" s="147"/>
      <c r="G103" s="147"/>
      <c r="H103" s="147"/>
      <c r="I103" s="147"/>
      <c r="J103" s="49" t="s">
        <v>61</v>
      </c>
      <c r="K103" s="90">
        <v>292</v>
      </c>
      <c r="L103" s="90">
        <v>359.66</v>
      </c>
      <c r="M103" s="90">
        <v>374.05</v>
      </c>
      <c r="N103" s="26" t="s">
        <v>365</v>
      </c>
      <c r="O103" s="161" t="s">
        <v>156</v>
      </c>
      <c r="R103" s="53"/>
    </row>
    <row r="104" spans="1:18" ht="71.25" customHeight="1">
      <c r="A104" s="147"/>
      <c r="B104" s="147"/>
      <c r="C104" s="152"/>
      <c r="D104" s="147"/>
      <c r="E104" s="147"/>
      <c r="F104" s="147"/>
      <c r="G104" s="147"/>
      <c r="H104" s="147"/>
      <c r="I104" s="147"/>
      <c r="J104" s="19" t="s">
        <v>60</v>
      </c>
      <c r="K104" s="90">
        <v>249</v>
      </c>
      <c r="L104" s="90">
        <v>306.77999999999997</v>
      </c>
      <c r="M104" s="90">
        <v>319.05</v>
      </c>
      <c r="N104" s="26" t="s">
        <v>366</v>
      </c>
      <c r="O104" s="161" t="s">
        <v>156</v>
      </c>
      <c r="R104" s="53"/>
    </row>
    <row r="105" spans="1:18" ht="132.75" customHeight="1">
      <c r="A105" s="147"/>
      <c r="B105" s="147"/>
      <c r="C105" s="152"/>
      <c r="D105" s="147"/>
      <c r="E105" s="147"/>
      <c r="F105" s="147"/>
      <c r="G105" s="147"/>
      <c r="H105" s="147"/>
      <c r="I105" s="147"/>
      <c r="J105" s="19" t="s">
        <v>328</v>
      </c>
      <c r="K105" s="90">
        <v>440</v>
      </c>
      <c r="L105" s="90">
        <v>542.02</v>
      </c>
      <c r="M105" s="90">
        <v>563.70000000000005</v>
      </c>
      <c r="N105" s="26" t="s">
        <v>367</v>
      </c>
      <c r="O105" s="161" t="s">
        <v>155</v>
      </c>
      <c r="R105" s="53"/>
    </row>
    <row r="106" spans="1:18" ht="132.75" customHeight="1">
      <c r="A106" s="148"/>
      <c r="B106" s="148"/>
      <c r="C106" s="153"/>
      <c r="D106" s="148"/>
      <c r="E106" s="148"/>
      <c r="F106" s="148"/>
      <c r="G106" s="148"/>
      <c r="H106" s="148"/>
      <c r="I106" s="148"/>
      <c r="J106" s="49" t="s">
        <v>63</v>
      </c>
      <c r="K106" s="90">
        <v>1929</v>
      </c>
      <c r="L106" s="90">
        <v>2376.1999999999998</v>
      </c>
      <c r="M106" s="90">
        <v>2471.25</v>
      </c>
      <c r="N106" s="26" t="s">
        <v>368</v>
      </c>
      <c r="O106" s="265" t="s">
        <v>156</v>
      </c>
      <c r="R106" s="53"/>
    </row>
    <row r="107" spans="1:18" ht="47.25">
      <c r="A107" s="147"/>
      <c r="B107" s="148"/>
      <c r="C107" s="153"/>
      <c r="D107" s="148"/>
      <c r="E107" s="148"/>
      <c r="F107" s="148"/>
      <c r="G107" s="148"/>
      <c r="H107" s="148"/>
      <c r="I107" s="148"/>
      <c r="J107" s="296" t="s">
        <v>369</v>
      </c>
      <c r="K107" s="299">
        <v>2000000</v>
      </c>
      <c r="L107" s="299">
        <v>2373463.04</v>
      </c>
      <c r="M107" s="299">
        <v>2468401.56</v>
      </c>
      <c r="N107" s="209" t="s">
        <v>370</v>
      </c>
      <c r="O107" s="264" t="s">
        <v>352</v>
      </c>
      <c r="R107" s="53"/>
    </row>
    <row r="108" spans="1:18" ht="225">
      <c r="A108" s="147"/>
      <c r="B108" s="84" t="s">
        <v>13</v>
      </c>
      <c r="C108" s="84" t="s">
        <v>79</v>
      </c>
      <c r="D108" s="84" t="s">
        <v>14</v>
      </c>
      <c r="E108" s="84" t="s">
        <v>488</v>
      </c>
      <c r="F108" s="80" t="s">
        <v>248</v>
      </c>
      <c r="G108" s="146">
        <v>50840</v>
      </c>
      <c r="H108" s="84" t="s">
        <v>23</v>
      </c>
      <c r="I108" s="19" t="s">
        <v>223</v>
      </c>
      <c r="J108" s="19" t="s">
        <v>225</v>
      </c>
      <c r="K108" s="154" t="s">
        <v>466</v>
      </c>
      <c r="L108" s="150">
        <v>17387</v>
      </c>
      <c r="M108" s="150">
        <v>19953</v>
      </c>
      <c r="N108" s="173" t="s">
        <v>371</v>
      </c>
      <c r="O108" s="161" t="s">
        <v>525</v>
      </c>
      <c r="R108" s="53"/>
    </row>
    <row r="109" spans="1:18" ht="82.5" customHeight="1">
      <c r="A109" s="147"/>
      <c r="B109" s="408" t="s">
        <v>13</v>
      </c>
      <c r="C109" s="408" t="s">
        <v>14</v>
      </c>
      <c r="D109" s="408" t="s">
        <v>14</v>
      </c>
      <c r="E109" s="408" t="s">
        <v>488</v>
      </c>
      <c r="F109" s="377" t="s">
        <v>248</v>
      </c>
      <c r="G109" s="408" t="s">
        <v>639</v>
      </c>
      <c r="H109" s="408" t="s">
        <v>23</v>
      </c>
      <c r="I109" s="481" t="s">
        <v>333</v>
      </c>
      <c r="J109" s="144" t="s">
        <v>199</v>
      </c>
      <c r="K109" s="208">
        <v>1000</v>
      </c>
      <c r="L109" s="90">
        <v>1231.83</v>
      </c>
      <c r="M109" s="90">
        <v>1281.0999999999999</v>
      </c>
      <c r="N109" s="144" t="s">
        <v>331</v>
      </c>
      <c r="O109" s="144" t="s">
        <v>200</v>
      </c>
      <c r="R109" s="53"/>
    </row>
    <row r="110" spans="1:18" ht="82.5" customHeight="1">
      <c r="A110" s="147"/>
      <c r="B110" s="485"/>
      <c r="C110" s="485"/>
      <c r="D110" s="485"/>
      <c r="E110" s="485"/>
      <c r="F110" s="500"/>
      <c r="G110" s="485"/>
      <c r="H110" s="485"/>
      <c r="I110" s="393"/>
      <c r="J110" s="19" t="s">
        <v>199</v>
      </c>
      <c r="K110" s="90">
        <v>2000</v>
      </c>
      <c r="L110" s="90">
        <v>2463.66</v>
      </c>
      <c r="M110" s="90">
        <v>2562.21</v>
      </c>
      <c r="N110" s="19" t="s">
        <v>332</v>
      </c>
      <c r="O110" s="19" t="s">
        <v>201</v>
      </c>
      <c r="R110" s="53"/>
    </row>
    <row r="111" spans="1:18" ht="103.5" customHeight="1">
      <c r="A111" s="147"/>
      <c r="B111" s="84" t="s">
        <v>13</v>
      </c>
      <c r="C111" s="84" t="s">
        <v>79</v>
      </c>
      <c r="D111" s="84" t="s">
        <v>14</v>
      </c>
      <c r="E111" s="84" t="s">
        <v>488</v>
      </c>
      <c r="F111" s="80" t="s">
        <v>649</v>
      </c>
      <c r="G111" s="84" t="s">
        <v>640</v>
      </c>
      <c r="H111" s="84" t="s">
        <v>23</v>
      </c>
      <c r="I111" s="19" t="s">
        <v>373</v>
      </c>
      <c r="J111" s="19" t="s">
        <v>375</v>
      </c>
      <c r="K111" s="150">
        <v>50000</v>
      </c>
      <c r="L111" s="150">
        <v>50000</v>
      </c>
      <c r="M111" s="150">
        <v>52000</v>
      </c>
      <c r="N111" s="26" t="s">
        <v>323</v>
      </c>
      <c r="O111" s="161" t="s">
        <v>374</v>
      </c>
      <c r="R111" s="53"/>
    </row>
    <row r="112" spans="1:18" s="83" customFormat="1" ht="51" customHeight="1">
      <c r="A112" s="147"/>
      <c r="B112" s="80" t="s">
        <v>13</v>
      </c>
      <c r="C112" s="80" t="s">
        <v>79</v>
      </c>
      <c r="D112" s="80" t="s">
        <v>14</v>
      </c>
      <c r="E112" s="80" t="s">
        <v>488</v>
      </c>
      <c r="F112" s="242" t="s">
        <v>649</v>
      </c>
      <c r="G112" s="80" t="s">
        <v>641</v>
      </c>
      <c r="H112" s="84" t="s">
        <v>23</v>
      </c>
      <c r="I112" s="19" t="s">
        <v>341</v>
      </c>
      <c r="J112" s="19" t="s">
        <v>376</v>
      </c>
      <c r="K112" s="150">
        <v>3000</v>
      </c>
      <c r="L112" s="150">
        <v>3560.19</v>
      </c>
      <c r="M112" s="150">
        <v>3702.6</v>
      </c>
      <c r="N112" s="26" t="s">
        <v>377</v>
      </c>
      <c r="O112" s="161" t="s">
        <v>350</v>
      </c>
      <c r="R112" s="85"/>
    </row>
    <row r="113" spans="1:18" ht="50.25" customHeight="1">
      <c r="A113" s="147"/>
      <c r="B113" s="222" t="s">
        <v>13</v>
      </c>
      <c r="C113" s="222" t="s">
        <v>79</v>
      </c>
      <c r="D113" s="222" t="s">
        <v>14</v>
      </c>
      <c r="E113" s="222" t="s">
        <v>488</v>
      </c>
      <c r="F113" s="222" t="s">
        <v>248</v>
      </c>
      <c r="G113" s="222" t="s">
        <v>642</v>
      </c>
      <c r="H113" s="221" t="s">
        <v>23</v>
      </c>
      <c r="I113" s="233" t="s">
        <v>347</v>
      </c>
      <c r="J113" s="19" t="s">
        <v>420</v>
      </c>
      <c r="K113" s="150">
        <v>210000</v>
      </c>
      <c r="L113" s="150">
        <v>210000</v>
      </c>
      <c r="M113" s="150">
        <v>210000</v>
      </c>
      <c r="N113" s="26" t="s">
        <v>417</v>
      </c>
      <c r="O113" s="233" t="s">
        <v>155</v>
      </c>
      <c r="R113" s="53"/>
    </row>
    <row r="114" spans="1:18" ht="50.25" customHeight="1">
      <c r="A114" s="147"/>
      <c r="B114" s="152"/>
      <c r="C114" s="152"/>
      <c r="D114" s="152"/>
      <c r="E114" s="152"/>
      <c r="F114" s="152"/>
      <c r="G114" s="152"/>
      <c r="H114" s="235"/>
      <c r="I114" s="235"/>
      <c r="J114" s="19" t="s">
        <v>421</v>
      </c>
      <c r="K114" s="150">
        <v>260000</v>
      </c>
      <c r="L114" s="150">
        <v>260000</v>
      </c>
      <c r="M114" s="150">
        <v>260000</v>
      </c>
      <c r="N114" s="26" t="s">
        <v>418</v>
      </c>
      <c r="O114" s="235"/>
      <c r="R114" s="53"/>
    </row>
    <row r="115" spans="1:18" ht="50.25" customHeight="1">
      <c r="A115" s="148"/>
      <c r="B115" s="153"/>
      <c r="C115" s="153"/>
      <c r="D115" s="153"/>
      <c r="E115" s="153"/>
      <c r="F115" s="153"/>
      <c r="G115" s="153"/>
      <c r="H115" s="144"/>
      <c r="I115" s="144"/>
      <c r="J115" s="19" t="s">
        <v>422</v>
      </c>
      <c r="K115" s="150">
        <v>310000</v>
      </c>
      <c r="L115" s="150">
        <v>310000</v>
      </c>
      <c r="M115" s="150">
        <v>310000</v>
      </c>
      <c r="N115" s="26" t="s">
        <v>419</v>
      </c>
      <c r="O115" s="144"/>
      <c r="R115" s="53"/>
    </row>
    <row r="116" spans="1:18" ht="30" customHeight="1">
      <c r="A116" s="429" t="s">
        <v>461</v>
      </c>
      <c r="B116" s="430"/>
      <c r="C116" s="430"/>
      <c r="D116" s="430"/>
      <c r="E116" s="430"/>
      <c r="F116" s="430"/>
      <c r="G116" s="430"/>
      <c r="H116" s="430"/>
      <c r="I116" s="430"/>
      <c r="J116" s="430"/>
      <c r="K116" s="430"/>
      <c r="L116" s="430"/>
      <c r="M116" s="430"/>
      <c r="N116" s="430"/>
      <c r="O116" s="431"/>
    </row>
    <row r="117" spans="1:18" s="83" customFormat="1" ht="16.5" customHeight="1">
      <c r="A117" s="267">
        <v>11</v>
      </c>
      <c r="B117" s="269">
        <v>10</v>
      </c>
      <c r="C117" s="269" t="s">
        <v>79</v>
      </c>
      <c r="D117" s="269" t="s">
        <v>14</v>
      </c>
      <c r="E117" s="269" t="s">
        <v>488</v>
      </c>
      <c r="F117" s="269" t="s">
        <v>248</v>
      </c>
      <c r="G117" s="269" t="s">
        <v>643</v>
      </c>
      <c r="H117" s="234" t="s">
        <v>23</v>
      </c>
      <c r="I117" s="387" t="s">
        <v>286</v>
      </c>
      <c r="J117" s="103" t="s">
        <v>292</v>
      </c>
      <c r="K117" s="26"/>
      <c r="L117" s="89"/>
      <c r="M117" s="89"/>
      <c r="N117" s="236" t="s">
        <v>280</v>
      </c>
      <c r="O117" s="236" t="s">
        <v>287</v>
      </c>
    </row>
    <row r="118" spans="1:18" s="83" customFormat="1" ht="99" customHeight="1">
      <c r="A118" s="268"/>
      <c r="B118" s="153"/>
      <c r="C118" s="153"/>
      <c r="D118" s="153"/>
      <c r="E118" s="153"/>
      <c r="F118" s="153"/>
      <c r="G118" s="153"/>
      <c r="H118" s="153"/>
      <c r="I118" s="389"/>
      <c r="J118" s="103" t="s">
        <v>281</v>
      </c>
      <c r="K118" s="26" t="s">
        <v>290</v>
      </c>
      <c r="L118" s="26" t="s">
        <v>526</v>
      </c>
      <c r="M118" s="26" t="s">
        <v>650</v>
      </c>
      <c r="N118" s="209"/>
      <c r="O118" s="209"/>
      <c r="P118" s="104"/>
    </row>
    <row r="119" spans="1:18" s="83" customFormat="1" ht="98.25" customHeight="1">
      <c r="A119" s="190"/>
      <c r="B119" s="153"/>
      <c r="C119" s="153"/>
      <c r="D119" s="153"/>
      <c r="E119" s="153"/>
      <c r="F119" s="153"/>
      <c r="G119" s="153"/>
      <c r="H119" s="153"/>
      <c r="I119" s="153"/>
      <c r="J119" s="153" t="s">
        <v>282</v>
      </c>
      <c r="K119" s="209" t="s">
        <v>289</v>
      </c>
      <c r="L119" s="209" t="s">
        <v>527</v>
      </c>
      <c r="M119" s="209" t="s">
        <v>651</v>
      </c>
      <c r="N119" s="209"/>
      <c r="O119" s="209"/>
      <c r="P119" s="104"/>
    </row>
    <row r="120" spans="1:18" s="83" customFormat="1" ht="31.5" customHeight="1">
      <c r="A120" s="190"/>
      <c r="B120" s="166">
        <v>10</v>
      </c>
      <c r="C120" s="166" t="s">
        <v>79</v>
      </c>
      <c r="D120" s="166" t="s">
        <v>14</v>
      </c>
      <c r="E120" s="188" t="s">
        <v>488</v>
      </c>
      <c r="F120" s="188" t="s">
        <v>248</v>
      </c>
      <c r="G120" s="188" t="s">
        <v>644</v>
      </c>
      <c r="H120" s="166" t="s">
        <v>23</v>
      </c>
      <c r="I120" s="171" t="s">
        <v>285</v>
      </c>
      <c r="J120" s="103" t="s">
        <v>291</v>
      </c>
      <c r="K120" s="26"/>
      <c r="L120" s="232"/>
      <c r="M120" s="232"/>
      <c r="N120" s="169" t="s">
        <v>280</v>
      </c>
      <c r="O120" s="169" t="s">
        <v>288</v>
      </c>
      <c r="P120" s="104"/>
    </row>
    <row r="121" spans="1:18" s="83" customFormat="1" ht="106.5" customHeight="1">
      <c r="A121" s="256"/>
      <c r="B121" s="254"/>
      <c r="C121" s="254"/>
      <c r="D121" s="254"/>
      <c r="E121" s="254"/>
      <c r="F121" s="254"/>
      <c r="G121" s="254"/>
      <c r="H121" s="254"/>
      <c r="I121" s="255"/>
      <c r="J121" s="103" t="s">
        <v>281</v>
      </c>
      <c r="K121" s="26" t="s">
        <v>290</v>
      </c>
      <c r="L121" s="26" t="s">
        <v>526</v>
      </c>
      <c r="M121" s="26" t="s">
        <v>650</v>
      </c>
      <c r="N121" s="170"/>
      <c r="O121" s="170"/>
      <c r="P121" s="104"/>
    </row>
    <row r="122" spans="1:18" s="83" customFormat="1" ht="105" customHeight="1">
      <c r="A122" s="191"/>
      <c r="B122" s="168"/>
      <c r="C122" s="168"/>
      <c r="D122" s="168"/>
      <c r="E122" s="168"/>
      <c r="F122" s="168"/>
      <c r="G122" s="168"/>
      <c r="H122" s="168"/>
      <c r="I122" s="172"/>
      <c r="J122" s="153" t="s">
        <v>282</v>
      </c>
      <c r="K122" s="209" t="s">
        <v>289</v>
      </c>
      <c r="L122" s="26" t="s">
        <v>527</v>
      </c>
      <c r="M122" s="26" t="s">
        <v>651</v>
      </c>
      <c r="N122" s="170"/>
      <c r="O122" s="170"/>
      <c r="P122" s="104"/>
    </row>
    <row r="123" spans="1:18">
      <c r="A123" s="383" t="s">
        <v>460</v>
      </c>
      <c r="B123" s="383"/>
      <c r="C123" s="383"/>
      <c r="D123" s="383"/>
      <c r="E123" s="383"/>
      <c r="F123" s="383"/>
      <c r="G123" s="383"/>
      <c r="H123" s="383"/>
      <c r="I123" s="383"/>
      <c r="J123" s="383"/>
      <c r="K123" s="383"/>
      <c r="L123" s="383"/>
      <c r="M123" s="383"/>
      <c r="N123" s="383"/>
      <c r="O123" s="383"/>
    </row>
    <row r="124" spans="1:18" ht="235.5" customHeight="1">
      <c r="A124" s="98">
        <v>12</v>
      </c>
      <c r="B124" s="80" t="s">
        <v>13</v>
      </c>
      <c r="C124" s="80" t="s">
        <v>14</v>
      </c>
      <c r="D124" s="80" t="s">
        <v>14</v>
      </c>
      <c r="E124" s="80" t="s">
        <v>488</v>
      </c>
      <c r="F124" s="80" t="s">
        <v>248</v>
      </c>
      <c r="G124" s="80" t="s">
        <v>516</v>
      </c>
      <c r="H124" s="98">
        <v>313</v>
      </c>
      <c r="I124" s="26" t="s">
        <v>383</v>
      </c>
      <c r="J124" s="26" t="s">
        <v>225</v>
      </c>
      <c r="K124" s="482" t="s">
        <v>431</v>
      </c>
      <c r="L124" s="483"/>
      <c r="M124" s="484"/>
      <c r="N124" s="26" t="s">
        <v>181</v>
      </c>
      <c r="O124" s="26" t="s">
        <v>385</v>
      </c>
    </row>
    <row r="125" spans="1:18" ht="15.75" customHeight="1">
      <c r="A125" s="468" t="s">
        <v>432</v>
      </c>
      <c r="B125" s="468"/>
      <c r="C125" s="468"/>
      <c r="D125" s="468"/>
      <c r="E125" s="468"/>
      <c r="F125" s="468"/>
      <c r="G125" s="468"/>
      <c r="H125" s="468"/>
      <c r="I125" s="468"/>
      <c r="J125" s="468"/>
      <c r="K125" s="468"/>
      <c r="L125" s="468"/>
      <c r="M125" s="468"/>
      <c r="N125" s="468"/>
      <c r="O125" s="468"/>
    </row>
    <row r="126" spans="1:18" ht="47.25">
      <c r="A126" s="142">
        <v>13</v>
      </c>
      <c r="B126" s="142" t="s">
        <v>13</v>
      </c>
      <c r="C126" s="142" t="s">
        <v>14</v>
      </c>
      <c r="D126" s="80" t="s">
        <v>433</v>
      </c>
      <c r="E126" s="142" t="s">
        <v>488</v>
      </c>
      <c r="F126" s="80" t="s">
        <v>248</v>
      </c>
      <c r="G126" s="142" t="s">
        <v>493</v>
      </c>
      <c r="H126" s="142">
        <v>330</v>
      </c>
      <c r="I126" s="143" t="s">
        <v>434</v>
      </c>
      <c r="J126" s="19" t="s">
        <v>471</v>
      </c>
      <c r="K126" s="14">
        <v>100000</v>
      </c>
      <c r="L126" s="14">
        <v>100000</v>
      </c>
      <c r="M126" s="14">
        <v>100000</v>
      </c>
      <c r="N126" s="161" t="s">
        <v>436</v>
      </c>
      <c r="O126" s="161" t="s">
        <v>435</v>
      </c>
    </row>
    <row r="127" spans="1:18" ht="23.25" customHeight="1">
      <c r="A127" s="467" t="s">
        <v>652</v>
      </c>
      <c r="B127" s="468"/>
      <c r="C127" s="468"/>
      <c r="D127" s="468"/>
      <c r="E127" s="468"/>
      <c r="F127" s="468"/>
      <c r="G127" s="468"/>
      <c r="H127" s="468"/>
      <c r="I127" s="468"/>
      <c r="J127" s="468"/>
      <c r="K127" s="468"/>
      <c r="L127" s="468"/>
      <c r="M127" s="468"/>
      <c r="N127" s="468"/>
      <c r="O127" s="468"/>
    </row>
    <row r="128" spans="1:18" ht="178.5" customHeight="1">
      <c r="A128" s="142">
        <v>14</v>
      </c>
      <c r="B128" s="80" t="s">
        <v>13</v>
      </c>
      <c r="C128" s="80" t="s">
        <v>79</v>
      </c>
      <c r="D128" s="80" t="s">
        <v>433</v>
      </c>
      <c r="E128" s="142" t="s">
        <v>488</v>
      </c>
      <c r="F128" s="80" t="s">
        <v>491</v>
      </c>
      <c r="G128" s="142" t="s">
        <v>492</v>
      </c>
      <c r="H128" s="142">
        <v>330</v>
      </c>
      <c r="I128" s="143" t="s">
        <v>442</v>
      </c>
      <c r="J128" s="19" t="s">
        <v>443</v>
      </c>
      <c r="K128" s="469" t="s">
        <v>444</v>
      </c>
      <c r="L128" s="470"/>
      <c r="M128" s="471"/>
      <c r="N128" s="161" t="s">
        <v>441</v>
      </c>
      <c r="O128" s="161" t="s">
        <v>440</v>
      </c>
    </row>
    <row r="129" spans="1:15" ht="36" customHeight="1">
      <c r="A129" s="473" t="s">
        <v>450</v>
      </c>
      <c r="B129" s="474"/>
      <c r="C129" s="474"/>
      <c r="D129" s="474"/>
      <c r="E129" s="474"/>
      <c r="F129" s="474"/>
      <c r="G129" s="474"/>
      <c r="H129" s="474"/>
      <c r="I129" s="474"/>
      <c r="J129" s="474"/>
      <c r="K129" s="474"/>
      <c r="L129" s="474"/>
      <c r="M129" s="474"/>
      <c r="N129" s="474"/>
      <c r="O129" s="475"/>
    </row>
    <row r="130" spans="1:15" ht="318.75" customHeight="1">
      <c r="A130" s="142">
        <v>15</v>
      </c>
      <c r="B130" s="80" t="s">
        <v>13</v>
      </c>
      <c r="C130" s="80" t="s">
        <v>433</v>
      </c>
      <c r="D130" s="80" t="s">
        <v>14</v>
      </c>
      <c r="E130" s="142" t="s">
        <v>488</v>
      </c>
      <c r="F130" s="80" t="s">
        <v>248</v>
      </c>
      <c r="G130" s="142" t="s">
        <v>515</v>
      </c>
      <c r="H130" s="142">
        <v>312</v>
      </c>
      <c r="I130" s="26" t="s">
        <v>451</v>
      </c>
      <c r="J130" s="26" t="s">
        <v>448</v>
      </c>
      <c r="K130" s="472" t="s">
        <v>447</v>
      </c>
      <c r="L130" s="472"/>
      <c r="M130" s="472"/>
      <c r="N130" s="26" t="s">
        <v>449</v>
      </c>
      <c r="O130" s="26" t="s">
        <v>446</v>
      </c>
    </row>
    <row r="131" spans="1:15" ht="15.75" customHeight="1">
      <c r="A131" s="463" t="s">
        <v>473</v>
      </c>
      <c r="B131" s="464"/>
      <c r="C131" s="464"/>
      <c r="D131" s="464"/>
      <c r="E131" s="464"/>
      <c r="F131" s="464"/>
      <c r="G131" s="464"/>
      <c r="H131" s="464"/>
      <c r="I131" s="464"/>
      <c r="J131" s="464"/>
      <c r="K131" s="464"/>
      <c r="L131" s="464"/>
      <c r="M131" s="464"/>
      <c r="N131" s="464"/>
      <c r="O131" s="465"/>
    </row>
    <row r="132" spans="1:15" ht="300" customHeight="1">
      <c r="A132" s="142">
        <v>16</v>
      </c>
      <c r="B132" s="80" t="s">
        <v>13</v>
      </c>
      <c r="C132" s="80" t="s">
        <v>79</v>
      </c>
      <c r="D132" s="80" t="s">
        <v>14</v>
      </c>
      <c r="E132" s="80" t="s">
        <v>488</v>
      </c>
      <c r="F132" s="80" t="s">
        <v>248</v>
      </c>
      <c r="G132" s="80" t="s">
        <v>514</v>
      </c>
      <c r="H132" s="98">
        <v>313</v>
      </c>
      <c r="I132" s="161" t="s">
        <v>467</v>
      </c>
      <c r="J132" s="26" t="s">
        <v>468</v>
      </c>
      <c r="K132" s="392" t="s">
        <v>470</v>
      </c>
      <c r="L132" s="392"/>
      <c r="M132" s="392"/>
      <c r="N132" s="173" t="s">
        <v>230</v>
      </c>
      <c r="O132" s="173" t="s">
        <v>469</v>
      </c>
    </row>
    <row r="133" spans="1:15" ht="57.75" customHeight="1">
      <c r="A133" s="463" t="s">
        <v>474</v>
      </c>
      <c r="B133" s="464"/>
      <c r="C133" s="464"/>
      <c r="D133" s="464"/>
      <c r="E133" s="464"/>
      <c r="F133" s="464"/>
      <c r="G133" s="464"/>
      <c r="H133" s="464"/>
      <c r="I133" s="464"/>
      <c r="J133" s="464"/>
      <c r="K133" s="464"/>
      <c r="L133" s="464"/>
      <c r="M133" s="464"/>
      <c r="N133" s="464"/>
      <c r="O133" s="465"/>
    </row>
    <row r="134" spans="1:15" ht="232.5" customHeight="1">
      <c r="A134" s="215">
        <v>17</v>
      </c>
      <c r="B134" s="166" t="s">
        <v>13</v>
      </c>
      <c r="C134" s="166" t="s">
        <v>14</v>
      </c>
      <c r="D134" s="166" t="s">
        <v>433</v>
      </c>
      <c r="E134" s="166" t="s">
        <v>488</v>
      </c>
      <c r="F134" s="166" t="s">
        <v>248</v>
      </c>
      <c r="G134" s="166" t="s">
        <v>503</v>
      </c>
      <c r="H134" s="163">
        <v>313</v>
      </c>
      <c r="I134" s="156" t="s">
        <v>475</v>
      </c>
      <c r="J134" s="26" t="s">
        <v>496</v>
      </c>
      <c r="K134" s="90">
        <v>14500</v>
      </c>
      <c r="L134" s="90">
        <v>14500</v>
      </c>
      <c r="M134" s="90">
        <v>14500</v>
      </c>
      <c r="N134" s="173" t="s">
        <v>476</v>
      </c>
      <c r="O134" s="378" t="s">
        <v>483</v>
      </c>
    </row>
    <row r="135" spans="1:15" ht="87" customHeight="1">
      <c r="A135" s="216"/>
      <c r="B135" s="167"/>
      <c r="C135" s="167"/>
      <c r="D135" s="167"/>
      <c r="E135" s="167"/>
      <c r="F135" s="167"/>
      <c r="G135" s="167"/>
      <c r="H135" s="164"/>
      <c r="I135" s="157"/>
      <c r="J135" s="26" t="s">
        <v>497</v>
      </c>
      <c r="K135" s="90">
        <v>11500</v>
      </c>
      <c r="L135" s="90">
        <v>11500</v>
      </c>
      <c r="M135" s="90">
        <v>11500</v>
      </c>
      <c r="N135" s="173" t="s">
        <v>477</v>
      </c>
      <c r="O135" s="466"/>
    </row>
    <row r="136" spans="1:15" ht="220.5">
      <c r="A136" s="216"/>
      <c r="B136" s="167"/>
      <c r="C136" s="167"/>
      <c r="D136" s="167"/>
      <c r="E136" s="167"/>
      <c r="F136" s="167"/>
      <c r="G136" s="167"/>
      <c r="H136" s="164"/>
      <c r="I136" s="157"/>
      <c r="J136" s="26" t="s">
        <v>498</v>
      </c>
      <c r="K136" s="90">
        <v>6500</v>
      </c>
      <c r="L136" s="90">
        <v>6500</v>
      </c>
      <c r="M136" s="90">
        <v>6500</v>
      </c>
      <c r="N136" s="173" t="s">
        <v>478</v>
      </c>
      <c r="O136" s="256"/>
    </row>
    <row r="137" spans="1:15" ht="94.5">
      <c r="A137" s="216"/>
      <c r="B137" s="167"/>
      <c r="C137" s="167"/>
      <c r="D137" s="167"/>
      <c r="E137" s="167"/>
      <c r="F137" s="167"/>
      <c r="G137" s="167"/>
      <c r="H137" s="164"/>
      <c r="I137" s="157"/>
      <c r="J137" s="26" t="s">
        <v>499</v>
      </c>
      <c r="K137" s="90">
        <v>7000</v>
      </c>
      <c r="L137" s="90">
        <v>7000</v>
      </c>
      <c r="M137" s="90">
        <v>7000</v>
      </c>
      <c r="N137" s="173" t="s">
        <v>479</v>
      </c>
      <c r="O137" s="256"/>
    </row>
    <row r="138" spans="1:15" ht="94.5">
      <c r="A138" s="287"/>
      <c r="B138" s="270"/>
      <c r="C138" s="270"/>
      <c r="D138" s="270"/>
      <c r="E138" s="270"/>
      <c r="F138" s="270"/>
      <c r="G138" s="270"/>
      <c r="H138" s="268"/>
      <c r="I138" s="264"/>
      <c r="J138" s="26" t="s">
        <v>500</v>
      </c>
      <c r="K138" s="90">
        <v>4500</v>
      </c>
      <c r="L138" s="90">
        <v>4500</v>
      </c>
      <c r="M138" s="90">
        <v>4500</v>
      </c>
      <c r="N138" s="272" t="s">
        <v>480</v>
      </c>
      <c r="O138" s="268"/>
    </row>
    <row r="139" spans="1:15" ht="94.5">
      <c r="A139" s="216"/>
      <c r="B139" s="167"/>
      <c r="C139" s="167"/>
      <c r="D139" s="167"/>
      <c r="E139" s="167"/>
      <c r="F139" s="167"/>
      <c r="G139" s="167"/>
      <c r="H139" s="164"/>
      <c r="I139" s="157"/>
      <c r="J139" s="209" t="s">
        <v>501</v>
      </c>
      <c r="K139" s="208">
        <v>4500</v>
      </c>
      <c r="L139" s="208">
        <v>4500</v>
      </c>
      <c r="M139" s="208">
        <v>4500</v>
      </c>
      <c r="N139" s="170" t="s">
        <v>481</v>
      </c>
      <c r="O139" s="256"/>
    </row>
    <row r="140" spans="1:15" ht="78.75">
      <c r="A140" s="217"/>
      <c r="B140" s="168"/>
      <c r="C140" s="168"/>
      <c r="D140" s="168"/>
      <c r="E140" s="168"/>
      <c r="F140" s="168"/>
      <c r="G140" s="168"/>
      <c r="H140" s="165"/>
      <c r="I140" s="158"/>
      <c r="J140" s="26" t="s">
        <v>502</v>
      </c>
      <c r="K140" s="90">
        <v>4500</v>
      </c>
      <c r="L140" s="90">
        <v>4500</v>
      </c>
      <c r="M140" s="90">
        <v>4500</v>
      </c>
      <c r="N140" s="173" t="s">
        <v>482</v>
      </c>
      <c r="O140" s="257"/>
    </row>
    <row r="141" spans="1:15" ht="15.75" customHeight="1">
      <c r="A141" s="429" t="s">
        <v>652</v>
      </c>
      <c r="B141" s="458"/>
      <c r="C141" s="458"/>
      <c r="D141" s="458"/>
      <c r="E141" s="458"/>
      <c r="F141" s="458"/>
      <c r="G141" s="458"/>
      <c r="H141" s="458"/>
      <c r="I141" s="458"/>
      <c r="J141" s="458"/>
      <c r="K141" s="458"/>
      <c r="L141" s="458"/>
      <c r="M141" s="458"/>
      <c r="N141" s="458"/>
      <c r="O141" s="459"/>
    </row>
    <row r="142" spans="1:15" ht="147.75" customHeight="1">
      <c r="A142" s="142">
        <v>18</v>
      </c>
      <c r="B142" s="80" t="s">
        <v>523</v>
      </c>
      <c r="C142" s="80" t="s">
        <v>79</v>
      </c>
      <c r="D142" s="80" t="s">
        <v>433</v>
      </c>
      <c r="E142" s="80" t="s">
        <v>488</v>
      </c>
      <c r="F142" s="80" t="s">
        <v>248</v>
      </c>
      <c r="G142" s="80" t="s">
        <v>489</v>
      </c>
      <c r="H142" s="98">
        <v>330</v>
      </c>
      <c r="I142" s="161" t="s">
        <v>484</v>
      </c>
      <c r="J142" s="26" t="s">
        <v>485</v>
      </c>
      <c r="K142" s="90">
        <v>10000</v>
      </c>
      <c r="L142" s="90">
        <v>10000</v>
      </c>
      <c r="M142" s="90">
        <v>10000</v>
      </c>
      <c r="N142" s="173" t="s">
        <v>490</v>
      </c>
      <c r="O142" s="173" t="s">
        <v>524</v>
      </c>
    </row>
    <row r="143" spans="1:15" ht="15.75" customHeight="1">
      <c r="A143" s="429" t="s">
        <v>652</v>
      </c>
      <c r="B143" s="458"/>
      <c r="C143" s="458"/>
      <c r="D143" s="458"/>
      <c r="E143" s="458"/>
      <c r="F143" s="458"/>
      <c r="G143" s="458"/>
      <c r="H143" s="458"/>
      <c r="I143" s="458"/>
      <c r="J143" s="458"/>
      <c r="K143" s="458"/>
      <c r="L143" s="458"/>
      <c r="M143" s="458"/>
      <c r="N143" s="458"/>
      <c r="O143" s="459"/>
    </row>
    <row r="144" spans="1:15" ht="116.25" customHeight="1">
      <c r="A144" s="476">
        <v>19</v>
      </c>
      <c r="B144" s="375" t="s">
        <v>445</v>
      </c>
      <c r="C144" s="375" t="s">
        <v>445</v>
      </c>
      <c r="D144" s="375" t="s">
        <v>433</v>
      </c>
      <c r="E144" s="375" t="s">
        <v>488</v>
      </c>
      <c r="F144" s="375" t="s">
        <v>248</v>
      </c>
      <c r="G144" s="375" t="s">
        <v>494</v>
      </c>
      <c r="H144" s="372">
        <v>330</v>
      </c>
      <c r="I144" s="323" t="s">
        <v>495</v>
      </c>
      <c r="J144" s="26" t="s">
        <v>505</v>
      </c>
      <c r="K144" s="90">
        <v>4000</v>
      </c>
      <c r="L144" s="90">
        <v>4000</v>
      </c>
      <c r="M144" s="90">
        <v>4000</v>
      </c>
      <c r="N144" s="90" t="s">
        <v>513</v>
      </c>
      <c r="O144" s="378" t="s">
        <v>504</v>
      </c>
    </row>
    <row r="145" spans="1:15" ht="116.25" customHeight="1">
      <c r="A145" s="477"/>
      <c r="B145" s="376"/>
      <c r="C145" s="376"/>
      <c r="D145" s="376"/>
      <c r="E145" s="376"/>
      <c r="F145" s="376"/>
      <c r="G145" s="376"/>
      <c r="H145" s="373"/>
      <c r="I145" s="326"/>
      <c r="J145" s="26" t="s">
        <v>506</v>
      </c>
      <c r="K145" s="90">
        <v>10000</v>
      </c>
      <c r="L145" s="90">
        <v>10000</v>
      </c>
      <c r="M145" s="90">
        <v>10000</v>
      </c>
      <c r="N145" s="90" t="s">
        <v>513</v>
      </c>
      <c r="O145" s="379"/>
    </row>
    <row r="146" spans="1:15" ht="130.5" customHeight="1">
      <c r="A146" s="478"/>
      <c r="B146" s="377"/>
      <c r="C146" s="377"/>
      <c r="D146" s="377"/>
      <c r="E146" s="377"/>
      <c r="F146" s="377"/>
      <c r="G146" s="377"/>
      <c r="H146" s="374"/>
      <c r="I146" s="327"/>
      <c r="J146" s="26" t="s">
        <v>507</v>
      </c>
      <c r="K146" s="90">
        <v>3000</v>
      </c>
      <c r="L146" s="90">
        <v>3000</v>
      </c>
      <c r="M146" s="90">
        <v>3000</v>
      </c>
      <c r="N146" s="90" t="s">
        <v>513</v>
      </c>
      <c r="O146" s="380"/>
    </row>
    <row r="147" spans="1:15" ht="21" customHeight="1">
      <c r="A147" s="429" t="s">
        <v>652</v>
      </c>
      <c r="B147" s="458"/>
      <c r="C147" s="458"/>
      <c r="D147" s="458"/>
      <c r="E147" s="458"/>
      <c r="F147" s="458"/>
      <c r="G147" s="458"/>
      <c r="H147" s="458"/>
      <c r="I147" s="458"/>
      <c r="J147" s="458"/>
      <c r="K147" s="458"/>
      <c r="L147" s="458"/>
      <c r="M147" s="458"/>
      <c r="N147" s="458"/>
      <c r="O147" s="459"/>
    </row>
    <row r="148" spans="1:15" ht="85.5" customHeight="1">
      <c r="A148" s="476">
        <v>20</v>
      </c>
      <c r="B148" s="375" t="s">
        <v>445</v>
      </c>
      <c r="C148" s="375" t="s">
        <v>445</v>
      </c>
      <c r="D148" s="375" t="s">
        <v>433</v>
      </c>
      <c r="E148" s="375" t="s">
        <v>488</v>
      </c>
      <c r="F148" s="375" t="s">
        <v>248</v>
      </c>
      <c r="G148" s="375" t="s">
        <v>508</v>
      </c>
      <c r="H148" s="372">
        <v>330</v>
      </c>
      <c r="I148" s="323" t="s">
        <v>509</v>
      </c>
      <c r="J148" s="19" t="s">
        <v>622</v>
      </c>
      <c r="K148" s="90">
        <v>500000</v>
      </c>
      <c r="L148" s="90">
        <v>500000</v>
      </c>
      <c r="M148" s="90">
        <v>500000</v>
      </c>
      <c r="N148" s="378" t="s">
        <v>512</v>
      </c>
      <c r="O148" s="378" t="s">
        <v>510</v>
      </c>
    </row>
    <row r="149" spans="1:15" ht="85.5" customHeight="1">
      <c r="A149" s="478"/>
      <c r="B149" s="377"/>
      <c r="C149" s="377"/>
      <c r="D149" s="377"/>
      <c r="E149" s="377"/>
      <c r="F149" s="377"/>
      <c r="G149" s="377"/>
      <c r="H149" s="374"/>
      <c r="I149" s="327"/>
      <c r="J149" s="19" t="s">
        <v>511</v>
      </c>
      <c r="K149" s="90">
        <v>300000</v>
      </c>
      <c r="L149" s="90">
        <v>300000</v>
      </c>
      <c r="M149" s="90">
        <v>300000</v>
      </c>
      <c r="N149" s="380"/>
      <c r="O149" s="380"/>
    </row>
    <row r="150" spans="1:15" ht="36" customHeight="1">
      <c r="A150" s="429" t="s">
        <v>517</v>
      </c>
      <c r="B150" s="458"/>
      <c r="C150" s="458"/>
      <c r="D150" s="458"/>
      <c r="E150" s="458"/>
      <c r="F150" s="458"/>
      <c r="G150" s="458"/>
      <c r="H150" s="458"/>
      <c r="I150" s="458"/>
      <c r="J150" s="458"/>
      <c r="K150" s="458"/>
      <c r="L150" s="458"/>
      <c r="M150" s="458"/>
      <c r="N150" s="458"/>
      <c r="O150" s="459"/>
    </row>
    <row r="151" spans="1:15" ht="47.25">
      <c r="A151" s="476">
        <v>21</v>
      </c>
      <c r="B151" s="375" t="s">
        <v>491</v>
      </c>
      <c r="C151" s="375" t="s">
        <v>522</v>
      </c>
      <c r="D151" s="375" t="s">
        <v>13</v>
      </c>
      <c r="E151" s="375" t="s">
        <v>488</v>
      </c>
      <c r="F151" s="375" t="s">
        <v>433</v>
      </c>
      <c r="G151" s="375" t="s">
        <v>518</v>
      </c>
      <c r="H151" s="372">
        <v>330</v>
      </c>
      <c r="I151" s="323" t="s">
        <v>519</v>
      </c>
      <c r="J151" s="19" t="s">
        <v>621</v>
      </c>
      <c r="K151" s="90">
        <v>15000</v>
      </c>
      <c r="L151" s="90">
        <v>15000</v>
      </c>
      <c r="M151" s="90">
        <v>15000</v>
      </c>
      <c r="N151" s="173" t="s">
        <v>520</v>
      </c>
      <c r="O151" s="173" t="s">
        <v>521</v>
      </c>
    </row>
    <row r="152" spans="1:15" ht="47.25">
      <c r="A152" s="478"/>
      <c r="B152" s="377"/>
      <c r="C152" s="377"/>
      <c r="D152" s="377"/>
      <c r="E152" s="377"/>
      <c r="F152" s="377"/>
      <c r="G152" s="377"/>
      <c r="H152" s="374"/>
      <c r="I152" s="327"/>
      <c r="J152" s="19" t="s">
        <v>623</v>
      </c>
      <c r="K152" s="90">
        <v>12000</v>
      </c>
      <c r="L152" s="90">
        <v>12000</v>
      </c>
      <c r="M152" s="90">
        <v>12000</v>
      </c>
      <c r="N152" s="173" t="s">
        <v>520</v>
      </c>
      <c r="O152" s="173" t="s">
        <v>521</v>
      </c>
    </row>
    <row r="153" spans="1:15" s="198" customFormat="1" ht="15.75" customHeight="1">
      <c r="A153" s="446" t="s">
        <v>587</v>
      </c>
      <c r="B153" s="446"/>
      <c r="C153" s="446"/>
      <c r="D153" s="446"/>
      <c r="E153" s="446"/>
      <c r="F153" s="446"/>
      <c r="G153" s="446"/>
      <c r="H153" s="446"/>
      <c r="I153" s="446"/>
      <c r="J153" s="446"/>
      <c r="K153" s="446"/>
      <c r="L153" s="446"/>
      <c r="M153" s="446"/>
      <c r="N153" s="446"/>
      <c r="O153" s="446"/>
    </row>
    <row r="154" spans="1:15" ht="119.25" customHeight="1">
      <c r="A154" s="218">
        <v>22</v>
      </c>
      <c r="B154" s="166" t="s">
        <v>433</v>
      </c>
      <c r="C154" s="166" t="s">
        <v>584</v>
      </c>
      <c r="D154" s="166" t="s">
        <v>546</v>
      </c>
      <c r="E154" s="166" t="s">
        <v>488</v>
      </c>
      <c r="F154" s="166" t="s">
        <v>433</v>
      </c>
      <c r="G154" s="166" t="s">
        <v>588</v>
      </c>
      <c r="H154" s="163" t="s">
        <v>50</v>
      </c>
      <c r="I154" s="86" t="s">
        <v>589</v>
      </c>
      <c r="J154" s="86" t="s">
        <v>590</v>
      </c>
      <c r="K154" s="195">
        <v>30000</v>
      </c>
      <c r="L154" s="290">
        <v>30000</v>
      </c>
      <c r="M154" s="290">
        <v>30000</v>
      </c>
      <c r="N154" s="199" t="s">
        <v>197</v>
      </c>
      <c r="O154" s="173" t="s">
        <v>591</v>
      </c>
    </row>
    <row r="155" spans="1:15" s="198" customFormat="1" ht="40.5" customHeight="1">
      <c r="A155" s="446" t="s">
        <v>592</v>
      </c>
      <c r="B155" s="446"/>
      <c r="C155" s="446"/>
      <c r="D155" s="446"/>
      <c r="E155" s="446"/>
      <c r="F155" s="446"/>
      <c r="G155" s="446"/>
      <c r="H155" s="446"/>
      <c r="I155" s="446"/>
      <c r="J155" s="446"/>
      <c r="K155" s="446"/>
      <c r="L155" s="446"/>
      <c r="M155" s="446"/>
      <c r="N155" s="446"/>
      <c r="O155" s="446"/>
    </row>
    <row r="156" spans="1:15" ht="31.5">
      <c r="A156" s="460">
        <v>23</v>
      </c>
      <c r="B156" s="454" t="s">
        <v>433</v>
      </c>
      <c r="C156" s="454" t="s">
        <v>584</v>
      </c>
      <c r="D156" s="451" t="s">
        <v>546</v>
      </c>
      <c r="E156" s="454" t="s">
        <v>488</v>
      </c>
      <c r="F156" s="451" t="s">
        <v>433</v>
      </c>
      <c r="G156" s="454" t="s">
        <v>593</v>
      </c>
      <c r="H156" s="454" t="s">
        <v>50</v>
      </c>
      <c r="I156" s="355" t="s">
        <v>594</v>
      </c>
      <c r="J156" s="86" t="s">
        <v>595</v>
      </c>
      <c r="K156" s="195">
        <v>65000</v>
      </c>
      <c r="L156" s="290">
        <v>65000</v>
      </c>
      <c r="M156" s="290">
        <v>65000</v>
      </c>
      <c r="N156" s="355" t="s">
        <v>596</v>
      </c>
      <c r="O156" s="355" t="s">
        <v>597</v>
      </c>
    </row>
    <row r="157" spans="1:15" ht="31.5">
      <c r="A157" s="461"/>
      <c r="B157" s="455"/>
      <c r="C157" s="455"/>
      <c r="D157" s="452"/>
      <c r="E157" s="455"/>
      <c r="F157" s="452"/>
      <c r="G157" s="455"/>
      <c r="H157" s="455"/>
      <c r="I157" s="360"/>
      <c r="J157" s="86" t="s">
        <v>598</v>
      </c>
      <c r="K157" s="195">
        <v>55000</v>
      </c>
      <c r="L157" s="290">
        <v>55000</v>
      </c>
      <c r="M157" s="290">
        <v>55000</v>
      </c>
      <c r="N157" s="360"/>
      <c r="O157" s="360"/>
    </row>
    <row r="158" spans="1:15" ht="31.5">
      <c r="A158" s="462"/>
      <c r="B158" s="456"/>
      <c r="C158" s="456"/>
      <c r="D158" s="453"/>
      <c r="E158" s="456"/>
      <c r="F158" s="453"/>
      <c r="G158" s="456"/>
      <c r="H158" s="456"/>
      <c r="I158" s="356"/>
      <c r="J158" s="86" t="s">
        <v>599</v>
      </c>
      <c r="K158" s="195">
        <v>45000</v>
      </c>
      <c r="L158" s="290">
        <v>45000</v>
      </c>
      <c r="M158" s="290">
        <v>45000</v>
      </c>
      <c r="N158" s="356"/>
      <c r="O158" s="356"/>
    </row>
    <row r="159" spans="1:15" s="198" customFormat="1" ht="24" customHeight="1">
      <c r="A159" s="446" t="s">
        <v>600</v>
      </c>
      <c r="B159" s="446"/>
      <c r="C159" s="446"/>
      <c r="D159" s="446"/>
      <c r="E159" s="446"/>
      <c r="F159" s="446"/>
      <c r="G159" s="446"/>
      <c r="H159" s="446"/>
      <c r="I159" s="446"/>
      <c r="J159" s="446"/>
      <c r="K159" s="446"/>
      <c r="L159" s="446"/>
      <c r="M159" s="446"/>
      <c r="N159" s="446"/>
      <c r="O159" s="446"/>
    </row>
    <row r="160" spans="1:15" ht="252">
      <c r="A160" s="218">
        <v>24</v>
      </c>
      <c r="B160" s="196" t="s">
        <v>433</v>
      </c>
      <c r="C160" s="196" t="s">
        <v>584</v>
      </c>
      <c r="D160" s="197" t="s">
        <v>546</v>
      </c>
      <c r="E160" s="196" t="s">
        <v>488</v>
      </c>
      <c r="F160" s="197" t="s">
        <v>433</v>
      </c>
      <c r="G160" s="196" t="s">
        <v>601</v>
      </c>
      <c r="H160" s="196" t="s">
        <v>50</v>
      </c>
      <c r="I160" s="86" t="s">
        <v>602</v>
      </c>
      <c r="J160" s="86" t="s">
        <v>590</v>
      </c>
      <c r="K160" s="195">
        <v>9000</v>
      </c>
      <c r="L160" s="290">
        <v>9000</v>
      </c>
      <c r="M160" s="290">
        <v>9000</v>
      </c>
      <c r="N160" s="199" t="s">
        <v>197</v>
      </c>
      <c r="O160" s="86" t="s">
        <v>603</v>
      </c>
    </row>
    <row r="161" spans="1:15" s="198" customFormat="1" ht="36.75" customHeight="1">
      <c r="A161" s="446" t="s">
        <v>604</v>
      </c>
      <c r="B161" s="446"/>
      <c r="C161" s="446"/>
      <c r="D161" s="446"/>
      <c r="E161" s="446"/>
      <c r="F161" s="446"/>
      <c r="G161" s="446"/>
      <c r="H161" s="446"/>
      <c r="I161" s="446"/>
      <c r="J161" s="446"/>
      <c r="K161" s="446"/>
      <c r="L161" s="446"/>
      <c r="M161" s="446"/>
      <c r="N161" s="446"/>
      <c r="O161" s="446"/>
    </row>
    <row r="162" spans="1:15">
      <c r="A162" s="460">
        <v>25</v>
      </c>
      <c r="B162" s="444" t="s">
        <v>433</v>
      </c>
      <c r="C162" s="444" t="s">
        <v>584</v>
      </c>
      <c r="D162" s="445" t="s">
        <v>546</v>
      </c>
      <c r="E162" s="444" t="s">
        <v>488</v>
      </c>
      <c r="F162" s="445" t="s">
        <v>433</v>
      </c>
      <c r="G162" s="444" t="s">
        <v>605</v>
      </c>
      <c r="H162" s="444" t="s">
        <v>50</v>
      </c>
      <c r="I162" s="355" t="s">
        <v>606</v>
      </c>
      <c r="J162" s="86" t="s">
        <v>607</v>
      </c>
      <c r="K162" s="195">
        <v>75000</v>
      </c>
      <c r="L162" s="290">
        <v>75000</v>
      </c>
      <c r="M162" s="290">
        <v>75000</v>
      </c>
      <c r="N162" s="355" t="s">
        <v>608</v>
      </c>
      <c r="O162" s="378" t="s">
        <v>609</v>
      </c>
    </row>
    <row r="163" spans="1:15" ht="15.75" customHeight="1">
      <c r="A163" s="461"/>
      <c r="B163" s="444"/>
      <c r="C163" s="444"/>
      <c r="D163" s="445"/>
      <c r="E163" s="444"/>
      <c r="F163" s="445"/>
      <c r="G163" s="444"/>
      <c r="H163" s="444"/>
      <c r="I163" s="360"/>
      <c r="J163" s="86" t="s">
        <v>610</v>
      </c>
      <c r="K163" s="195">
        <v>50000</v>
      </c>
      <c r="L163" s="290">
        <v>50000</v>
      </c>
      <c r="M163" s="290">
        <v>50000</v>
      </c>
      <c r="N163" s="360"/>
      <c r="O163" s="379"/>
    </row>
    <row r="164" spans="1:15">
      <c r="A164" s="461"/>
      <c r="B164" s="444"/>
      <c r="C164" s="444"/>
      <c r="D164" s="445"/>
      <c r="E164" s="444"/>
      <c r="F164" s="445"/>
      <c r="G164" s="444"/>
      <c r="H164" s="444"/>
      <c r="I164" s="360"/>
      <c r="J164" s="86" t="s">
        <v>611</v>
      </c>
      <c r="K164" s="195">
        <v>35000</v>
      </c>
      <c r="L164" s="290">
        <v>35000</v>
      </c>
      <c r="M164" s="290">
        <v>35000</v>
      </c>
      <c r="N164" s="360"/>
      <c r="O164" s="379"/>
    </row>
    <row r="165" spans="1:15" ht="163.5" customHeight="1">
      <c r="A165" s="462"/>
      <c r="B165" s="444"/>
      <c r="C165" s="444"/>
      <c r="D165" s="445"/>
      <c r="E165" s="444"/>
      <c r="F165" s="445"/>
      <c r="G165" s="444"/>
      <c r="H165" s="444"/>
      <c r="I165" s="356"/>
      <c r="J165" s="86" t="s">
        <v>618</v>
      </c>
      <c r="K165" s="441" t="s">
        <v>617</v>
      </c>
      <c r="L165" s="442"/>
      <c r="M165" s="443"/>
      <c r="N165" s="356"/>
      <c r="O165" s="380"/>
    </row>
    <row r="166" spans="1:15" s="198" customFormat="1" ht="39.75" customHeight="1">
      <c r="A166" s="446" t="s">
        <v>612</v>
      </c>
      <c r="B166" s="446"/>
      <c r="C166" s="446"/>
      <c r="D166" s="446"/>
      <c r="E166" s="446"/>
      <c r="F166" s="446"/>
      <c r="G166" s="446"/>
      <c r="H166" s="446"/>
      <c r="I166" s="446"/>
      <c r="J166" s="446"/>
      <c r="K166" s="446"/>
      <c r="L166" s="446"/>
      <c r="M166" s="446"/>
      <c r="N166" s="446"/>
      <c r="O166" s="446"/>
    </row>
    <row r="167" spans="1:15">
      <c r="A167" s="447">
        <v>26</v>
      </c>
      <c r="B167" s="444" t="s">
        <v>433</v>
      </c>
      <c r="C167" s="448">
        <v>13</v>
      </c>
      <c r="D167" s="449" t="s">
        <v>546</v>
      </c>
      <c r="E167" s="448" t="s">
        <v>488</v>
      </c>
      <c r="F167" s="449" t="s">
        <v>433</v>
      </c>
      <c r="G167" s="448" t="s">
        <v>613</v>
      </c>
      <c r="H167" s="448">
        <v>330</v>
      </c>
      <c r="I167" s="450" t="s">
        <v>614</v>
      </c>
      <c r="J167" s="251" t="s">
        <v>607</v>
      </c>
      <c r="K167" s="195">
        <v>20000</v>
      </c>
      <c r="L167" s="290">
        <v>20000</v>
      </c>
      <c r="M167" s="290">
        <v>20000</v>
      </c>
      <c r="N167" s="450" t="s">
        <v>615</v>
      </c>
      <c r="O167" s="450" t="s">
        <v>616</v>
      </c>
    </row>
    <row r="168" spans="1:15">
      <c r="A168" s="447"/>
      <c r="B168" s="444"/>
      <c r="C168" s="448"/>
      <c r="D168" s="449"/>
      <c r="E168" s="448"/>
      <c r="F168" s="449"/>
      <c r="G168" s="448"/>
      <c r="H168" s="448"/>
      <c r="I168" s="450"/>
      <c r="J168" s="251" t="s">
        <v>610</v>
      </c>
      <c r="K168" s="195">
        <v>15000</v>
      </c>
      <c r="L168" s="290">
        <v>15000</v>
      </c>
      <c r="M168" s="290">
        <v>15000</v>
      </c>
      <c r="N168" s="450"/>
      <c r="O168" s="450"/>
    </row>
    <row r="169" spans="1:15">
      <c r="A169" s="447"/>
      <c r="B169" s="444"/>
      <c r="C169" s="448"/>
      <c r="D169" s="449"/>
      <c r="E169" s="448"/>
      <c r="F169" s="449"/>
      <c r="G169" s="448"/>
      <c r="H169" s="448"/>
      <c r="I169" s="450"/>
      <c r="J169" s="251" t="s">
        <v>611</v>
      </c>
      <c r="K169" s="195">
        <v>10000</v>
      </c>
      <c r="L169" s="290">
        <v>10000</v>
      </c>
      <c r="M169" s="290">
        <v>10000</v>
      </c>
      <c r="N169" s="450"/>
      <c r="O169" s="450"/>
    </row>
    <row r="170" spans="1:15" ht="162.75" customHeight="1">
      <c r="A170" s="447"/>
      <c r="B170" s="444"/>
      <c r="C170" s="448"/>
      <c r="D170" s="449"/>
      <c r="E170" s="448"/>
      <c r="F170" s="449"/>
      <c r="G170" s="448"/>
      <c r="H170" s="448"/>
      <c r="I170" s="450"/>
      <c r="J170" s="251" t="s">
        <v>620</v>
      </c>
      <c r="K170" s="450" t="s">
        <v>619</v>
      </c>
      <c r="L170" s="450"/>
      <c r="M170" s="450"/>
      <c r="N170" s="450"/>
      <c r="O170" s="450"/>
    </row>
    <row r="171" spans="1:15" ht="137.25" customHeight="1">
      <c r="A171" s="440" t="s">
        <v>663</v>
      </c>
      <c r="B171" s="440"/>
      <c r="C171" s="440"/>
      <c r="D171" s="440"/>
      <c r="E171" s="440"/>
      <c r="F171" s="440"/>
      <c r="G171" s="440"/>
      <c r="H171" s="440"/>
      <c r="I171" s="440"/>
      <c r="J171" s="440"/>
      <c r="K171" s="440"/>
      <c r="L171" s="440"/>
      <c r="M171" s="440"/>
      <c r="N171" s="440"/>
      <c r="O171" s="440"/>
    </row>
    <row r="172" spans="1:15" ht="70.5" customHeight="1">
      <c r="A172" s="274">
        <v>27</v>
      </c>
      <c r="B172" s="275">
        <v>10</v>
      </c>
      <c r="C172" s="276" t="s">
        <v>14</v>
      </c>
      <c r="D172" s="277" t="s">
        <v>664</v>
      </c>
      <c r="E172" s="278">
        <v>0</v>
      </c>
      <c r="F172" s="277" t="s">
        <v>18</v>
      </c>
      <c r="G172" s="278" t="s">
        <v>665</v>
      </c>
      <c r="H172" s="278">
        <v>313</v>
      </c>
      <c r="I172" s="18" t="s">
        <v>685</v>
      </c>
      <c r="J172" s="279" t="s">
        <v>666</v>
      </c>
      <c r="K172" s="195">
        <v>500000</v>
      </c>
      <c r="L172" s="195">
        <v>500000</v>
      </c>
      <c r="M172" s="195">
        <v>500000</v>
      </c>
      <c r="N172" s="18" t="s">
        <v>675</v>
      </c>
      <c r="O172" s="18" t="s">
        <v>677</v>
      </c>
    </row>
    <row r="173" spans="1:15" ht="409.5" customHeight="1">
      <c r="A173" s="301"/>
      <c r="B173" s="238"/>
      <c r="C173" s="153"/>
      <c r="D173" s="302"/>
      <c r="E173" s="303"/>
      <c r="F173" s="302"/>
      <c r="G173" s="303"/>
      <c r="H173" s="303"/>
      <c r="I173" s="300" t="s">
        <v>686</v>
      </c>
      <c r="J173" s="266" t="s">
        <v>667</v>
      </c>
      <c r="K173" s="207">
        <v>2000000</v>
      </c>
      <c r="L173" s="207">
        <v>2000000</v>
      </c>
      <c r="M173" s="207">
        <v>2000000</v>
      </c>
      <c r="N173" s="304" t="s">
        <v>675</v>
      </c>
      <c r="O173" s="304" t="s">
        <v>678</v>
      </c>
    </row>
    <row r="174" spans="1:15" ht="78.75" customHeight="1">
      <c r="A174" s="440" t="s">
        <v>672</v>
      </c>
      <c r="B174" s="440"/>
      <c r="C174" s="440"/>
      <c r="D174" s="440"/>
      <c r="E174" s="440"/>
      <c r="F174" s="440"/>
      <c r="G174" s="440"/>
      <c r="H174" s="440"/>
      <c r="I174" s="440"/>
      <c r="J174" s="440"/>
      <c r="K174" s="440"/>
      <c r="L174" s="440"/>
      <c r="M174" s="440"/>
      <c r="N174" s="440"/>
      <c r="O174" s="440"/>
    </row>
    <row r="175" spans="1:15" ht="96.75" customHeight="1">
      <c r="A175" s="218">
        <v>28</v>
      </c>
      <c r="B175" s="247">
        <v>10</v>
      </c>
      <c r="C175" s="250" t="s">
        <v>14</v>
      </c>
      <c r="D175" s="249" t="s">
        <v>664</v>
      </c>
      <c r="E175" s="248">
        <v>0</v>
      </c>
      <c r="F175" s="249" t="s">
        <v>18</v>
      </c>
      <c r="G175" s="248" t="s">
        <v>669</v>
      </c>
      <c r="H175" s="248">
        <v>330</v>
      </c>
      <c r="I175" s="258" t="s">
        <v>676</v>
      </c>
      <c r="J175" s="251" t="s">
        <v>375</v>
      </c>
      <c r="K175" s="195">
        <v>100000</v>
      </c>
      <c r="L175" s="81" t="s">
        <v>674</v>
      </c>
      <c r="M175" s="195">
        <v>100000</v>
      </c>
      <c r="N175" s="251" t="s">
        <v>520</v>
      </c>
      <c r="O175" s="251" t="s">
        <v>668</v>
      </c>
    </row>
    <row r="176" spans="1:15" ht="38.25" customHeight="1">
      <c r="A176" s="440" t="s">
        <v>673</v>
      </c>
      <c r="B176" s="440"/>
      <c r="C176" s="440"/>
      <c r="D176" s="440"/>
      <c r="E176" s="440"/>
      <c r="F176" s="440"/>
      <c r="G176" s="440"/>
      <c r="H176" s="440"/>
      <c r="I176" s="440"/>
      <c r="J176" s="440"/>
      <c r="K176" s="440"/>
      <c r="L176" s="440"/>
      <c r="M176" s="440"/>
      <c r="N176" s="440"/>
      <c r="O176" s="440"/>
    </row>
    <row r="177" spans="1:15" ht="105" customHeight="1">
      <c r="A177" s="218">
        <v>29</v>
      </c>
      <c r="B177" s="247">
        <v>10</v>
      </c>
      <c r="C177" s="250" t="s">
        <v>14</v>
      </c>
      <c r="D177" s="249" t="s">
        <v>664</v>
      </c>
      <c r="E177" s="248">
        <v>0</v>
      </c>
      <c r="F177" s="249" t="s">
        <v>18</v>
      </c>
      <c r="G177" s="248" t="s">
        <v>670</v>
      </c>
      <c r="H177" s="248">
        <v>330</v>
      </c>
      <c r="I177" s="251" t="s">
        <v>671</v>
      </c>
      <c r="J177" s="251" t="s">
        <v>375</v>
      </c>
      <c r="K177" s="195">
        <v>100000</v>
      </c>
      <c r="L177" s="81" t="s">
        <v>674</v>
      </c>
      <c r="M177" s="195">
        <v>100000</v>
      </c>
      <c r="N177" s="251" t="s">
        <v>520</v>
      </c>
      <c r="O177" s="251" t="s">
        <v>668</v>
      </c>
    </row>
  </sheetData>
  <mergeCells count="189">
    <mergeCell ref="B76:B78"/>
    <mergeCell ref="C76:C78"/>
    <mergeCell ref="D76:D78"/>
    <mergeCell ref="E76:E78"/>
    <mergeCell ref="F76:F78"/>
    <mergeCell ref="G76:G78"/>
    <mergeCell ref="H76:H78"/>
    <mergeCell ref="D109:D110"/>
    <mergeCell ref="E109:E110"/>
    <mergeCell ref="F109:F110"/>
    <mergeCell ref="G109:G110"/>
    <mergeCell ref="H109:H110"/>
    <mergeCell ref="O92:O94"/>
    <mergeCell ref="I76:I78"/>
    <mergeCell ref="O80:O85"/>
    <mergeCell ref="C144:C146"/>
    <mergeCell ref="A9:O9"/>
    <mergeCell ref="A11:O11"/>
    <mergeCell ref="O6:O7"/>
    <mergeCell ref="A4:O4"/>
    <mergeCell ref="A6:A7"/>
    <mergeCell ref="B6:B7"/>
    <mergeCell ref="C6:C7"/>
    <mergeCell ref="D6:G6"/>
    <mergeCell ref="H6:H7"/>
    <mergeCell ref="I6:I7"/>
    <mergeCell ref="J6:J7"/>
    <mergeCell ref="K6:M6"/>
    <mergeCell ref="N6:N7"/>
    <mergeCell ref="H18:H20"/>
    <mergeCell ref="I18:I20"/>
    <mergeCell ref="H12:H14"/>
    <mergeCell ref="I12:I14"/>
    <mergeCell ref="A15:O15"/>
    <mergeCell ref="A12:A14"/>
    <mergeCell ref="B12:B14"/>
    <mergeCell ref="C12:C14"/>
    <mergeCell ref="D12:D14"/>
    <mergeCell ref="N18:N20"/>
    <mergeCell ref="O18:O20"/>
    <mergeCell ref="K16:M16"/>
    <mergeCell ref="A17:O17"/>
    <mergeCell ref="A18:A20"/>
    <mergeCell ref="B18:B20"/>
    <mergeCell ref="C18:C20"/>
    <mergeCell ref="D18:D20"/>
    <mergeCell ref="E18:E20"/>
    <mergeCell ref="C56:C57"/>
    <mergeCell ref="D56:D57"/>
    <mergeCell ref="E56:E57"/>
    <mergeCell ref="E144:E146"/>
    <mergeCell ref="D144:D146"/>
    <mergeCell ref="E12:E14"/>
    <mergeCell ref="F12:F14"/>
    <mergeCell ref="F18:F20"/>
    <mergeCell ref="G18:G20"/>
    <mergeCell ref="G12:G14"/>
    <mergeCell ref="G56:G57"/>
    <mergeCell ref="A21:O21"/>
    <mergeCell ref="I29:I30"/>
    <mergeCell ref="I25:I26"/>
    <mergeCell ref="A31:O31"/>
    <mergeCell ref="H56:H57"/>
    <mergeCell ref="A76:A78"/>
    <mergeCell ref="O76:O78"/>
    <mergeCell ref="N76:N78"/>
    <mergeCell ref="F56:F57"/>
    <mergeCell ref="A58:A62"/>
    <mergeCell ref="B58:B62"/>
    <mergeCell ref="C58:C62"/>
    <mergeCell ref="B56:B57"/>
    <mergeCell ref="N29:N30"/>
    <mergeCell ref="B38:B39"/>
    <mergeCell ref="C38:C39"/>
    <mergeCell ref="D38:D39"/>
    <mergeCell ref="E38:E39"/>
    <mergeCell ref="F38:F39"/>
    <mergeCell ref="G38:G39"/>
    <mergeCell ref="H38:H39"/>
    <mergeCell ref="B50:B51"/>
    <mergeCell ref="C50:C51"/>
    <mergeCell ref="D50:D51"/>
    <mergeCell ref="E50:E51"/>
    <mergeCell ref="F50:F51"/>
    <mergeCell ref="G50:G51"/>
    <mergeCell ref="H50:H51"/>
    <mergeCell ref="I32:I33"/>
    <mergeCell ref="A162:A165"/>
    <mergeCell ref="I144:I146"/>
    <mergeCell ref="I156:I158"/>
    <mergeCell ref="A148:A149"/>
    <mergeCell ref="N148:N149"/>
    <mergeCell ref="A151:A152"/>
    <mergeCell ref="I58:I62"/>
    <mergeCell ref="A67:O67"/>
    <mergeCell ref="A70:O70"/>
    <mergeCell ref="A63:O63"/>
    <mergeCell ref="A116:O116"/>
    <mergeCell ref="A125:O125"/>
    <mergeCell ref="A123:O123"/>
    <mergeCell ref="K124:M124"/>
    <mergeCell ref="I109:I110"/>
    <mergeCell ref="A79:O79"/>
    <mergeCell ref="N80:N82"/>
    <mergeCell ref="N83:N85"/>
    <mergeCell ref="B109:B110"/>
    <mergeCell ref="C109:C110"/>
    <mergeCell ref="C148:C149"/>
    <mergeCell ref="I151:I152"/>
    <mergeCell ref="E58:E62"/>
    <mergeCell ref="F58:F62"/>
    <mergeCell ref="D58:D62"/>
    <mergeCell ref="A159:O159"/>
    <mergeCell ref="A161:O161"/>
    <mergeCell ref="A127:O127"/>
    <mergeCell ref="K128:M128"/>
    <mergeCell ref="K130:M130"/>
    <mergeCell ref="A129:O129"/>
    <mergeCell ref="A133:O133"/>
    <mergeCell ref="A141:O141"/>
    <mergeCell ref="A143:O143"/>
    <mergeCell ref="A153:O153"/>
    <mergeCell ref="A155:O155"/>
    <mergeCell ref="A147:O147"/>
    <mergeCell ref="I148:I149"/>
    <mergeCell ref="H148:H149"/>
    <mergeCell ref="G148:G149"/>
    <mergeCell ref="F148:F149"/>
    <mergeCell ref="E148:E149"/>
    <mergeCell ref="D148:D149"/>
    <mergeCell ref="O144:O146"/>
    <mergeCell ref="B156:B158"/>
    <mergeCell ref="C156:C158"/>
    <mergeCell ref="A144:A146"/>
    <mergeCell ref="D156:D158"/>
    <mergeCell ref="B148:B149"/>
    <mergeCell ref="H151:H152"/>
    <mergeCell ref="G151:G152"/>
    <mergeCell ref="F151:F152"/>
    <mergeCell ref="E151:E152"/>
    <mergeCell ref="D151:D152"/>
    <mergeCell ref="A150:O150"/>
    <mergeCell ref="A156:A158"/>
    <mergeCell ref="A131:O131"/>
    <mergeCell ref="K132:M132"/>
    <mergeCell ref="C151:C152"/>
    <mergeCell ref="B151:B152"/>
    <mergeCell ref="O134:O135"/>
    <mergeCell ref="N156:N158"/>
    <mergeCell ref="O156:O158"/>
    <mergeCell ref="F144:F146"/>
    <mergeCell ref="O148:O149"/>
    <mergeCell ref="E156:E158"/>
    <mergeCell ref="B144:B146"/>
    <mergeCell ref="I167:I170"/>
    <mergeCell ref="N167:N170"/>
    <mergeCell ref="O167:O170"/>
    <mergeCell ref="K170:M170"/>
    <mergeCell ref="F156:F158"/>
    <mergeCell ref="G156:G158"/>
    <mergeCell ref="H156:H158"/>
    <mergeCell ref="H58:H62"/>
    <mergeCell ref="H144:H146"/>
    <mergeCell ref="G144:G146"/>
    <mergeCell ref="G58:G62"/>
    <mergeCell ref="I117:I118"/>
    <mergeCell ref="A176:O176"/>
    <mergeCell ref="A174:O174"/>
    <mergeCell ref="A171:O171"/>
    <mergeCell ref="O162:O165"/>
    <mergeCell ref="K165:M165"/>
    <mergeCell ref="B162:B165"/>
    <mergeCell ref="C162:C165"/>
    <mergeCell ref="D162:D165"/>
    <mergeCell ref="E162:E165"/>
    <mergeCell ref="F162:F165"/>
    <mergeCell ref="G162:G165"/>
    <mergeCell ref="H162:H165"/>
    <mergeCell ref="I162:I165"/>
    <mergeCell ref="N162:N165"/>
    <mergeCell ref="A166:O166"/>
    <mergeCell ref="A167:A170"/>
    <mergeCell ref="B167:B170"/>
    <mergeCell ref="C167:C170"/>
    <mergeCell ref="D167:D170"/>
    <mergeCell ref="E167:E170"/>
    <mergeCell ref="F167:F170"/>
    <mergeCell ref="G167:G170"/>
    <mergeCell ref="H167:H170"/>
  </mergeCells>
  <pageMargins left="0.59055118110236227" right="0.39370078740157483" top="0.74803149606299213" bottom="0.59055118110236227" header="0.31496062992125984" footer="0.35433070866141736"/>
  <pageSetup paperSize="9" scale="52" fitToHeight="17" orientation="landscape" r:id="rId1"/>
  <headerFooter>
    <oddFooter>&amp;C&amp;P</oddFooter>
  </headerFooter>
  <rowBreaks count="6" manualBreakCount="6">
    <brk id="62" max="14" man="1"/>
    <brk id="85" max="14" man="1"/>
    <brk id="128" max="14" man="1"/>
    <brk id="132" max="14" man="1"/>
    <brk id="146" max="14" man="1"/>
    <brk id="16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Лист1</vt:lpstr>
      <vt:lpstr>2021-2022</vt:lpstr>
      <vt:lpstr>лист</vt:lpstr>
      <vt:lpstr>'2021-2022'!Заголовки_для_печати</vt:lpstr>
      <vt:lpstr>лист!Заголовки_для_печати</vt:lpstr>
      <vt:lpstr>Лист1!Заголовки_для_печати</vt:lpstr>
      <vt:lpstr>лист!Область_печати</vt:lpstr>
    </vt:vector>
  </TitlesOfParts>
  <Company>minfin AO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minfin user</dc:creator>
  <cp:lastModifiedBy>minfin user</cp:lastModifiedBy>
  <cp:lastPrinted>2024-10-28T14:27:09Z</cp:lastPrinted>
  <dcterms:created xsi:type="dcterms:W3CDTF">2016-10-04T12:15:01Z</dcterms:created>
  <dcterms:modified xsi:type="dcterms:W3CDTF">2024-10-28T14:27:12Z</dcterms:modified>
</cp:coreProperties>
</file>