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  <sheet name="Лист2" sheetId="3" state="hidden" r:id="rId2"/>
  </sheets>
  <definedNames>
    <definedName name="_xlnm.Print_Titles" localSheetId="0">Лист1!$8:$10</definedName>
    <definedName name="_xlnm.Print_Area" localSheetId="0">Лист1!$A$1:$L$32</definedName>
  </definedNames>
  <calcPr calcId="125725"/>
</workbook>
</file>

<file path=xl/calcChain.xml><?xml version="1.0" encoding="utf-8"?>
<calcChain xmlns="http://schemas.openxmlformats.org/spreadsheetml/2006/main">
  <c r="I11" i="2"/>
  <c r="F11"/>
  <c r="H11"/>
  <c r="E11"/>
  <c r="D28"/>
  <c r="J28"/>
  <c r="G28"/>
  <c r="J14"/>
  <c r="G14"/>
  <c r="J13"/>
  <c r="G13"/>
  <c r="D14"/>
  <c r="D13"/>
  <c r="J26"/>
  <c r="G26"/>
  <c r="D26"/>
  <c r="J27"/>
  <c r="G27"/>
  <c r="J19"/>
  <c r="G19"/>
  <c r="J24"/>
  <c r="G24"/>
  <c r="D24"/>
  <c r="D19" l="1"/>
  <c r="D21"/>
  <c r="G21"/>
  <c r="J21"/>
  <c r="D22"/>
  <c r="G22"/>
  <c r="J22"/>
  <c r="J12" l="1"/>
  <c r="G12"/>
  <c r="D12"/>
  <c r="J31"/>
  <c r="G31"/>
  <c r="D31"/>
  <c r="D15"/>
  <c r="J15"/>
  <c r="G15"/>
  <c r="E24" i="3"/>
  <c r="F26" s="1"/>
  <c r="D30" i="2"/>
  <c r="J11" l="1"/>
  <c r="G11"/>
  <c r="J23"/>
  <c r="G23"/>
  <c r="D23"/>
  <c r="J16"/>
  <c r="J17"/>
  <c r="J18"/>
  <c r="J20"/>
  <c r="J25"/>
  <c r="J29"/>
  <c r="J32"/>
  <c r="G16"/>
  <c r="G17"/>
  <c r="G18"/>
  <c r="G20"/>
  <c r="G25"/>
  <c r="G29"/>
  <c r="G32"/>
  <c r="D16"/>
  <c r="D17"/>
  <c r="D18"/>
  <c r="D20"/>
  <c r="D25"/>
  <c r="D27"/>
  <c r="D29"/>
  <c r="D32"/>
  <c r="D11" l="1"/>
</calcChain>
</file>

<file path=xl/sharedStrings.xml><?xml version="1.0" encoding="utf-8"?>
<sst xmlns="http://schemas.openxmlformats.org/spreadsheetml/2006/main" count="63" uniqueCount="49">
  <si>
    <t>Наименование главного распорядителя бюджетных средств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</si>
  <si>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</si>
  <si>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</si>
  <si>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>министерство строительства и архитектуры Архангельской области</t>
  </si>
  <si>
    <t>Информация о расходах, связанных с развитием города Архангельска как областного центра</t>
  </si>
  <si>
    <t xml:space="preserve">Наименование программы                                                                  </t>
  </si>
  <si>
    <t>тыс. рублей</t>
  </si>
  <si>
    <t>ВСЕГО:</t>
  </si>
  <si>
    <t xml:space="preserve">Наименование мероприятия                                                             </t>
  </si>
  <si>
    <t>Здание специального учреждения УФМС в г. Архангельске</t>
  </si>
  <si>
    <t>к пояснительной записке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</si>
  <si>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области"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</si>
  <si>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области"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</si>
  <si>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 в Архангельской области"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</si>
  <si>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области"</t>
  </si>
  <si>
    <t xml:space="preserve">министерство топливно-энергетического комплекса и жилищно-коммунального хозяйства Архангельской области </t>
  </si>
  <si>
    <t>Всего</t>
  </si>
  <si>
    <t>ФБ</t>
  </si>
  <si>
    <t>ОБ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</si>
  <si>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"Развитие физической культуры и спорта в Архангельской области"</t>
  </si>
  <si>
    <t>Строительству многоквартирных домов для расселения домов, признанных аварийными до 1 января 2017 года в связи с физическим износом и подлежащих сносу или реконструкции</t>
  </si>
  <si>
    <t>Реконструкция инженерных сетей и благоустройство территории ГБУЗ АО "АОКБ", г.Архангельск, пр. Ломоносова, 292</t>
  </si>
  <si>
    <t>Строительство офиса врача общей практики в г. Архангельск, ул. Карская, 15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</si>
  <si>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 Архангельской области"</t>
  </si>
  <si>
    <t>Приобретение жилых помещений для предоставления в качестве служебного жилья медицинским работникам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</si>
  <si>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объектах"</t>
  </si>
  <si>
    <t>Комплекс пожарного депо и базы ОГУ "Архангельской службы спасения в жилом районе Майская горка г. Архангельска. Корректировка проектной документации и строительство.</t>
  </si>
  <si>
    <t>Государственная программа Архангельской области "Формирование современной городской среды в Архангельской области"</t>
  </si>
  <si>
    <t>Благоустройство набережной Северной Двинв</t>
  </si>
  <si>
    <t>Приобретение здания,  расположенного по адресу: Архангельская область, г.Архангельск, окр. Ломоносовский, наб.Северной Двины, д.3, для реализации проекта  «IT Парк Digital Arctic»</t>
  </si>
  <si>
    <t>2025 год</t>
  </si>
  <si>
    <t>Реконструкция здания теплицы-учебного класса МБОУ СШ №10 под спортивный зал по адресу: г. Архангельск, ул. Воскресенская, д. 95, корп. 3</t>
  </si>
  <si>
    <t>министерство здравоохранения Архангельской области</t>
  </si>
  <si>
    <t>Проектирование и строительство автомобильной дороги по ул. Карпогорской от ул. Октябрят до просп. Московского в городе Архангельске</t>
  </si>
  <si>
    <t>2026 год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</si>
  <si>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"Экономическое развитие и инвестиционная деятельность в Архангельской области"</t>
  </si>
  <si>
    <t>министерство экономического развития, промышленности и науки Архангельской области</t>
  </si>
  <si>
    <t>Создание и эксплуатация студенческого кампуса мирового уровня "Арктическая звезда"</t>
  </si>
  <si>
    <t>министерство спорта Архангельской области</t>
  </si>
  <si>
    <t>Подготовка обоснования инвестиций для проектирования и строительства объекта "Архангельский центр развития баскетбола РФБ" и проведение технологического и ценового аудита</t>
  </si>
  <si>
    <t>Приобретение жилых помещений для переселения граждан из аварийного жилищного фонда</t>
  </si>
  <si>
    <t>Корректировка проектной документации и строительство школы на 1 600 мест в территориальном округе Майская горка                     г. Архангельска</t>
  </si>
  <si>
    <t>Проектирование и строительство офиса врача общей практики в г. Архангельск,                         ул. Мудьюгская</t>
  </si>
  <si>
    <t>Проектирование и строительство объекта "Укрепление правого берега реки Северная Двина в Соломбальском территориальном округе г. Архангельска на участке                        от ул. Маяковского до ул. Кедрова"</t>
  </si>
  <si>
    <t>Проектирование и строительство крытого катка с искусственным льдом                             в г. Архангельске</t>
  </si>
  <si>
    <t>2027 год</t>
  </si>
  <si>
    <t>Государственная программа Архангельской области             "Развитие транспортной системы Архангельской области</t>
  </si>
  <si>
    <t>Реконструкция пл. Профсоюзов в г. Архангельске</t>
  </si>
  <si>
    <t>Приложение № 11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</si>
</sst>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0" fillId="2" borderId="0" xfId="0" applyFont="1" applyFill="1"/>
    <xf numFmtId="0" fontId="3" fillId="2" borderId="0" xfId="0" applyFont="1" applyFill="1" applyAlignment="1"/>
    <xf numFmtId="0" fontId="4" fillId="2" borderId="0" xfId="0" applyFont="1" applyFill="1"/>
    <xf numFmtId="0" fontId="4" fillId="2" borderId="0" xfId="0" applyFont="1" applyFill="1" applyBorder="1"/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4" fontId="8" fillId="2" borderId="1" xfId="2" applyNumberFormat="1" applyFont="1" applyFill="1" applyBorder="1" applyAlignment="1">
      <alignment vertical="center"/>
    </xf>
    <xf numFmtId="0" fontId="0" fillId="0" borderId="0" xfId="0" applyFill="1"/>
    <xf numFmtId="0" fontId="12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4" fontId="12" fillId="2" borderId="1" xfId="2" applyNumberFormat="1" applyFont="1" applyFill="1" applyBorder="1" applyAlignment="1">
      <alignment vertical="center"/>
    </xf>
    <xf numFmtId="0" fontId="15" fillId="2" borderId="6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vertical="center" wrapText="1"/>
    </xf>
    <xf numFmtId="4" fontId="15" fillId="2" borderId="1" xfId="2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2" borderId="4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left" vertical="center" wrapText="1"/>
    </xf>
    <xf numFmtId="0" fontId="18" fillId="2" borderId="6" xfId="0" applyNumberFormat="1" applyFont="1" applyFill="1" applyBorder="1" applyAlignment="1">
      <alignment vertical="center" wrapText="1"/>
    </xf>
    <xf numFmtId="0" fontId="22" fillId="2" borderId="4" xfId="0" applyNumberFormat="1" applyFont="1" applyFill="1" applyBorder="1" applyAlignment="1">
      <alignment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2" fillId="2" borderId="7" xfId="0" applyNumberFormat="1" applyFont="1" applyFill="1" applyBorder="1" applyAlignment="1">
      <alignment vertical="center" wrapText="1"/>
    </xf>
    <xf numFmtId="0" fontId="18" fillId="2" borderId="7" xfId="0" applyNumberFormat="1" applyFont="1" applyFill="1" applyBorder="1" applyAlignment="1">
      <alignment vertical="center" wrapText="1"/>
    </xf>
    <xf numFmtId="0" fontId="22" fillId="2" borderId="6" xfId="0" applyNumberFormat="1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 wrapText="1"/>
    </xf>
    <xf numFmtId="4" fontId="22" fillId="2" borderId="1" xfId="0" applyNumberFormat="1" applyFont="1" applyFill="1" applyBorder="1" applyAlignment="1">
      <alignment vertical="center"/>
    </xf>
    <xf numFmtId="4" fontId="21" fillId="2" borderId="1" xfId="0" applyNumberFormat="1" applyFont="1" applyFill="1" applyBorder="1" applyAlignment="1">
      <alignment vertical="center" wrapText="1"/>
    </xf>
    <xf numFmtId="4" fontId="18" fillId="2" borderId="1" xfId="2" applyNumberFormat="1" applyFont="1" applyFill="1" applyBorder="1" applyAlignment="1">
      <alignment vertical="center"/>
    </xf>
    <xf numFmtId="4" fontId="23" fillId="2" borderId="1" xfId="0" applyNumberFormat="1" applyFont="1" applyFill="1" applyBorder="1" applyAlignment="1">
      <alignment vertical="center" wrapText="1"/>
    </xf>
    <xf numFmtId="4" fontId="18" fillId="2" borderId="1" xfId="1" applyNumberFormat="1" applyFont="1" applyFill="1" applyBorder="1" applyAlignment="1">
      <alignment vertical="center"/>
    </xf>
    <xf numFmtId="0" fontId="14" fillId="0" borderId="0" xfId="0" applyFont="1" applyFill="1"/>
    <xf numFmtId="0" fontId="13" fillId="2" borderId="0" xfId="0" applyFont="1" applyFill="1"/>
    <xf numFmtId="0" fontId="22" fillId="2" borderId="7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vertical="center" wrapText="1"/>
    </xf>
    <xf numFmtId="4" fontId="23" fillId="0" borderId="1" xfId="0" applyNumberFormat="1" applyFon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vertical="center" wrapText="1"/>
    </xf>
    <xf numFmtId="4" fontId="18" fillId="0" borderId="1" xfId="1" applyNumberFormat="1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 applyAlignment="1">
      <alignment vertical="center" wrapText="1"/>
    </xf>
    <xf numFmtId="4" fontId="21" fillId="0" borderId="1" xfId="2" applyNumberFormat="1" applyFont="1" applyFill="1" applyBorder="1" applyAlignment="1">
      <alignment vertical="center"/>
    </xf>
    <xf numFmtId="4" fontId="21" fillId="0" borderId="1" xfId="0" applyNumberFormat="1" applyFont="1" applyFill="1" applyBorder="1" applyAlignment="1">
      <alignment vertical="center" wrapText="1"/>
    </xf>
    <xf numFmtId="0" fontId="15" fillId="2" borderId="6" xfId="0" applyNumberFormat="1" applyFont="1" applyFill="1" applyBorder="1" applyAlignment="1">
      <alignment horizontal="left" vertical="center" wrapText="1"/>
    </xf>
    <xf numFmtId="4" fontId="16" fillId="2" borderId="6" xfId="0" applyNumberFormat="1" applyFont="1" applyFill="1" applyBorder="1" applyAlignment="1">
      <alignment vertical="center" wrapText="1"/>
    </xf>
    <xf numFmtId="4" fontId="15" fillId="2" borderId="6" xfId="0" applyNumberFormat="1" applyFont="1" applyFill="1" applyBorder="1" applyAlignment="1">
      <alignment vertical="center" wrapText="1"/>
    </xf>
    <xf numFmtId="4" fontId="15" fillId="2" borderId="6" xfId="2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9" fillId="2" borderId="5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center" vertical="center" wrapText="1"/>
    </xf>
    <xf numFmtId="0" fontId="19" fillId="2" borderId="7" xfId="0" applyFont="1" applyFill="1" applyBorder="1"/>
    <xf numFmtId="0" fontId="19" fillId="2" borderId="6" xfId="0" applyFont="1" applyFill="1" applyBorder="1"/>
    <xf numFmtId="0" fontId="18" fillId="2" borderId="4" xfId="0" applyNumberFormat="1" applyFont="1" applyFill="1" applyBorder="1" applyAlignment="1">
      <alignment horizontal="center" vertical="center" wrapText="1"/>
    </xf>
    <xf numFmtId="0" fontId="18" fillId="2" borderId="7" xfId="0" applyNumberFormat="1" applyFont="1" applyFill="1" applyBorder="1" applyAlignment="1">
      <alignment horizontal="center" vertical="center" wrapText="1"/>
    </xf>
    <xf numFmtId="0" fontId="21" fillId="2" borderId="4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left" vertical="center" wrapText="1"/>
    </xf>
    <xf numFmtId="0" fontId="20" fillId="2" borderId="3" xfId="0" applyNumberFormat="1" applyFont="1" applyFill="1" applyBorder="1" applyAlignment="1">
      <alignment horizontal="left" vertical="center" wrapText="1"/>
    </xf>
    <xf numFmtId="0" fontId="20" fillId="2" borderId="8" xfId="0" applyNumberFormat="1" applyFont="1" applyFill="1" applyBorder="1" applyAlignment="1">
      <alignment horizontal="left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 wrapText="1"/>
    </xf>
    <xf numFmtId="0" fontId="18" fillId="2" borderId="8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2:P46"/>
  <sheetViews>
    <sheetView showGridLines="0" tabSelected="1" view="pageBreakPreview" zoomScale="58" zoomScaleSheetLayoutView="58" workbookViewId="0">
      <pane ySplit="9" topLeftCell="A10" activePane="bottomLeft" state="frozen"/>
      <selection pane="bottomLeft" activeCell="C8" sqref="C8:C9"/>
    </sheetView>
  </sheetViews>
  <sheetFormatPr defaultColWidth="9.140625" defaultRowHeight="15" outlineLevelRow="1"/>
  <cols>
    <col min="1" max="1" width="38.7109375" style="2" customWidth="1"/>
    <col min="2" max="2" width="28.42578125" style="2" customWidth="1"/>
    <col min="3" max="3" width="69.140625" style="5" customWidth="1"/>
    <col min="4" max="4" width="20.7109375" style="5" customWidth="1"/>
    <col min="5" max="5" width="19.85546875" style="5" customWidth="1"/>
    <col min="6" max="6" width="21.5703125" style="5" customWidth="1"/>
    <col min="7" max="7" width="22.85546875" style="5" customWidth="1"/>
    <col min="8" max="8" width="21.85546875" style="5" customWidth="1"/>
    <col min="9" max="9" width="22" style="5" customWidth="1"/>
    <col min="10" max="11" width="19.85546875" style="5" customWidth="1"/>
    <col min="12" max="12" width="21" style="5" customWidth="1"/>
    <col min="13" max="16" width="9.140625" style="1"/>
    <col min="17" max="16384" width="9.140625" style="2"/>
  </cols>
  <sheetData>
    <row r="2" spans="1:16" ht="21">
      <c r="H2" s="2"/>
      <c r="I2" s="14"/>
      <c r="J2" s="14"/>
      <c r="K2" s="48" t="s">
        <v>48</v>
      </c>
      <c r="L2" s="49"/>
    </row>
    <row r="3" spans="1:16" ht="17.25" customHeight="1">
      <c r="H3" s="2"/>
      <c r="I3" s="14"/>
      <c r="J3" s="14"/>
      <c r="K3" s="48" t="s">
        <v>10</v>
      </c>
      <c r="L3" s="49"/>
    </row>
    <row r="4" spans="1:16" ht="36.75" customHeight="1">
      <c r="H4" s="2"/>
      <c r="I4" s="14"/>
      <c r="J4" s="14"/>
      <c r="K4" s="48"/>
      <c r="L4" s="49"/>
    </row>
    <row r="5" spans="1:16" ht="41.25" customHeight="1">
      <c r="A5" s="80" t="s">
        <v>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6" ht="26.25" hidden="1" customHeight="1">
      <c r="A6" s="9"/>
      <c r="B6" s="9"/>
      <c r="C6" s="9"/>
      <c r="D6" s="10"/>
      <c r="E6" s="10"/>
      <c r="F6" s="9"/>
      <c r="G6" s="10"/>
      <c r="H6" s="10"/>
      <c r="I6" s="9"/>
      <c r="J6" s="10"/>
      <c r="K6" s="10"/>
      <c r="L6" s="9"/>
    </row>
    <row r="7" spans="1:16" ht="17.25" customHeight="1">
      <c r="C7" s="70" t="s">
        <v>6</v>
      </c>
      <c r="D7" s="70"/>
      <c r="E7" s="70"/>
      <c r="F7" s="70"/>
      <c r="G7" s="70"/>
      <c r="H7" s="70"/>
      <c r="I7" s="70"/>
      <c r="J7" s="70"/>
      <c r="K7" s="70"/>
      <c r="L7" s="70"/>
    </row>
    <row r="8" spans="1:16" ht="54.75" customHeight="1">
      <c r="A8" s="81" t="s">
        <v>5</v>
      </c>
      <c r="B8" s="81" t="s">
        <v>0</v>
      </c>
      <c r="C8" s="81" t="s">
        <v>8</v>
      </c>
      <c r="D8" s="86" t="s">
        <v>30</v>
      </c>
      <c r="E8" s="87"/>
      <c r="F8" s="88"/>
      <c r="G8" s="86" t="s">
        <v>34</v>
      </c>
      <c r="H8" s="89"/>
      <c r="I8" s="90"/>
      <c r="J8" s="86" t="s">
        <v>45</v>
      </c>
      <c r="K8" s="89"/>
      <c r="L8" s="90"/>
    </row>
    <row r="9" spans="1:16" ht="85.5" customHeight="1">
      <c r="A9" s="81"/>
      <c r="B9" s="82"/>
      <c r="C9" s="81"/>
      <c r="D9" s="28" t="s">
        <v>16</v>
      </c>
      <c r="E9" s="28" t="s">
        <v>17</v>
      </c>
      <c r="F9" s="29" t="s">
        <v>18</v>
      </c>
      <c r="G9" s="28" t="s">
        <v>16</v>
      </c>
      <c r="H9" s="28" t="s">
        <v>17</v>
      </c>
      <c r="I9" s="29" t="s">
        <v>18</v>
      </c>
      <c r="J9" s="28" t="s">
        <v>16</v>
      </c>
      <c r="K9" s="28" t="s">
        <v>17</v>
      </c>
      <c r="L9" s="29" t="s">
        <v>18</v>
      </c>
    </row>
    <row r="10" spans="1:16" ht="21.75" customHeight="1">
      <c r="A10" s="25">
        <v>1</v>
      </c>
      <c r="B10" s="25">
        <v>2</v>
      </c>
      <c r="C10" s="26">
        <v>3</v>
      </c>
      <c r="D10" s="26">
        <v>4</v>
      </c>
      <c r="E10" s="26">
        <v>5</v>
      </c>
      <c r="F10" s="27">
        <v>6</v>
      </c>
      <c r="G10" s="27">
        <v>7</v>
      </c>
      <c r="H10" s="27">
        <v>8</v>
      </c>
      <c r="I10" s="27">
        <v>9</v>
      </c>
      <c r="J10" s="27">
        <v>10</v>
      </c>
      <c r="K10" s="27">
        <v>11</v>
      </c>
      <c r="L10" s="27">
        <v>12</v>
      </c>
    </row>
    <row r="11" spans="1:16" ht="39.75" customHeight="1">
      <c r="A11" s="83" t="s">
        <v>7</v>
      </c>
      <c r="B11" s="84"/>
      <c r="C11" s="85"/>
      <c r="D11" s="41">
        <f>E11+F11</f>
        <v>1827648</v>
      </c>
      <c r="E11" s="41">
        <f>E12+E13+E14+E15+E19+E21+E25+E26+E27+E29+E28</f>
        <v>217271.2</v>
      </c>
      <c r="F11" s="41">
        <f>F24+F26+F29</f>
        <v>1610376.8</v>
      </c>
      <c r="G11" s="41">
        <f>H11+I11</f>
        <v>310344.8</v>
      </c>
      <c r="H11" s="41">
        <f>H12+H13+H14+H15+H19+H21+H25+H26+H27+H29+H28</f>
        <v>270000</v>
      </c>
      <c r="I11" s="41">
        <f>I12+I13+I14+I15+I19+I21+I25+I26+I27+I29+I28</f>
        <v>40344.800000000003</v>
      </c>
      <c r="J11" s="41">
        <f>K11+L11</f>
        <v>0</v>
      </c>
      <c r="K11" s="41">
        <v>0</v>
      </c>
      <c r="L11" s="41">
        <v>0</v>
      </c>
      <c r="M11" s="2"/>
      <c r="N11" s="2"/>
      <c r="O11" s="2"/>
      <c r="P11" s="2"/>
    </row>
    <row r="12" spans="1:16" ht="99" hidden="1" customHeight="1">
      <c r="A12" s="76" t="s">
        <v>23</v>
      </c>
      <c r="B12" s="30" t="s">
        <v>32</v>
      </c>
      <c r="C12" s="31" t="s">
        <v>24</v>
      </c>
      <c r="D12" s="41">
        <f t="shared" ref="D12:D14" si="0">E12+F12</f>
        <v>0</v>
      </c>
      <c r="E12" s="42">
        <v>0</v>
      </c>
      <c r="F12" s="43"/>
      <c r="G12" s="41">
        <f t="shared" ref="G12:G14" si="1">H12+I12</f>
        <v>0</v>
      </c>
      <c r="H12" s="42">
        <v>0</v>
      </c>
      <c r="I12" s="42"/>
      <c r="J12" s="41">
        <f t="shared" ref="J12:J14" si="2">K12+L12</f>
        <v>0</v>
      </c>
      <c r="K12" s="42">
        <v>0</v>
      </c>
      <c r="L12" s="43"/>
    </row>
    <row r="13" spans="1:16" ht="139.5" hidden="1" customHeight="1">
      <c r="A13" s="77"/>
      <c r="B13" s="30" t="s">
        <v>2</v>
      </c>
      <c r="C13" s="31" t="s">
        <v>20</v>
      </c>
      <c r="D13" s="41">
        <f t="shared" si="0"/>
        <v>0</v>
      </c>
      <c r="E13" s="42"/>
      <c r="F13" s="43"/>
      <c r="G13" s="41">
        <f t="shared" si="1"/>
        <v>0</v>
      </c>
      <c r="H13" s="42">
        <v>0</v>
      </c>
      <c r="I13" s="42"/>
      <c r="J13" s="41">
        <f t="shared" si="2"/>
        <v>0</v>
      </c>
      <c r="K13" s="42">
        <v>0</v>
      </c>
      <c r="L13" s="43"/>
    </row>
    <row r="14" spans="1:16" ht="217.5" hidden="1" customHeight="1">
      <c r="A14" s="77"/>
      <c r="B14" s="30" t="s">
        <v>15</v>
      </c>
      <c r="C14" s="31" t="s">
        <v>40</v>
      </c>
      <c r="D14" s="41">
        <f t="shared" si="0"/>
        <v>0</v>
      </c>
      <c r="E14" s="42"/>
      <c r="F14" s="43"/>
      <c r="G14" s="41">
        <f t="shared" si="1"/>
        <v>0</v>
      </c>
      <c r="H14" s="42">
        <v>0</v>
      </c>
      <c r="I14" s="44">
        <v>0</v>
      </c>
      <c r="J14" s="41">
        <f t="shared" si="2"/>
        <v>0</v>
      </c>
      <c r="K14" s="44">
        <v>0</v>
      </c>
      <c r="L14" s="44">
        <v>0</v>
      </c>
    </row>
    <row r="15" spans="1:16" ht="120.75" hidden="1" customHeight="1" outlineLevel="1">
      <c r="A15" s="71" t="s">
        <v>12</v>
      </c>
      <c r="B15" s="74" t="s">
        <v>2</v>
      </c>
      <c r="C15" s="31" t="s">
        <v>31</v>
      </c>
      <c r="D15" s="41">
        <f t="shared" ref="D15:D32" si="3">E15+F15</f>
        <v>0</v>
      </c>
      <c r="E15" s="42">
        <v>0</v>
      </c>
      <c r="F15" s="44"/>
      <c r="G15" s="41">
        <f t="shared" ref="G15" si="4">H15+I15</f>
        <v>0</v>
      </c>
      <c r="H15" s="42">
        <v>0</v>
      </c>
      <c r="I15" s="44">
        <v>0</v>
      </c>
      <c r="J15" s="41">
        <f t="shared" ref="J15" si="5">K15+L15</f>
        <v>0</v>
      </c>
      <c r="K15" s="44">
        <v>0</v>
      </c>
      <c r="L15" s="44">
        <v>0</v>
      </c>
    </row>
    <row r="16" spans="1:16" ht="68.25" hidden="1" customHeight="1" outlineLevel="1">
      <c r="A16" s="72"/>
      <c r="B16" s="75"/>
      <c r="C16" s="31"/>
      <c r="D16" s="41">
        <f t="shared" si="3"/>
        <v>0</v>
      </c>
      <c r="E16" s="42"/>
      <c r="F16" s="42"/>
      <c r="G16" s="41">
        <f t="shared" ref="G16:G32" si="6">H16+I16</f>
        <v>0</v>
      </c>
      <c r="H16" s="42"/>
      <c r="I16" s="44">
        <v>0</v>
      </c>
      <c r="J16" s="41">
        <f t="shared" ref="J16:J32" si="7">K16+L16</f>
        <v>0</v>
      </c>
      <c r="K16" s="44"/>
      <c r="L16" s="44">
        <v>0</v>
      </c>
    </row>
    <row r="17" spans="1:16" ht="51" hidden="1" customHeight="1" outlineLevel="1">
      <c r="A17" s="72"/>
      <c r="B17" s="75"/>
      <c r="C17" s="31"/>
      <c r="D17" s="41">
        <f t="shared" si="3"/>
        <v>0</v>
      </c>
      <c r="E17" s="42"/>
      <c r="F17" s="42"/>
      <c r="G17" s="41">
        <f t="shared" si="6"/>
        <v>0</v>
      </c>
      <c r="H17" s="42"/>
      <c r="I17" s="44">
        <v>0</v>
      </c>
      <c r="J17" s="41">
        <f t="shared" si="7"/>
        <v>0</v>
      </c>
      <c r="K17" s="44"/>
      <c r="L17" s="44">
        <v>0</v>
      </c>
    </row>
    <row r="18" spans="1:16" ht="66" hidden="1" customHeight="1" outlineLevel="1">
      <c r="A18" s="72"/>
      <c r="B18" s="75"/>
      <c r="C18" s="31"/>
      <c r="D18" s="41">
        <f t="shared" si="3"/>
        <v>0</v>
      </c>
      <c r="E18" s="42"/>
      <c r="F18" s="42"/>
      <c r="G18" s="41">
        <f t="shared" si="6"/>
        <v>0</v>
      </c>
      <c r="H18" s="42"/>
      <c r="I18" s="44">
        <v>0</v>
      </c>
      <c r="J18" s="41">
        <f t="shared" si="7"/>
        <v>0</v>
      </c>
      <c r="K18" s="44"/>
      <c r="L18" s="44">
        <v>0</v>
      </c>
    </row>
    <row r="19" spans="1:16" ht="115.5" hidden="1" customHeight="1" outlineLevel="1">
      <c r="A19" s="72"/>
      <c r="B19" s="75"/>
      <c r="C19" s="31" t="s">
        <v>41</v>
      </c>
      <c r="D19" s="41">
        <f t="shared" si="3"/>
        <v>0</v>
      </c>
      <c r="E19" s="42">
        <v>0</v>
      </c>
      <c r="F19" s="42"/>
      <c r="G19" s="41">
        <f t="shared" si="6"/>
        <v>0</v>
      </c>
      <c r="H19" s="42">
        <v>0</v>
      </c>
      <c r="I19" s="44">
        <v>0</v>
      </c>
      <c r="J19" s="41">
        <f t="shared" si="7"/>
        <v>0</v>
      </c>
      <c r="K19" s="44">
        <v>0</v>
      </c>
      <c r="L19" s="44">
        <v>0</v>
      </c>
    </row>
    <row r="20" spans="1:16" ht="100.5" hidden="1" customHeight="1" outlineLevel="1">
      <c r="A20" s="73"/>
      <c r="B20" s="32"/>
      <c r="C20" s="31" t="s">
        <v>29</v>
      </c>
      <c r="D20" s="41">
        <f t="shared" si="3"/>
        <v>0</v>
      </c>
      <c r="E20" s="42">
        <v>0</v>
      </c>
      <c r="F20" s="42">
        <v>0</v>
      </c>
      <c r="G20" s="41">
        <f t="shared" si="6"/>
        <v>0</v>
      </c>
      <c r="H20" s="42">
        <v>0</v>
      </c>
      <c r="I20" s="44">
        <v>0</v>
      </c>
      <c r="J20" s="41">
        <f t="shared" si="7"/>
        <v>0</v>
      </c>
      <c r="K20" s="42">
        <v>0</v>
      </c>
      <c r="L20" s="44">
        <v>0</v>
      </c>
    </row>
    <row r="21" spans="1:16" s="1" customFormat="1" ht="158.25" hidden="1" customHeight="1" outlineLevel="1">
      <c r="A21" s="33" t="s">
        <v>11</v>
      </c>
      <c r="B21" s="34" t="s">
        <v>3</v>
      </c>
      <c r="C21" s="35" t="s">
        <v>42</v>
      </c>
      <c r="D21" s="41">
        <f t="shared" si="3"/>
        <v>0</v>
      </c>
      <c r="E21" s="43">
        <v>0</v>
      </c>
      <c r="F21" s="45"/>
      <c r="G21" s="41">
        <f t="shared" si="6"/>
        <v>0</v>
      </c>
      <c r="H21" s="42">
        <v>0</v>
      </c>
      <c r="I21" s="44">
        <v>0</v>
      </c>
      <c r="J21" s="41">
        <f t="shared" si="7"/>
        <v>0</v>
      </c>
      <c r="K21" s="45">
        <v>0</v>
      </c>
      <c r="L21" s="45">
        <v>0</v>
      </c>
    </row>
    <row r="22" spans="1:16" s="1" customFormat="1" ht="76.5" hidden="1" customHeight="1" outlineLevel="1">
      <c r="A22" s="36"/>
      <c r="B22" s="37"/>
      <c r="C22" s="35" t="s">
        <v>21</v>
      </c>
      <c r="D22" s="41">
        <f t="shared" si="3"/>
        <v>0</v>
      </c>
      <c r="E22" s="42">
        <v>0</v>
      </c>
      <c r="F22" s="43"/>
      <c r="G22" s="41">
        <f t="shared" si="6"/>
        <v>0</v>
      </c>
      <c r="H22" s="43">
        <v>0</v>
      </c>
      <c r="I22" s="43">
        <v>0</v>
      </c>
      <c r="J22" s="41">
        <f t="shared" si="7"/>
        <v>0</v>
      </c>
      <c r="K22" s="43">
        <v>0</v>
      </c>
      <c r="L22" s="43">
        <v>0</v>
      </c>
    </row>
    <row r="23" spans="1:16" s="1" customFormat="1" ht="64.5" hidden="1" customHeight="1" outlineLevel="1">
      <c r="A23" s="38"/>
      <c r="B23" s="32"/>
      <c r="C23" s="35" t="s">
        <v>22</v>
      </c>
      <c r="D23" s="41">
        <f t="shared" si="3"/>
        <v>0</v>
      </c>
      <c r="E23" s="42">
        <v>0</v>
      </c>
      <c r="F23" s="43"/>
      <c r="G23" s="41">
        <f t="shared" si="6"/>
        <v>0</v>
      </c>
      <c r="H23" s="43">
        <v>0</v>
      </c>
      <c r="I23" s="45">
        <v>0</v>
      </c>
      <c r="J23" s="41">
        <f t="shared" si="7"/>
        <v>0</v>
      </c>
      <c r="K23" s="45"/>
      <c r="L23" s="45"/>
    </row>
    <row r="24" spans="1:16" ht="177" customHeight="1" outlineLevel="1">
      <c r="A24" s="50" t="s">
        <v>46</v>
      </c>
      <c r="B24" s="51" t="s">
        <v>1</v>
      </c>
      <c r="C24" s="39" t="s">
        <v>33</v>
      </c>
      <c r="D24" s="41">
        <f t="shared" si="3"/>
        <v>683523</v>
      </c>
      <c r="E24" s="46">
        <v>0</v>
      </c>
      <c r="F24" s="47">
        <v>683523</v>
      </c>
      <c r="G24" s="41">
        <f t="shared" si="6"/>
        <v>0</v>
      </c>
      <c r="H24" s="47">
        <v>0</v>
      </c>
      <c r="I24" s="42">
        <v>0</v>
      </c>
      <c r="J24" s="41">
        <f t="shared" si="7"/>
        <v>0</v>
      </c>
      <c r="K24" s="47">
        <v>0</v>
      </c>
      <c r="L24" s="42">
        <v>0</v>
      </c>
    </row>
    <row r="25" spans="1:16" s="4" customFormat="1" ht="199.5" hidden="1" customHeight="1" outlineLevel="1">
      <c r="A25" s="40" t="s">
        <v>14</v>
      </c>
      <c r="B25" s="34" t="s">
        <v>2</v>
      </c>
      <c r="C25" s="31" t="s">
        <v>43</v>
      </c>
      <c r="D25" s="41">
        <f t="shared" si="3"/>
        <v>0</v>
      </c>
      <c r="E25" s="46">
        <v>0</v>
      </c>
      <c r="F25" s="42"/>
      <c r="G25" s="41">
        <f t="shared" si="6"/>
        <v>0</v>
      </c>
      <c r="H25" s="46">
        <v>0</v>
      </c>
      <c r="I25" s="42"/>
      <c r="J25" s="41">
        <f t="shared" si="7"/>
        <v>0</v>
      </c>
      <c r="K25" s="42">
        <v>0</v>
      </c>
      <c r="L25" s="42"/>
      <c r="M25" s="3"/>
      <c r="N25" s="3"/>
      <c r="O25" s="3"/>
      <c r="P25" s="3"/>
    </row>
    <row r="26" spans="1:16" s="4" customFormat="1" ht="224.25" customHeight="1" outlineLevel="1">
      <c r="A26" s="52" t="s">
        <v>35</v>
      </c>
      <c r="B26" s="58" t="s">
        <v>15</v>
      </c>
      <c r="C26" s="53" t="s">
        <v>47</v>
      </c>
      <c r="D26" s="54">
        <f>E26+F26</f>
        <v>244125</v>
      </c>
      <c r="E26" s="55">
        <v>217271.2</v>
      </c>
      <c r="F26" s="56">
        <v>26853.8</v>
      </c>
      <c r="G26" s="54">
        <f>H26+I26</f>
        <v>310344.8</v>
      </c>
      <c r="H26" s="55">
        <v>270000</v>
      </c>
      <c r="I26" s="56">
        <v>40344.800000000003</v>
      </c>
      <c r="J26" s="54">
        <f t="shared" si="7"/>
        <v>0</v>
      </c>
      <c r="K26" s="57">
        <v>0</v>
      </c>
      <c r="L26" s="56">
        <v>0</v>
      </c>
      <c r="M26" s="3"/>
      <c r="N26" s="3"/>
      <c r="O26" s="3"/>
      <c r="P26" s="3"/>
    </row>
    <row r="27" spans="1:16" s="4" customFormat="1" ht="127.5" hidden="1" customHeight="1" outlineLevel="1">
      <c r="A27" s="78" t="s">
        <v>19</v>
      </c>
      <c r="B27" s="58" t="s">
        <v>3</v>
      </c>
      <c r="C27" s="53" t="s">
        <v>44</v>
      </c>
      <c r="D27" s="54">
        <f t="shared" si="3"/>
        <v>0</v>
      </c>
      <c r="E27" s="56"/>
      <c r="F27" s="56"/>
      <c r="G27" s="54">
        <f t="shared" si="6"/>
        <v>0</v>
      </c>
      <c r="H27" s="57">
        <v>0</v>
      </c>
      <c r="I27" s="56">
        <v>0</v>
      </c>
      <c r="J27" s="54">
        <f t="shared" si="7"/>
        <v>0</v>
      </c>
      <c r="K27" s="57">
        <v>0</v>
      </c>
      <c r="L27" s="56">
        <v>0</v>
      </c>
      <c r="M27" s="3"/>
      <c r="N27" s="3"/>
      <c r="O27" s="3"/>
      <c r="P27" s="3"/>
    </row>
    <row r="28" spans="1:16" s="4" customFormat="1" ht="134.25" hidden="1" customHeight="1" outlineLevel="1">
      <c r="A28" s="79"/>
      <c r="B28" s="58" t="s">
        <v>38</v>
      </c>
      <c r="C28" s="59" t="s">
        <v>39</v>
      </c>
      <c r="D28" s="54">
        <f t="shared" si="3"/>
        <v>0</v>
      </c>
      <c r="E28" s="56">
        <v>0</v>
      </c>
      <c r="F28" s="56"/>
      <c r="G28" s="54">
        <f t="shared" ref="G28" si="8">H28+I28</f>
        <v>0</v>
      </c>
      <c r="H28" s="57">
        <v>0</v>
      </c>
      <c r="I28" s="56">
        <v>0</v>
      </c>
      <c r="J28" s="54">
        <f t="shared" ref="J28" si="9">K28+L28</f>
        <v>0</v>
      </c>
      <c r="K28" s="57">
        <v>0</v>
      </c>
      <c r="L28" s="56">
        <v>0</v>
      </c>
      <c r="M28" s="3"/>
      <c r="N28" s="3"/>
      <c r="O28" s="3"/>
      <c r="P28" s="3"/>
    </row>
    <row r="29" spans="1:16" s="4" customFormat="1" ht="192.75" customHeight="1" outlineLevel="1">
      <c r="A29" s="67" t="s">
        <v>35</v>
      </c>
      <c r="B29" s="68" t="s">
        <v>36</v>
      </c>
      <c r="C29" s="67" t="s">
        <v>37</v>
      </c>
      <c r="D29" s="60">
        <f t="shared" si="3"/>
        <v>900000</v>
      </c>
      <c r="E29" s="56">
        <v>0</v>
      </c>
      <c r="F29" s="61">
        <v>900000</v>
      </c>
      <c r="G29" s="60">
        <f t="shared" si="6"/>
        <v>0</v>
      </c>
      <c r="H29" s="61">
        <v>0</v>
      </c>
      <c r="I29" s="62">
        <v>0</v>
      </c>
      <c r="J29" s="60">
        <f t="shared" si="7"/>
        <v>0</v>
      </c>
      <c r="K29" s="62">
        <v>0</v>
      </c>
      <c r="L29" s="62">
        <v>0</v>
      </c>
      <c r="M29" s="3"/>
      <c r="N29" s="3"/>
      <c r="O29" s="3"/>
      <c r="P29" s="3"/>
    </row>
    <row r="30" spans="1:16" s="4" customFormat="1" ht="195" hidden="1" customHeight="1" outlineLevel="1">
      <c r="A30" s="20" t="s">
        <v>27</v>
      </c>
      <c r="B30" s="20" t="s">
        <v>15</v>
      </c>
      <c r="C30" s="63" t="s">
        <v>28</v>
      </c>
      <c r="D30" s="64">
        <f>E30+F30</f>
        <v>0</v>
      </c>
      <c r="E30" s="65">
        <v>0</v>
      </c>
      <c r="F30" s="66"/>
      <c r="G30" s="64">
        <v>0</v>
      </c>
      <c r="H30" s="66">
        <v>0</v>
      </c>
      <c r="I30" s="65">
        <v>0</v>
      </c>
      <c r="J30" s="64">
        <v>0</v>
      </c>
      <c r="K30" s="65">
        <v>0</v>
      </c>
      <c r="L30" s="66">
        <v>0</v>
      </c>
      <c r="M30" s="3"/>
      <c r="N30" s="3"/>
      <c r="O30" s="3"/>
      <c r="P30" s="3"/>
    </row>
    <row r="31" spans="1:16" s="4" customFormat="1" ht="180.75" hidden="1" customHeight="1" outlineLevel="1">
      <c r="A31" s="20" t="s">
        <v>25</v>
      </c>
      <c r="B31" s="15" t="s">
        <v>2</v>
      </c>
      <c r="C31" s="21" t="s">
        <v>26</v>
      </c>
      <c r="D31" s="22">
        <f>E31+F31</f>
        <v>0</v>
      </c>
      <c r="E31" s="18">
        <v>0</v>
      </c>
      <c r="F31" s="23">
        <v>0</v>
      </c>
      <c r="G31" s="16">
        <f t="shared" ref="G31" si="10">H31+I31</f>
        <v>0</v>
      </c>
      <c r="H31" s="17">
        <v>0</v>
      </c>
      <c r="I31" s="17">
        <v>0</v>
      </c>
      <c r="J31" s="16">
        <f t="shared" ref="J31" si="11">K31+L31</f>
        <v>0</v>
      </c>
      <c r="K31" s="17">
        <v>0</v>
      </c>
      <c r="L31" s="19">
        <v>0</v>
      </c>
      <c r="M31" s="3"/>
      <c r="N31" s="3"/>
      <c r="O31" s="3"/>
      <c r="P31" s="3"/>
    </row>
    <row r="32" spans="1:16" s="4" customFormat="1" ht="228" hidden="1" customHeight="1">
      <c r="A32" s="24" t="s">
        <v>13</v>
      </c>
      <c r="B32" s="15" t="s">
        <v>2</v>
      </c>
      <c r="C32" s="21" t="s">
        <v>9</v>
      </c>
      <c r="D32" s="16">
        <f t="shared" si="3"/>
        <v>0</v>
      </c>
      <c r="E32" s="18">
        <v>0</v>
      </c>
      <c r="F32" s="17"/>
      <c r="G32" s="16">
        <f t="shared" si="6"/>
        <v>0</v>
      </c>
      <c r="H32" s="17">
        <v>0</v>
      </c>
      <c r="I32" s="17">
        <v>0</v>
      </c>
      <c r="J32" s="16">
        <f t="shared" si="7"/>
        <v>0</v>
      </c>
      <c r="K32" s="17">
        <v>0</v>
      </c>
      <c r="L32" s="19">
        <v>0</v>
      </c>
      <c r="M32" s="3"/>
      <c r="N32" s="3"/>
      <c r="O32" s="3"/>
      <c r="P32" s="3"/>
    </row>
    <row r="33" spans="3:16" s="4" customFormat="1" ht="17.25" customHeight="1">
      <c r="C33" s="6"/>
      <c r="D33" s="6"/>
      <c r="E33" s="6"/>
      <c r="F33" s="6"/>
      <c r="G33" s="6"/>
      <c r="H33" s="6"/>
      <c r="I33" s="6"/>
      <c r="J33" s="6"/>
      <c r="K33" s="6"/>
      <c r="L33" s="6"/>
      <c r="M33" s="3"/>
      <c r="N33" s="3"/>
      <c r="O33" s="3"/>
      <c r="P33" s="3"/>
    </row>
    <row r="34" spans="3:16" s="4" customFormat="1" ht="15.75">
      <c r="C34" s="6"/>
      <c r="D34" s="6"/>
      <c r="E34" s="6"/>
      <c r="F34" s="6"/>
      <c r="G34" s="6"/>
      <c r="H34" s="6"/>
      <c r="I34" s="6"/>
      <c r="J34" s="6"/>
      <c r="K34" s="6"/>
      <c r="L34" s="6"/>
      <c r="M34" s="3"/>
      <c r="N34" s="3"/>
      <c r="O34" s="3"/>
      <c r="P34" s="3"/>
    </row>
    <row r="35" spans="3:16" s="4" customFormat="1" ht="15.75">
      <c r="C35" s="6"/>
      <c r="D35" s="6"/>
      <c r="E35" s="6"/>
      <c r="F35" s="6"/>
      <c r="G35" s="6"/>
      <c r="H35" s="6"/>
      <c r="I35" s="6"/>
      <c r="J35" s="6"/>
      <c r="K35" s="6"/>
      <c r="L35" s="6"/>
      <c r="M35" s="3"/>
      <c r="N35" s="3"/>
      <c r="O35" s="3"/>
      <c r="P35" s="3"/>
    </row>
    <row r="36" spans="3:16" s="4" customFormat="1" ht="15.75">
      <c r="C36" s="6"/>
      <c r="D36" s="6"/>
      <c r="E36" s="6"/>
      <c r="F36" s="6"/>
      <c r="G36" s="6"/>
      <c r="H36" s="6"/>
      <c r="I36" s="6"/>
      <c r="J36" s="6"/>
      <c r="K36" s="6"/>
      <c r="L36" s="6"/>
      <c r="M36" s="3"/>
      <c r="N36" s="3"/>
      <c r="O36" s="3"/>
      <c r="P36" s="3"/>
    </row>
    <row r="37" spans="3:16" s="4" customFormat="1" ht="36.75" customHeight="1"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3"/>
      <c r="N37" s="3"/>
      <c r="O37" s="3"/>
      <c r="P37" s="3"/>
    </row>
    <row r="38" spans="3:16" s="4" customFormat="1" ht="30" customHeight="1"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3"/>
      <c r="N38" s="3"/>
      <c r="O38" s="3"/>
      <c r="P38" s="3"/>
    </row>
    <row r="39" spans="3:16" s="4" customFormat="1" ht="15.75">
      <c r="C39" s="6"/>
      <c r="D39" s="6"/>
      <c r="E39" s="6"/>
      <c r="F39" s="6"/>
      <c r="G39" s="6"/>
      <c r="H39" s="6"/>
      <c r="I39" s="6"/>
      <c r="J39" s="6"/>
      <c r="K39" s="6"/>
      <c r="L39" s="6"/>
      <c r="M39" s="3"/>
      <c r="N39" s="3"/>
      <c r="O39" s="3"/>
      <c r="P39" s="3"/>
    </row>
    <row r="40" spans="3:16" s="4" customFormat="1" ht="16.5" customHeight="1">
      <c r="C40" s="6"/>
      <c r="D40" s="6"/>
      <c r="E40" s="6"/>
      <c r="F40" s="6"/>
      <c r="G40" s="6"/>
      <c r="H40" s="6"/>
      <c r="I40" s="6"/>
      <c r="J40" s="6"/>
      <c r="K40" s="6"/>
      <c r="L40" s="6"/>
      <c r="M40" s="3"/>
      <c r="N40" s="3"/>
      <c r="O40" s="3"/>
      <c r="P40" s="3"/>
    </row>
    <row r="41" spans="3:16" s="4" customFormat="1" ht="15.75">
      <c r="C41" s="6"/>
      <c r="D41" s="6"/>
      <c r="E41" s="6"/>
      <c r="F41" s="6"/>
      <c r="G41" s="6"/>
      <c r="H41" s="6"/>
      <c r="I41" s="6"/>
      <c r="J41" s="6"/>
      <c r="K41" s="6"/>
      <c r="L41" s="6"/>
      <c r="M41" s="3"/>
      <c r="N41" s="3"/>
      <c r="O41" s="3"/>
      <c r="P41" s="3"/>
    </row>
    <row r="42" spans="3:16" s="4" customFormat="1" ht="15.75">
      <c r="C42" s="6"/>
      <c r="D42" s="6"/>
      <c r="E42" s="6"/>
      <c r="F42" s="6"/>
      <c r="G42" s="6"/>
      <c r="H42" s="6"/>
      <c r="I42" s="6"/>
      <c r="J42" s="6"/>
      <c r="K42" s="6"/>
      <c r="L42" s="6"/>
      <c r="M42" s="3"/>
      <c r="N42" s="3"/>
      <c r="O42" s="3"/>
      <c r="P42" s="3"/>
    </row>
    <row r="43" spans="3:16" s="4" customFormat="1" ht="15.75">
      <c r="C43" s="6"/>
      <c r="D43" s="6"/>
      <c r="E43" s="6"/>
      <c r="F43" s="6"/>
      <c r="G43" s="6"/>
      <c r="H43" s="6"/>
      <c r="I43" s="6"/>
      <c r="J43" s="6"/>
      <c r="K43" s="6"/>
      <c r="L43" s="6"/>
      <c r="M43" s="3"/>
      <c r="N43" s="3"/>
      <c r="O43" s="3"/>
      <c r="P43" s="3"/>
    </row>
    <row r="44" spans="3:16" ht="15.75">
      <c r="C44" s="7"/>
      <c r="D44" s="7"/>
      <c r="E44" s="7"/>
      <c r="F44" s="7"/>
      <c r="G44" s="7"/>
      <c r="H44" s="7"/>
      <c r="I44" s="8"/>
      <c r="J44" s="8"/>
      <c r="K44" s="8"/>
      <c r="L44" s="7"/>
    </row>
    <row r="45" spans="3:16" ht="15.75">
      <c r="C45" s="7"/>
      <c r="D45" s="7"/>
      <c r="E45" s="7"/>
      <c r="F45" s="7"/>
      <c r="G45" s="7"/>
      <c r="H45" s="7"/>
      <c r="I45" s="7"/>
      <c r="J45" s="7"/>
      <c r="K45" s="7"/>
      <c r="L45" s="7"/>
      <c r="M45" s="2"/>
      <c r="N45" s="2"/>
      <c r="O45" s="2"/>
      <c r="P45" s="2"/>
    </row>
    <row r="46" spans="3:16" ht="15.75">
      <c r="C46" s="7"/>
      <c r="D46" s="7"/>
      <c r="E46" s="7"/>
      <c r="F46" s="7"/>
      <c r="G46" s="7"/>
      <c r="H46" s="7"/>
      <c r="I46" s="7"/>
      <c r="J46" s="7"/>
      <c r="K46" s="7"/>
      <c r="L46" s="7"/>
      <c r="M46" s="2"/>
      <c r="N46" s="2"/>
      <c r="O46" s="2"/>
      <c r="P46" s="2"/>
    </row>
  </sheetData>
  <mergeCells count="15">
    <mergeCell ref="A5:L5"/>
    <mergeCell ref="B8:B9"/>
    <mergeCell ref="C8:C9"/>
    <mergeCell ref="A8:A9"/>
    <mergeCell ref="A11:C11"/>
    <mergeCell ref="D8:F8"/>
    <mergeCell ref="G8:I8"/>
    <mergeCell ref="J8:L8"/>
    <mergeCell ref="C38:L38"/>
    <mergeCell ref="C37:L37"/>
    <mergeCell ref="C7:L7"/>
    <mergeCell ref="A15:A20"/>
    <mergeCell ref="B15:B19"/>
    <mergeCell ref="A12:A14"/>
    <mergeCell ref="A27:A28"/>
  </mergeCells>
  <phoneticPr fontId="5" type="noConversion"/>
  <pageMargins left="0.43307086614173229" right="0.43307086614173229" top="0.86614173228346458" bottom="0.6692913385826772" header="0.47244094488188981" footer="0.43307086614173229"/>
  <pageSetup paperSize="9" scale="42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24:G26"/>
  <sheetViews>
    <sheetView workbookViewId="0">
      <selection activeCell="F26" sqref="F26"/>
    </sheetView>
  </sheetViews>
  <sheetFormatPr defaultRowHeight="15"/>
  <cols>
    <col min="5" max="5" width="15.5703125" customWidth="1"/>
    <col min="6" max="6" width="13.7109375" customWidth="1"/>
    <col min="7" max="7" width="15.7109375" customWidth="1"/>
  </cols>
  <sheetData>
    <row r="24" spans="5:7" ht="18.75">
      <c r="E24" s="12">
        <f t="shared" ref="E24" si="0">F24+G24</f>
        <v>69642.599999999991</v>
      </c>
      <c r="F24" s="11">
        <v>67973.399999999994</v>
      </c>
      <c r="G24" s="13">
        <v>1669.2</v>
      </c>
    </row>
    <row r="26" spans="5:7">
      <c r="F26">
        <f>G24/E24*100</f>
        <v>2.3968088497557534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2024-10-10T14:21:26Z</cp:lastPrinted>
  <dcterms:created xsi:type="dcterms:W3CDTF">2014-05-08T06:25:05Z</dcterms:created>
  <dcterms:modified xsi:type="dcterms:W3CDTF">2024-10-10T14:21:30Z</dcterms:modified>
</cp:coreProperties>
</file>